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pivotTables/pivotTable6.xml" ContentType="application/vnd.openxmlformats-officedocument.spreadsheetml.pivotTab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pivotTables/pivotTable10.xml" ContentType="application/vnd.openxmlformats-officedocument.spreadsheetml.pivotTab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xl/persons/person23.xml" ContentType="application/vnd.ms-excel.person+xml"/>
  <Override PartName="/xl/persons/person4.xml" ContentType="application/vnd.ms-excel.person+xml"/>
  <Override PartName="/xl/persons/person18.xml" ContentType="application/vnd.ms-excel.person+xml"/>
  <Override PartName="/xl/persons/person22.xml" ContentType="application/vnd.ms-excel.person+xml"/>
  <Override PartName="/xl/persons/person11.xml" ContentType="application/vnd.ms-excel.person+xml"/>
  <Override PartName="/xl/persons/person19.xml" ContentType="application/vnd.ms-excel.person+xml"/>
  <Override PartName="/xl/persons/person9.xml" ContentType="application/vnd.ms-excel.person+xml"/>
  <Override PartName="/xl/persons/person17.xml" ContentType="application/vnd.ms-excel.person+xml"/>
  <Override PartName="/xl/persons/person21.xml" ContentType="application/vnd.ms-excel.person+xml"/>
  <Override PartName="/xl/persons/person7.xml" ContentType="application/vnd.ms-excel.person+xml"/>
  <Override PartName="/xl/persons/person0.xml" ContentType="application/vnd.ms-excel.person+xml"/>
  <Override PartName="/xl/persons/person12.xml" ContentType="application/vnd.ms-excel.person+xml"/>
  <Override PartName="/xl/persons/person5.xml" ContentType="application/vnd.ms-excel.person+xml"/>
  <Override PartName="/xl/persons/person6.xml" ContentType="application/vnd.ms-excel.person+xml"/>
  <Override PartName="/xl/persons/person13.xml" ContentType="application/vnd.ms-excel.person+xml"/>
  <Override PartName="/xl/persons/person10.xml" ContentType="application/vnd.ms-excel.person+xml"/>
  <Override PartName="/xl/persons/person20.xml" ContentType="application/vnd.ms-excel.person+xml"/>
  <Override PartName="/xl/persons/person16.xml" ContentType="application/vnd.ms-excel.person+xml"/>
  <Override PartName="/xl/persons/person15.xml" ContentType="application/vnd.ms-excel.person+xml"/>
  <Override PartName="/xl/persons/person3.xml" ContentType="application/vnd.ms-excel.person+xml"/>
  <Override PartName="/xl/persons/person2.xml" ContentType="application/vnd.ms-excel.person+xml"/>
  <Override PartName="/xl/persons/person8.xml" ContentType="application/vnd.ms-excel.person+xml"/>
  <Override PartName="/xl/persons/person1.xml" ContentType="application/vnd.ms-excel.person+xml"/>
  <Override PartName="/xl/persons/person14.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hidePivotFieldList="1" defaultThemeVersion="166925"/>
  <mc:AlternateContent xmlns:mc="http://schemas.openxmlformats.org/markup-compatibility/2006">
    <mc:Choice Requires="x15">
      <x15ac:absPath xmlns:x15ac="http://schemas.microsoft.com/office/spreadsheetml/2010/11/ac" url="https://d.docs.live.net/59d1d74ed5804e70/Documentos/Proyecto EISR/Manual y Excel/Final/Excel Finales/"/>
    </mc:Choice>
  </mc:AlternateContent>
  <xr:revisionPtr revIDLastSave="0" documentId="8_{8B0A137F-5376-4878-8EBE-F0BC9917FF68}" xr6:coauthVersionLast="47" xr6:coauthVersionMax="47" xr10:uidLastSave="{00000000-0000-0000-0000-000000000000}"/>
  <workbookProtection workbookAlgorithmName="SHA-512" workbookHashValue="9VyESEvyH1JjVus5If2Lpx5j3cPGmmp+dPKVJEVv6fMv/sgHmDYrN38ncOi3dAOdDap+Kqd7Q+5JoX/C3PQi5g==" workbookSaltValue="YrtvDNrVdOa3ByWSQ62+eQ==" workbookSpinCount="100000" lockStructure="1"/>
  <bookViews>
    <workbookView xWindow="-108" yWindow="-108" windowWidth="23256" windowHeight="12576" activeTab="1" xr2:uid="{A42395B3-28E5-4D03-9483-2E7C7EB1226F}"/>
  </bookViews>
  <sheets>
    <sheet name="Inicio" sheetId="22" r:id="rId1"/>
    <sheet name="Datos" sheetId="1" r:id="rId2"/>
    <sheet name="General" sheetId="31" r:id="rId3"/>
    <sheet name="Rutinas" sheetId="21" r:id="rId4"/>
    <sheet name="Familia" sheetId="28" r:id="rId5"/>
    <sheet name="Dominios Funcionales" sheetId="32" r:id="rId6"/>
    <sheet name="Res_Dominios Funcionales" sheetId="30" r:id="rId7"/>
    <sheet name="Áreas Desarrollo" sheetId="33" r:id="rId8"/>
    <sheet name="CIF" sheetId="35" r:id="rId9"/>
    <sheet name="Códigos CIF" sheetId="36" r:id="rId10"/>
    <sheet name="Res_Códigos CIF" sheetId="25" r:id="rId11"/>
    <sheet name="Objetivos Primera Infancia" sheetId="34" r:id="rId12"/>
    <sheet name="Evolución y Percentiles" sheetId="27" r:id="rId13"/>
  </sheets>
  <calcPr calcId="191029"/>
  <pivotCaches>
    <pivotCache cacheId="0"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7" i="1" l="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G16" i="27"/>
  <c r="H23" i="27"/>
  <c r="G23" i="27"/>
  <c r="F23" i="27"/>
  <c r="E23" i="27"/>
  <c r="D23" i="27"/>
  <c r="C23" i="27"/>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K17" i="1" l="1"/>
  <c r="L17" i="1" s="1"/>
  <c r="K18" i="1"/>
  <c r="L18" i="1" s="1"/>
  <c r="K19" i="1"/>
  <c r="L19" i="1" s="1"/>
  <c r="K20" i="1"/>
  <c r="L20" i="1" s="1"/>
  <c r="K21" i="1"/>
  <c r="L21" i="1" s="1"/>
  <c r="K22" i="1"/>
  <c r="L22" i="1" s="1"/>
  <c r="K23" i="1"/>
  <c r="L23" i="1" s="1"/>
  <c r="K24" i="1"/>
  <c r="L24" i="1" s="1"/>
  <c r="K25" i="1"/>
  <c r="L25" i="1" s="1"/>
  <c r="K26" i="1"/>
  <c r="L26" i="1" s="1"/>
  <c r="K27" i="1"/>
  <c r="L27" i="1" s="1"/>
  <c r="K28" i="1"/>
  <c r="L28" i="1" s="1"/>
  <c r="K29" i="1"/>
  <c r="L29" i="1" s="1"/>
  <c r="K30" i="1"/>
  <c r="L30" i="1" s="1"/>
  <c r="K31" i="1"/>
  <c r="L31" i="1" s="1"/>
  <c r="K32" i="1"/>
  <c r="L32" i="1" s="1"/>
  <c r="K33" i="1"/>
  <c r="L33" i="1" s="1"/>
  <c r="K34" i="1"/>
  <c r="L34" i="1" s="1"/>
  <c r="K35" i="1"/>
  <c r="L35" i="1" s="1"/>
  <c r="K36" i="1"/>
  <c r="L36" i="1" s="1"/>
  <c r="K37" i="1"/>
  <c r="L37" i="1" s="1"/>
  <c r="K38" i="1"/>
  <c r="L38" i="1" s="1"/>
  <c r="K39" i="1"/>
  <c r="L39" i="1" s="1"/>
  <c r="K40" i="1"/>
  <c r="L40" i="1" s="1"/>
  <c r="K41" i="1"/>
  <c r="L41" i="1" s="1"/>
  <c r="K42" i="1"/>
  <c r="L42" i="1" s="1"/>
  <c r="K43" i="1"/>
  <c r="L43" i="1" s="1"/>
  <c r="K44" i="1"/>
  <c r="L44" i="1" s="1"/>
  <c r="K45" i="1"/>
  <c r="L45" i="1" s="1"/>
  <c r="K46" i="1"/>
  <c r="L46" i="1" s="1"/>
  <c r="K47" i="1"/>
  <c r="L47" i="1" s="1"/>
  <c r="K48" i="1"/>
  <c r="L48" i="1" s="1"/>
  <c r="K49" i="1"/>
  <c r="L49" i="1" s="1"/>
  <c r="K50" i="1"/>
  <c r="L50" i="1" s="1"/>
  <c r="K51" i="1"/>
  <c r="L51" i="1" s="1"/>
  <c r="K52" i="1"/>
  <c r="L52" i="1" s="1"/>
  <c r="K53" i="1"/>
  <c r="L53" i="1" s="1"/>
  <c r="K54" i="1"/>
  <c r="L54" i="1" s="1"/>
  <c r="K55" i="1"/>
  <c r="L55" i="1" s="1"/>
  <c r="K56" i="1"/>
  <c r="L56" i="1" s="1"/>
  <c r="K57" i="1"/>
  <c r="L57" i="1" s="1"/>
  <c r="K58" i="1"/>
  <c r="L58" i="1" s="1"/>
  <c r="K59" i="1"/>
  <c r="L59" i="1" s="1"/>
  <c r="K60" i="1"/>
  <c r="L60" i="1" s="1"/>
  <c r="K61" i="1"/>
  <c r="L61" i="1" s="1"/>
  <c r="K62" i="1"/>
  <c r="L62" i="1" s="1"/>
  <c r="K63" i="1"/>
  <c r="L63" i="1" s="1"/>
  <c r="K64" i="1"/>
  <c r="L64" i="1" s="1"/>
  <c r="K65" i="1"/>
  <c r="L65" i="1" s="1"/>
  <c r="K66" i="1"/>
  <c r="L66" i="1" s="1"/>
  <c r="K67" i="1"/>
  <c r="L67" i="1" s="1"/>
  <c r="K68" i="1"/>
  <c r="L68" i="1" s="1"/>
  <c r="K69" i="1"/>
  <c r="L69" i="1" s="1"/>
  <c r="K70" i="1"/>
  <c r="L70" i="1" s="1"/>
  <c r="K71" i="1"/>
  <c r="L71" i="1" s="1"/>
  <c r="K72" i="1"/>
  <c r="L72" i="1" s="1"/>
  <c r="K73" i="1"/>
  <c r="L73" i="1" s="1"/>
  <c r="K74" i="1"/>
  <c r="L74" i="1" s="1"/>
  <c r="K75" i="1"/>
  <c r="L75" i="1" s="1"/>
  <c r="K76" i="1"/>
  <c r="L76" i="1" s="1"/>
  <c r="K77" i="1"/>
  <c r="L77" i="1" s="1"/>
  <c r="K78" i="1"/>
  <c r="L78" i="1" s="1"/>
  <c r="K79" i="1"/>
  <c r="L79" i="1" s="1"/>
  <c r="K80" i="1"/>
  <c r="L80" i="1" s="1"/>
  <c r="K81" i="1"/>
  <c r="L81" i="1" s="1"/>
  <c r="K82" i="1"/>
  <c r="L82" i="1" s="1"/>
  <c r="K83" i="1"/>
  <c r="L83" i="1" s="1"/>
  <c r="K84" i="1"/>
  <c r="L84" i="1" s="1"/>
  <c r="K85" i="1"/>
  <c r="L85" i="1" s="1"/>
  <c r="K86" i="1"/>
  <c r="L86" i="1" s="1"/>
  <c r="K87" i="1"/>
  <c r="L87" i="1" s="1"/>
  <c r="K88" i="1"/>
  <c r="L88" i="1" s="1"/>
  <c r="K89" i="1"/>
  <c r="L89" i="1" s="1"/>
  <c r="K90" i="1"/>
  <c r="L90" i="1" s="1"/>
  <c r="K91" i="1"/>
  <c r="L91" i="1" s="1"/>
  <c r="K92" i="1"/>
  <c r="L92" i="1" s="1"/>
  <c r="K93" i="1"/>
  <c r="L93" i="1" s="1"/>
  <c r="K94" i="1"/>
  <c r="L94" i="1" s="1"/>
  <c r="K95" i="1"/>
  <c r="L95" i="1" s="1"/>
  <c r="K96" i="1"/>
  <c r="L96" i="1" s="1"/>
  <c r="K97" i="1"/>
  <c r="L97" i="1" s="1"/>
  <c r="K98" i="1"/>
  <c r="L98" i="1" s="1"/>
  <c r="K99" i="1"/>
  <c r="L99" i="1" s="1"/>
  <c r="K100" i="1"/>
  <c r="L100" i="1" s="1"/>
  <c r="K101" i="1"/>
  <c r="L101" i="1" s="1"/>
  <c r="K102" i="1"/>
  <c r="L102" i="1" s="1"/>
  <c r="K103" i="1"/>
  <c r="L103" i="1" s="1"/>
  <c r="K104" i="1"/>
  <c r="L104" i="1" s="1"/>
  <c r="K105" i="1"/>
  <c r="L105" i="1" s="1"/>
  <c r="K106" i="1"/>
  <c r="L106" i="1" s="1"/>
  <c r="K107" i="1"/>
  <c r="L107" i="1" s="1"/>
  <c r="K108" i="1"/>
  <c r="L108" i="1" s="1"/>
  <c r="K109" i="1"/>
  <c r="L109" i="1" s="1"/>
  <c r="K110" i="1"/>
  <c r="L110" i="1" s="1"/>
  <c r="K111" i="1"/>
  <c r="L111" i="1" s="1"/>
  <c r="K112" i="1"/>
  <c r="L112" i="1" s="1"/>
  <c r="K113" i="1"/>
  <c r="L113" i="1" s="1"/>
  <c r="K114" i="1"/>
  <c r="L114" i="1" s="1"/>
  <c r="K115" i="1"/>
  <c r="L115" i="1" s="1"/>
  <c r="K116" i="1"/>
  <c r="L116" i="1" s="1"/>
  <c r="K117" i="1"/>
  <c r="L117" i="1" s="1"/>
  <c r="K118" i="1"/>
  <c r="L118" i="1" s="1"/>
  <c r="K119" i="1"/>
  <c r="L119" i="1" s="1"/>
  <c r="K120" i="1"/>
  <c r="L120" i="1" s="1"/>
  <c r="K121" i="1"/>
  <c r="L121" i="1" s="1"/>
  <c r="K122" i="1"/>
  <c r="L122" i="1" s="1"/>
  <c r="K123" i="1"/>
  <c r="L123" i="1" s="1"/>
  <c r="K124" i="1"/>
  <c r="L124" i="1" s="1"/>
  <c r="K125" i="1"/>
  <c r="L125" i="1" s="1"/>
  <c r="K126" i="1"/>
  <c r="L126" i="1" s="1"/>
  <c r="K127" i="1"/>
  <c r="L127" i="1" s="1"/>
  <c r="K128" i="1"/>
  <c r="L128" i="1" s="1"/>
  <c r="K129" i="1"/>
  <c r="L129" i="1" s="1"/>
  <c r="K130" i="1"/>
  <c r="L130" i="1" s="1"/>
  <c r="K131" i="1"/>
  <c r="L131" i="1" s="1"/>
  <c r="K132" i="1"/>
  <c r="L132" i="1" s="1"/>
  <c r="K133" i="1"/>
  <c r="L133" i="1" s="1"/>
  <c r="K134" i="1"/>
  <c r="L134" i="1" s="1"/>
  <c r="K135" i="1"/>
  <c r="L135" i="1" s="1"/>
  <c r="K136" i="1"/>
  <c r="L136" i="1" s="1"/>
  <c r="K137" i="1"/>
  <c r="L137" i="1" s="1"/>
  <c r="K138" i="1"/>
  <c r="L138" i="1" s="1"/>
  <c r="K139" i="1"/>
  <c r="L139" i="1" s="1"/>
  <c r="K140" i="1"/>
  <c r="L140" i="1" s="1"/>
  <c r="K141" i="1"/>
  <c r="L141" i="1" s="1"/>
  <c r="K142" i="1"/>
  <c r="L142" i="1" s="1"/>
  <c r="K143" i="1"/>
  <c r="L143" i="1" s="1"/>
  <c r="K144" i="1"/>
  <c r="L144" i="1" s="1"/>
  <c r="K145" i="1"/>
  <c r="L145" i="1" s="1"/>
  <c r="K146" i="1"/>
  <c r="L146" i="1" s="1"/>
  <c r="K147" i="1"/>
  <c r="L147" i="1" s="1"/>
  <c r="K148" i="1"/>
  <c r="L148" i="1" s="1"/>
  <c r="K149" i="1"/>
  <c r="L149" i="1" s="1"/>
  <c r="K150" i="1"/>
  <c r="L150" i="1" s="1"/>
  <c r="K151" i="1"/>
  <c r="L151" i="1" s="1"/>
  <c r="K152" i="1"/>
  <c r="L152" i="1" s="1"/>
  <c r="K153" i="1"/>
  <c r="L153" i="1" s="1"/>
  <c r="K154" i="1"/>
  <c r="L154" i="1" s="1"/>
  <c r="K155" i="1"/>
  <c r="L155" i="1" s="1"/>
  <c r="K156" i="1"/>
  <c r="L156" i="1" s="1"/>
  <c r="K157" i="1"/>
  <c r="L157" i="1" s="1"/>
  <c r="K158" i="1"/>
  <c r="L158" i="1" s="1"/>
  <c r="K159" i="1"/>
  <c r="L159" i="1" s="1"/>
  <c r="K160" i="1"/>
  <c r="L160" i="1" s="1"/>
  <c r="K161" i="1"/>
  <c r="L161" i="1" s="1"/>
  <c r="K162" i="1"/>
  <c r="L162" i="1" s="1"/>
  <c r="K163" i="1"/>
  <c r="L163" i="1" s="1"/>
  <c r="K164" i="1"/>
  <c r="L164" i="1" s="1"/>
  <c r="K165" i="1"/>
  <c r="L165" i="1" s="1"/>
  <c r="K166" i="1"/>
  <c r="L166" i="1" s="1"/>
  <c r="K167" i="1"/>
  <c r="L167" i="1" s="1"/>
  <c r="K168" i="1"/>
  <c r="L168" i="1" s="1"/>
  <c r="K169" i="1"/>
  <c r="L169" i="1" s="1"/>
  <c r="K170" i="1"/>
  <c r="L170" i="1" s="1"/>
  <c r="K171" i="1"/>
  <c r="L171" i="1" s="1"/>
  <c r="K172" i="1"/>
  <c r="L172" i="1" s="1"/>
  <c r="K173" i="1"/>
  <c r="L173" i="1" s="1"/>
  <c r="K174" i="1"/>
  <c r="L174" i="1" s="1"/>
  <c r="K175" i="1"/>
  <c r="L175" i="1" s="1"/>
  <c r="K176" i="1"/>
  <c r="L176" i="1" s="1"/>
  <c r="K177" i="1"/>
  <c r="L177" i="1" s="1"/>
  <c r="K178" i="1"/>
  <c r="L178" i="1" s="1"/>
  <c r="K179" i="1"/>
  <c r="L179" i="1" s="1"/>
  <c r="K180" i="1"/>
  <c r="L180" i="1" s="1"/>
  <c r="K181" i="1"/>
  <c r="L181" i="1" s="1"/>
  <c r="K182" i="1"/>
  <c r="L182" i="1" s="1"/>
  <c r="K183" i="1"/>
  <c r="L183" i="1" s="1"/>
  <c r="K184" i="1"/>
  <c r="L184" i="1" s="1"/>
  <c r="K185" i="1"/>
  <c r="L185" i="1" s="1"/>
  <c r="K186" i="1"/>
  <c r="L186" i="1" s="1"/>
  <c r="K187" i="1"/>
  <c r="L187" i="1" s="1"/>
  <c r="K188" i="1"/>
  <c r="L188" i="1" s="1"/>
  <c r="K189" i="1"/>
  <c r="L189" i="1" s="1"/>
  <c r="K190" i="1"/>
  <c r="L190" i="1" s="1"/>
  <c r="K191" i="1"/>
  <c r="L191" i="1" s="1"/>
  <c r="K192" i="1"/>
  <c r="L192" i="1" s="1"/>
  <c r="K193" i="1"/>
  <c r="L193" i="1" s="1"/>
  <c r="K194" i="1"/>
  <c r="L194" i="1" s="1"/>
  <c r="K195" i="1"/>
  <c r="L195" i="1" s="1"/>
  <c r="K196" i="1"/>
  <c r="L196" i="1" s="1"/>
  <c r="K197" i="1"/>
  <c r="L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1" i="1"/>
  <c r="L211" i="1" s="1"/>
  <c r="K212" i="1"/>
  <c r="L212" i="1" s="1"/>
  <c r="K213" i="1"/>
  <c r="L213" i="1" s="1"/>
  <c r="K214" i="1"/>
  <c r="L214" i="1" s="1"/>
  <c r="K215" i="1"/>
  <c r="L215" i="1" s="1"/>
  <c r="K216" i="1"/>
  <c r="L216" i="1" s="1"/>
  <c r="K217" i="1"/>
  <c r="L217" i="1" s="1"/>
  <c r="K218" i="1"/>
  <c r="L218" i="1" s="1"/>
  <c r="K219" i="1"/>
  <c r="L219" i="1" s="1"/>
  <c r="K220" i="1"/>
  <c r="L220" i="1" s="1"/>
  <c r="K221" i="1"/>
  <c r="L221" i="1" s="1"/>
  <c r="K222" i="1"/>
  <c r="L222" i="1" s="1"/>
  <c r="K223" i="1"/>
  <c r="L223" i="1" s="1"/>
  <c r="K224" i="1"/>
  <c r="L224" i="1" s="1"/>
  <c r="K225" i="1"/>
  <c r="L225" i="1" s="1"/>
  <c r="K226" i="1"/>
  <c r="L226" i="1" s="1"/>
  <c r="K227" i="1"/>
  <c r="L227" i="1" s="1"/>
  <c r="K228" i="1"/>
  <c r="L228" i="1" s="1"/>
  <c r="K229" i="1"/>
  <c r="L229" i="1" s="1"/>
  <c r="K230" i="1"/>
  <c r="L230" i="1" s="1"/>
  <c r="K231" i="1"/>
  <c r="L231" i="1" s="1"/>
  <c r="K232" i="1"/>
  <c r="L232" i="1" s="1"/>
  <c r="K233" i="1"/>
  <c r="L233" i="1" s="1"/>
  <c r="K234" i="1"/>
  <c r="L234" i="1" s="1"/>
  <c r="K235" i="1"/>
  <c r="L235" i="1" s="1"/>
  <c r="K236" i="1"/>
  <c r="L236" i="1" s="1"/>
  <c r="K237" i="1"/>
  <c r="L237" i="1" s="1"/>
  <c r="K238" i="1"/>
  <c r="L238" i="1" s="1"/>
  <c r="K239" i="1"/>
  <c r="L239" i="1" s="1"/>
  <c r="K240" i="1"/>
  <c r="L240" i="1" s="1"/>
  <c r="K241" i="1"/>
  <c r="L241" i="1" s="1"/>
  <c r="K242" i="1"/>
  <c r="L242" i="1" s="1"/>
  <c r="K243" i="1"/>
  <c r="L243" i="1" s="1"/>
  <c r="K244" i="1"/>
  <c r="L244" i="1" s="1"/>
  <c r="K245" i="1"/>
  <c r="L245" i="1" s="1"/>
  <c r="K246" i="1"/>
  <c r="L246" i="1" s="1"/>
  <c r="K247" i="1"/>
  <c r="L247" i="1" s="1"/>
  <c r="K248" i="1"/>
  <c r="L248" i="1" s="1"/>
  <c r="K249" i="1"/>
  <c r="L249" i="1" s="1"/>
  <c r="K250" i="1"/>
  <c r="L250" i="1" s="1"/>
  <c r="K251" i="1"/>
  <c r="L251" i="1" s="1"/>
  <c r="K252" i="1"/>
  <c r="L252" i="1" s="1"/>
  <c r="K253" i="1"/>
  <c r="L253" i="1" s="1"/>
  <c r="K254" i="1"/>
  <c r="L254" i="1" s="1"/>
  <c r="K255" i="1"/>
  <c r="L255" i="1" s="1"/>
  <c r="K256" i="1"/>
  <c r="L256" i="1" s="1"/>
  <c r="K257" i="1"/>
  <c r="L257" i="1" s="1"/>
  <c r="K258" i="1"/>
  <c r="L258" i="1" s="1"/>
  <c r="K259" i="1"/>
  <c r="L259" i="1" s="1"/>
  <c r="K260" i="1"/>
  <c r="L260" i="1" s="1"/>
  <c r="K261" i="1"/>
  <c r="L261" i="1" s="1"/>
  <c r="K262" i="1"/>
  <c r="L262" i="1" s="1"/>
  <c r="K263" i="1"/>
  <c r="L263" i="1" s="1"/>
  <c r="K264" i="1"/>
  <c r="L264" i="1" s="1"/>
  <c r="K265" i="1"/>
  <c r="L265" i="1" s="1"/>
  <c r="K266" i="1"/>
  <c r="L266" i="1" s="1"/>
  <c r="K267" i="1"/>
  <c r="L267" i="1" s="1"/>
  <c r="K268" i="1"/>
  <c r="L268" i="1" s="1"/>
  <c r="K269" i="1"/>
  <c r="L269" i="1" s="1"/>
  <c r="K270" i="1"/>
  <c r="L270" i="1" s="1"/>
  <c r="K271" i="1"/>
  <c r="L271" i="1" s="1"/>
  <c r="K272" i="1"/>
  <c r="L272" i="1" s="1"/>
  <c r="K273" i="1"/>
  <c r="L273" i="1" s="1"/>
  <c r="K274" i="1"/>
  <c r="L274" i="1" s="1"/>
  <c r="K275" i="1"/>
  <c r="L275" i="1" s="1"/>
  <c r="K276" i="1"/>
  <c r="L276" i="1" s="1"/>
  <c r="K277" i="1"/>
  <c r="L277" i="1" s="1"/>
  <c r="K278" i="1"/>
  <c r="L278" i="1" s="1"/>
  <c r="K279" i="1"/>
  <c r="L279" i="1" s="1"/>
  <c r="K280" i="1"/>
  <c r="L280" i="1" s="1"/>
  <c r="K281" i="1"/>
  <c r="L281" i="1" s="1"/>
  <c r="K282" i="1"/>
  <c r="L282" i="1" s="1"/>
  <c r="K283" i="1"/>
  <c r="L283" i="1" s="1"/>
  <c r="K284" i="1"/>
  <c r="L284" i="1" s="1"/>
  <c r="K285" i="1"/>
  <c r="L285" i="1" s="1"/>
  <c r="K286" i="1"/>
  <c r="L286" i="1" s="1"/>
  <c r="K287" i="1"/>
  <c r="L287" i="1" s="1"/>
  <c r="K288" i="1"/>
  <c r="L288" i="1" s="1"/>
  <c r="K289" i="1"/>
  <c r="L289" i="1" s="1"/>
  <c r="K290" i="1"/>
  <c r="L290" i="1" s="1"/>
  <c r="K291" i="1"/>
  <c r="L291" i="1" s="1"/>
  <c r="K292" i="1"/>
  <c r="L292" i="1" s="1"/>
  <c r="K293" i="1"/>
  <c r="L293" i="1" s="1"/>
  <c r="K294" i="1"/>
  <c r="L294" i="1" s="1"/>
  <c r="K295" i="1"/>
  <c r="L295" i="1" s="1"/>
  <c r="K296" i="1"/>
  <c r="L296" i="1" s="1"/>
  <c r="K297" i="1"/>
  <c r="L297" i="1" s="1"/>
  <c r="K298" i="1"/>
  <c r="L298" i="1" s="1"/>
  <c r="K299" i="1"/>
  <c r="L299" i="1" s="1"/>
  <c r="K300" i="1"/>
  <c r="L300" i="1" s="1"/>
  <c r="K301" i="1"/>
  <c r="L301" i="1" s="1"/>
  <c r="K302" i="1"/>
  <c r="L302" i="1" s="1"/>
  <c r="K303" i="1"/>
  <c r="L303" i="1" s="1"/>
  <c r="K304" i="1"/>
  <c r="L304" i="1" s="1"/>
  <c r="K305" i="1"/>
  <c r="L305" i="1" s="1"/>
  <c r="K306" i="1"/>
  <c r="L306" i="1" s="1"/>
  <c r="K307" i="1"/>
  <c r="L307" i="1" s="1"/>
  <c r="K308" i="1"/>
  <c r="L308" i="1" s="1"/>
  <c r="K309" i="1"/>
  <c r="L309" i="1" s="1"/>
  <c r="K310" i="1"/>
  <c r="L310" i="1" s="1"/>
  <c r="K311" i="1"/>
  <c r="L311" i="1" s="1"/>
  <c r="K312" i="1"/>
  <c r="L312" i="1" s="1"/>
  <c r="K313" i="1"/>
  <c r="L313" i="1" s="1"/>
  <c r="K314" i="1"/>
  <c r="L314" i="1" s="1"/>
  <c r="K315" i="1"/>
  <c r="L315" i="1" s="1"/>
  <c r="K316" i="1"/>
  <c r="L316" i="1" s="1"/>
  <c r="K317" i="1"/>
  <c r="L317" i="1" s="1"/>
  <c r="K318" i="1"/>
  <c r="L318" i="1" s="1"/>
  <c r="K319" i="1"/>
  <c r="L319" i="1" s="1"/>
  <c r="K320" i="1"/>
  <c r="L320" i="1" s="1"/>
  <c r="K321" i="1"/>
  <c r="L321" i="1" s="1"/>
  <c r="K322" i="1"/>
  <c r="L322" i="1" s="1"/>
  <c r="K323" i="1"/>
  <c r="L323" i="1" s="1"/>
  <c r="K324" i="1"/>
  <c r="L324" i="1" s="1"/>
  <c r="K325" i="1"/>
  <c r="L325" i="1" s="1"/>
  <c r="K326" i="1"/>
  <c r="L326" i="1" s="1"/>
  <c r="K327" i="1"/>
  <c r="L327" i="1" s="1"/>
  <c r="K328" i="1"/>
  <c r="L328" i="1" s="1"/>
  <c r="K329" i="1"/>
  <c r="L329" i="1" s="1"/>
  <c r="K330" i="1"/>
  <c r="L330" i="1" s="1"/>
  <c r="K331" i="1"/>
  <c r="L331" i="1" s="1"/>
  <c r="K332" i="1"/>
  <c r="L332" i="1" s="1"/>
  <c r="K333" i="1"/>
  <c r="L333" i="1" s="1"/>
  <c r="K334" i="1"/>
  <c r="L334" i="1" s="1"/>
  <c r="K335" i="1"/>
  <c r="L335" i="1" s="1"/>
  <c r="K336" i="1"/>
  <c r="L336" i="1" s="1"/>
  <c r="K337" i="1"/>
  <c r="L337" i="1" s="1"/>
  <c r="K338" i="1"/>
  <c r="L338" i="1" s="1"/>
  <c r="K339" i="1"/>
  <c r="L339" i="1" s="1"/>
  <c r="K340" i="1"/>
  <c r="L340" i="1" s="1"/>
  <c r="K341" i="1"/>
  <c r="L341" i="1" s="1"/>
  <c r="K342" i="1"/>
  <c r="L342" i="1" s="1"/>
  <c r="K343" i="1"/>
  <c r="L343" i="1" s="1"/>
  <c r="K344" i="1"/>
  <c r="L344" i="1" s="1"/>
  <c r="K345" i="1"/>
  <c r="L345" i="1" s="1"/>
  <c r="K346" i="1"/>
  <c r="L346" i="1" s="1"/>
  <c r="K347" i="1"/>
  <c r="L347" i="1" s="1"/>
  <c r="K348" i="1"/>
  <c r="L348" i="1" s="1"/>
  <c r="K349" i="1"/>
  <c r="L349" i="1" s="1"/>
  <c r="K350" i="1"/>
  <c r="L350" i="1" s="1"/>
  <c r="K351" i="1"/>
  <c r="L351" i="1" s="1"/>
  <c r="K352" i="1"/>
  <c r="L352" i="1" s="1"/>
  <c r="K353" i="1"/>
  <c r="L353" i="1" s="1"/>
  <c r="K354" i="1"/>
  <c r="L354" i="1" s="1"/>
  <c r="K355" i="1"/>
  <c r="L355" i="1" s="1"/>
  <c r="K356" i="1"/>
  <c r="L356" i="1" s="1"/>
  <c r="K357" i="1"/>
  <c r="L357" i="1" s="1"/>
  <c r="K358" i="1"/>
  <c r="L358" i="1" s="1"/>
  <c r="K359" i="1"/>
  <c r="L359" i="1" s="1"/>
  <c r="K360" i="1"/>
  <c r="L360" i="1" s="1"/>
  <c r="K361" i="1"/>
  <c r="L361" i="1" s="1"/>
  <c r="K362" i="1"/>
  <c r="L362" i="1" s="1"/>
  <c r="K363" i="1"/>
  <c r="L363" i="1" s="1"/>
  <c r="K364" i="1"/>
  <c r="L364" i="1" s="1"/>
  <c r="K365" i="1"/>
  <c r="L365" i="1" s="1"/>
  <c r="K366" i="1"/>
  <c r="L366" i="1" s="1"/>
  <c r="K367" i="1"/>
  <c r="L367" i="1" s="1"/>
  <c r="K368" i="1"/>
  <c r="L368" i="1" s="1"/>
  <c r="K369" i="1"/>
  <c r="L369" i="1" s="1"/>
  <c r="K370" i="1"/>
  <c r="L370" i="1" s="1"/>
  <c r="K371" i="1"/>
  <c r="L371" i="1" s="1"/>
  <c r="K372" i="1"/>
  <c r="L372" i="1" s="1"/>
  <c r="K373" i="1"/>
  <c r="L373" i="1" s="1"/>
  <c r="K374" i="1"/>
  <c r="L374" i="1" s="1"/>
  <c r="K375" i="1"/>
  <c r="L375" i="1" s="1"/>
  <c r="K376" i="1"/>
  <c r="L376" i="1" s="1"/>
  <c r="K377" i="1"/>
  <c r="L377" i="1" s="1"/>
  <c r="K378" i="1"/>
  <c r="L378" i="1" s="1"/>
  <c r="K379" i="1"/>
  <c r="L379" i="1" s="1"/>
  <c r="K380" i="1"/>
  <c r="L380" i="1" s="1"/>
  <c r="K381" i="1"/>
  <c r="L381" i="1" s="1"/>
  <c r="K382" i="1"/>
  <c r="L382" i="1" s="1"/>
  <c r="K383" i="1"/>
  <c r="L383" i="1" s="1"/>
  <c r="K384" i="1"/>
  <c r="L384" i="1" s="1"/>
  <c r="K385" i="1"/>
  <c r="L385" i="1" s="1"/>
  <c r="K386" i="1"/>
  <c r="L386" i="1" s="1"/>
  <c r="K387" i="1"/>
  <c r="L387" i="1" s="1"/>
  <c r="K388" i="1"/>
  <c r="L388" i="1" s="1"/>
  <c r="K389" i="1"/>
  <c r="L389" i="1" s="1"/>
  <c r="K390" i="1"/>
  <c r="L390" i="1" s="1"/>
  <c r="K391" i="1"/>
  <c r="L391" i="1" s="1"/>
  <c r="K392" i="1"/>
  <c r="L392" i="1" s="1"/>
  <c r="K393" i="1"/>
  <c r="L393" i="1" s="1"/>
  <c r="K394" i="1"/>
  <c r="L394" i="1" s="1"/>
  <c r="K395" i="1"/>
  <c r="L395" i="1" s="1"/>
  <c r="K396" i="1"/>
  <c r="L396" i="1" s="1"/>
  <c r="K397" i="1"/>
  <c r="L397" i="1" s="1"/>
  <c r="K398" i="1"/>
  <c r="L398" i="1" s="1"/>
  <c r="K399" i="1"/>
  <c r="L399" i="1" s="1"/>
  <c r="K400" i="1"/>
  <c r="L400" i="1" s="1"/>
  <c r="K401" i="1"/>
  <c r="L401" i="1" s="1"/>
  <c r="K402" i="1"/>
  <c r="L402" i="1" s="1"/>
  <c r="K403" i="1"/>
  <c r="L403" i="1" s="1"/>
  <c r="K404" i="1"/>
  <c r="L404" i="1" s="1"/>
  <c r="K405" i="1"/>
  <c r="L405" i="1" s="1"/>
  <c r="K406" i="1"/>
  <c r="L406" i="1" s="1"/>
  <c r="K407" i="1"/>
  <c r="L407" i="1" s="1"/>
  <c r="K408" i="1"/>
  <c r="L408" i="1" s="1"/>
  <c r="K409" i="1"/>
  <c r="L409" i="1" s="1"/>
  <c r="K410" i="1"/>
  <c r="L410" i="1" s="1"/>
  <c r="K411" i="1"/>
  <c r="L411" i="1" s="1"/>
  <c r="K412" i="1"/>
  <c r="L412" i="1" s="1"/>
  <c r="K413" i="1"/>
  <c r="L413" i="1" s="1"/>
  <c r="K414" i="1"/>
  <c r="L414" i="1" s="1"/>
  <c r="K415" i="1"/>
  <c r="L415" i="1" s="1"/>
  <c r="K416" i="1"/>
  <c r="L416" i="1" s="1"/>
  <c r="K417" i="1"/>
  <c r="L417" i="1" s="1"/>
  <c r="K418" i="1"/>
  <c r="L418" i="1" s="1"/>
  <c r="K419" i="1"/>
  <c r="L419" i="1" s="1"/>
  <c r="K420" i="1"/>
  <c r="L420" i="1" s="1"/>
  <c r="K421" i="1"/>
  <c r="L421" i="1" s="1"/>
  <c r="K422" i="1"/>
  <c r="L422" i="1" s="1"/>
  <c r="K423" i="1"/>
  <c r="L423" i="1" s="1"/>
  <c r="K424" i="1"/>
  <c r="L424" i="1" s="1"/>
  <c r="K425" i="1"/>
  <c r="L425" i="1" s="1"/>
  <c r="K426" i="1"/>
  <c r="L426" i="1" s="1"/>
  <c r="K427" i="1"/>
  <c r="L427" i="1" s="1"/>
  <c r="K428" i="1"/>
  <c r="L428" i="1" s="1"/>
  <c r="K429" i="1"/>
  <c r="L429" i="1" s="1"/>
  <c r="K430" i="1"/>
  <c r="L430" i="1" s="1"/>
  <c r="K431" i="1"/>
  <c r="L431" i="1" s="1"/>
  <c r="K432" i="1"/>
  <c r="L432" i="1" s="1"/>
  <c r="K433" i="1"/>
  <c r="L433" i="1" s="1"/>
  <c r="K434" i="1"/>
  <c r="L434" i="1" s="1"/>
  <c r="K435" i="1"/>
  <c r="L435" i="1" s="1"/>
  <c r="K436" i="1"/>
  <c r="L436" i="1" s="1"/>
  <c r="K437" i="1"/>
  <c r="L437" i="1" s="1"/>
  <c r="K438" i="1"/>
  <c r="L438" i="1" s="1"/>
  <c r="K439" i="1"/>
  <c r="L439" i="1" s="1"/>
  <c r="K440" i="1"/>
  <c r="L440" i="1" s="1"/>
  <c r="K441" i="1"/>
  <c r="L441" i="1" s="1"/>
  <c r="K442" i="1"/>
  <c r="L442" i="1" s="1"/>
  <c r="K443" i="1"/>
  <c r="L443" i="1" s="1"/>
  <c r="K444" i="1"/>
  <c r="L444" i="1" s="1"/>
  <c r="K445" i="1"/>
  <c r="L445" i="1" s="1"/>
  <c r="K446" i="1"/>
  <c r="L446" i="1" s="1"/>
  <c r="K447" i="1"/>
  <c r="L447" i="1" s="1"/>
  <c r="K448" i="1"/>
  <c r="L448" i="1" s="1"/>
  <c r="K449" i="1"/>
  <c r="L449" i="1" s="1"/>
  <c r="K450" i="1"/>
  <c r="L450" i="1" s="1"/>
  <c r="K451" i="1"/>
  <c r="L451" i="1" s="1"/>
  <c r="K452" i="1"/>
  <c r="L452" i="1" s="1"/>
  <c r="K453" i="1"/>
  <c r="L453" i="1" s="1"/>
  <c r="K454" i="1"/>
  <c r="L454" i="1" s="1"/>
  <c r="K455" i="1"/>
  <c r="L455" i="1" s="1"/>
  <c r="K456" i="1"/>
  <c r="L456" i="1" s="1"/>
  <c r="K457" i="1"/>
  <c r="L457" i="1" s="1"/>
  <c r="K458" i="1"/>
  <c r="L458" i="1" s="1"/>
  <c r="K459" i="1"/>
  <c r="L459" i="1" s="1"/>
  <c r="K460" i="1"/>
  <c r="L460" i="1" s="1"/>
  <c r="K461" i="1"/>
  <c r="L461" i="1" s="1"/>
  <c r="K462" i="1"/>
  <c r="L462" i="1" s="1"/>
  <c r="K463" i="1"/>
  <c r="L463" i="1" s="1"/>
  <c r="K464" i="1"/>
  <c r="L464" i="1" s="1"/>
  <c r="K465" i="1"/>
  <c r="L465" i="1" s="1"/>
  <c r="K466" i="1"/>
  <c r="L466" i="1" s="1"/>
  <c r="K467" i="1"/>
  <c r="L467" i="1" s="1"/>
  <c r="K468" i="1"/>
  <c r="L468" i="1" s="1"/>
  <c r="K469" i="1"/>
  <c r="L469" i="1" s="1"/>
  <c r="K470" i="1"/>
  <c r="L470" i="1" s="1"/>
  <c r="K471" i="1"/>
  <c r="L471" i="1" s="1"/>
  <c r="K472" i="1"/>
  <c r="L472" i="1" s="1"/>
  <c r="K473" i="1"/>
  <c r="L473" i="1" s="1"/>
  <c r="K474" i="1"/>
  <c r="L474" i="1" s="1"/>
  <c r="K475" i="1"/>
  <c r="L475" i="1" s="1"/>
  <c r="K476" i="1"/>
  <c r="L476" i="1" s="1"/>
  <c r="K477" i="1"/>
  <c r="L477" i="1" s="1"/>
  <c r="K478" i="1"/>
  <c r="L478" i="1" s="1"/>
  <c r="K479" i="1"/>
  <c r="L479" i="1" s="1"/>
  <c r="K480" i="1"/>
  <c r="L480" i="1" s="1"/>
  <c r="K481" i="1"/>
  <c r="L481" i="1" s="1"/>
  <c r="K482" i="1"/>
  <c r="L482" i="1" s="1"/>
  <c r="K483" i="1"/>
  <c r="L483" i="1" s="1"/>
  <c r="K484" i="1"/>
  <c r="L484" i="1" s="1"/>
  <c r="K485" i="1"/>
  <c r="L485" i="1" s="1"/>
  <c r="K486" i="1"/>
  <c r="L486" i="1" s="1"/>
  <c r="K487" i="1"/>
  <c r="L487" i="1" s="1"/>
  <c r="K488" i="1"/>
  <c r="L488" i="1" s="1"/>
  <c r="K489" i="1"/>
  <c r="L489" i="1" s="1"/>
  <c r="K490" i="1"/>
  <c r="L490" i="1" s="1"/>
  <c r="K491" i="1"/>
  <c r="L491" i="1" s="1"/>
  <c r="K492" i="1"/>
  <c r="L492" i="1" s="1"/>
  <c r="K493" i="1"/>
  <c r="L493" i="1" s="1"/>
  <c r="K494" i="1"/>
  <c r="L494" i="1" s="1"/>
  <c r="K495" i="1"/>
  <c r="L495" i="1" s="1"/>
  <c r="K496" i="1"/>
  <c r="L496" i="1" s="1"/>
  <c r="K497" i="1"/>
  <c r="L497" i="1" s="1"/>
  <c r="K498" i="1"/>
  <c r="L498" i="1" s="1"/>
  <c r="K499" i="1"/>
  <c r="L499" i="1" s="1"/>
  <c r="K500" i="1"/>
  <c r="L500" i="1" s="1"/>
  <c r="K501" i="1"/>
  <c r="L501" i="1" s="1"/>
  <c r="K502" i="1"/>
  <c r="L502" i="1" s="1"/>
  <c r="K503" i="1"/>
  <c r="L503" i="1" s="1"/>
  <c r="K504" i="1"/>
  <c r="L504" i="1" s="1"/>
  <c r="K505" i="1"/>
  <c r="L505" i="1" s="1"/>
  <c r="K506" i="1"/>
  <c r="L506" i="1" s="1"/>
  <c r="K507" i="1"/>
  <c r="L507" i="1" s="1"/>
  <c r="K508" i="1"/>
  <c r="L508" i="1" s="1"/>
  <c r="K509" i="1"/>
  <c r="L509" i="1" s="1"/>
  <c r="K510" i="1"/>
  <c r="L510" i="1" s="1"/>
  <c r="K511" i="1"/>
  <c r="L511" i="1" s="1"/>
  <c r="K512" i="1"/>
  <c r="L512" i="1" s="1"/>
  <c r="K513" i="1"/>
  <c r="L513" i="1" s="1"/>
  <c r="K514" i="1"/>
  <c r="L514" i="1" s="1"/>
  <c r="K515" i="1"/>
  <c r="L515" i="1" s="1"/>
  <c r="K516" i="1"/>
  <c r="L516" i="1" s="1"/>
  <c r="K517" i="1"/>
  <c r="L517" i="1" s="1"/>
  <c r="K518" i="1"/>
  <c r="L518" i="1" s="1"/>
  <c r="K519" i="1"/>
  <c r="L519" i="1" s="1"/>
  <c r="K520" i="1"/>
  <c r="L520" i="1" s="1"/>
  <c r="K521" i="1"/>
  <c r="L521" i="1" s="1"/>
  <c r="K522" i="1"/>
  <c r="L522" i="1" s="1"/>
  <c r="K523" i="1"/>
  <c r="L523" i="1" s="1"/>
  <c r="K524" i="1"/>
  <c r="L524" i="1" s="1"/>
  <c r="K525" i="1"/>
  <c r="L525" i="1" s="1"/>
  <c r="K526" i="1"/>
  <c r="L526" i="1" s="1"/>
  <c r="K527" i="1"/>
  <c r="L527" i="1" s="1"/>
  <c r="K528" i="1"/>
  <c r="L528" i="1" s="1"/>
  <c r="K529" i="1"/>
  <c r="L529" i="1" s="1"/>
  <c r="K530" i="1"/>
  <c r="L530" i="1" s="1"/>
  <c r="K531" i="1"/>
  <c r="L531" i="1" s="1"/>
  <c r="K532" i="1"/>
  <c r="L532" i="1" s="1"/>
  <c r="K533" i="1"/>
  <c r="L533" i="1" s="1"/>
  <c r="K534" i="1"/>
  <c r="L534" i="1" s="1"/>
  <c r="K535" i="1"/>
  <c r="L535" i="1" s="1"/>
  <c r="K536" i="1"/>
  <c r="L536" i="1" s="1"/>
  <c r="K537" i="1"/>
  <c r="L537" i="1" s="1"/>
  <c r="K538" i="1"/>
  <c r="L538" i="1" s="1"/>
  <c r="K539" i="1"/>
  <c r="L539" i="1" s="1"/>
  <c r="K540" i="1"/>
  <c r="L540" i="1" s="1"/>
  <c r="K541" i="1"/>
  <c r="L541" i="1" s="1"/>
  <c r="K542" i="1"/>
  <c r="L542" i="1" s="1"/>
  <c r="K543" i="1"/>
  <c r="L543" i="1" s="1"/>
  <c r="K544" i="1"/>
  <c r="L544" i="1" s="1"/>
  <c r="K545" i="1"/>
  <c r="L545" i="1" s="1"/>
  <c r="K546" i="1"/>
  <c r="L546" i="1" s="1"/>
  <c r="K547" i="1"/>
  <c r="L547" i="1" s="1"/>
  <c r="K548" i="1"/>
  <c r="L548" i="1" s="1"/>
  <c r="K549" i="1"/>
  <c r="L549" i="1" s="1"/>
  <c r="K550" i="1"/>
  <c r="L550" i="1" s="1"/>
  <c r="K551" i="1"/>
  <c r="L551" i="1" s="1"/>
  <c r="K552" i="1"/>
  <c r="L552" i="1" s="1"/>
  <c r="K553" i="1"/>
  <c r="L553" i="1" s="1"/>
  <c r="K554" i="1"/>
  <c r="L554" i="1" s="1"/>
  <c r="K555" i="1"/>
  <c r="L555" i="1" s="1"/>
  <c r="K556" i="1"/>
  <c r="L556" i="1" s="1"/>
  <c r="K557" i="1"/>
  <c r="L557" i="1" s="1"/>
  <c r="K558" i="1"/>
  <c r="L558" i="1" s="1"/>
  <c r="K559" i="1"/>
  <c r="L559" i="1" s="1"/>
  <c r="K560" i="1"/>
  <c r="L560" i="1" s="1"/>
  <c r="K561" i="1"/>
  <c r="L561" i="1" s="1"/>
  <c r="K562" i="1"/>
  <c r="L562" i="1" s="1"/>
  <c r="K563" i="1"/>
  <c r="L563" i="1" s="1"/>
  <c r="K564" i="1"/>
  <c r="L564" i="1" s="1"/>
  <c r="K565" i="1"/>
  <c r="L565" i="1" s="1"/>
  <c r="K566" i="1"/>
  <c r="L566" i="1" s="1"/>
  <c r="K567" i="1"/>
  <c r="L567" i="1" s="1"/>
  <c r="K568" i="1"/>
  <c r="L568" i="1" s="1"/>
  <c r="K569" i="1"/>
  <c r="L569" i="1" s="1"/>
  <c r="K570" i="1"/>
  <c r="L570" i="1" s="1"/>
  <c r="K571" i="1"/>
  <c r="L571" i="1" s="1"/>
  <c r="K572" i="1"/>
  <c r="L572" i="1" s="1"/>
  <c r="K573" i="1"/>
  <c r="L573" i="1" s="1"/>
  <c r="K574" i="1"/>
  <c r="L574" i="1" s="1"/>
  <c r="K575" i="1"/>
  <c r="L575" i="1" s="1"/>
  <c r="K576" i="1"/>
  <c r="L576" i="1" s="1"/>
  <c r="K577" i="1"/>
  <c r="L577" i="1" s="1"/>
  <c r="K578" i="1"/>
  <c r="L578" i="1" s="1"/>
  <c r="K579" i="1"/>
  <c r="L579" i="1" s="1"/>
  <c r="K580" i="1"/>
  <c r="L580" i="1" s="1"/>
  <c r="K581" i="1"/>
  <c r="L581" i="1" s="1"/>
  <c r="K582" i="1"/>
  <c r="L582" i="1" s="1"/>
  <c r="K583" i="1"/>
  <c r="L583" i="1" s="1"/>
  <c r="K584" i="1"/>
  <c r="L584" i="1" s="1"/>
  <c r="K585" i="1"/>
  <c r="L585" i="1" s="1"/>
  <c r="K586" i="1"/>
  <c r="L586" i="1" s="1"/>
  <c r="K587" i="1"/>
  <c r="L587" i="1" s="1"/>
  <c r="K588" i="1"/>
  <c r="L588" i="1" s="1"/>
  <c r="K589" i="1"/>
  <c r="L589" i="1" s="1"/>
  <c r="K590" i="1"/>
  <c r="L590" i="1" s="1"/>
  <c r="K591" i="1"/>
  <c r="L591" i="1" s="1"/>
  <c r="K592" i="1"/>
  <c r="L592" i="1" s="1"/>
  <c r="K593" i="1"/>
  <c r="L593" i="1" s="1"/>
  <c r="K594" i="1"/>
  <c r="L594" i="1" s="1"/>
  <c r="K595" i="1"/>
  <c r="L595" i="1" s="1"/>
  <c r="K596" i="1"/>
  <c r="L596" i="1" s="1"/>
  <c r="K597" i="1"/>
  <c r="L597" i="1" s="1"/>
  <c r="K598" i="1"/>
  <c r="L598" i="1" s="1"/>
  <c r="K599" i="1"/>
  <c r="L599" i="1" s="1"/>
  <c r="K600" i="1"/>
  <c r="L600" i="1" s="1"/>
  <c r="K601" i="1"/>
  <c r="L601" i="1" s="1"/>
  <c r="K602" i="1"/>
  <c r="L602" i="1" s="1"/>
  <c r="K603" i="1"/>
  <c r="L603" i="1" s="1"/>
  <c r="K604" i="1"/>
  <c r="L604" i="1" s="1"/>
  <c r="K605" i="1"/>
  <c r="L605" i="1" s="1"/>
  <c r="K606" i="1"/>
  <c r="L606" i="1" s="1"/>
  <c r="K607" i="1"/>
  <c r="L607" i="1" s="1"/>
  <c r="K608" i="1"/>
  <c r="L608" i="1" s="1"/>
  <c r="K609" i="1"/>
  <c r="L609" i="1" s="1"/>
  <c r="K610" i="1"/>
  <c r="L610" i="1" s="1"/>
  <c r="K611" i="1"/>
  <c r="L611" i="1" s="1"/>
  <c r="K612" i="1"/>
  <c r="L612" i="1" s="1"/>
  <c r="K613" i="1"/>
  <c r="L613" i="1" s="1"/>
  <c r="K614" i="1"/>
  <c r="L614" i="1" s="1"/>
  <c r="K615" i="1"/>
  <c r="L615" i="1" s="1"/>
  <c r="K616" i="1"/>
  <c r="L616" i="1" s="1"/>
  <c r="K617" i="1"/>
  <c r="L617" i="1" s="1"/>
  <c r="K618" i="1"/>
  <c r="L618" i="1" s="1"/>
  <c r="K619" i="1"/>
  <c r="L619" i="1" s="1"/>
  <c r="K620" i="1"/>
  <c r="L620" i="1" s="1"/>
  <c r="K621" i="1"/>
  <c r="L621" i="1" s="1"/>
  <c r="K622" i="1"/>
  <c r="L622" i="1" s="1"/>
  <c r="K623" i="1"/>
  <c r="L623" i="1" s="1"/>
  <c r="K624" i="1"/>
  <c r="L624" i="1" s="1"/>
  <c r="K625" i="1"/>
  <c r="L625" i="1" s="1"/>
  <c r="K626" i="1"/>
  <c r="L626" i="1" s="1"/>
  <c r="K627" i="1"/>
  <c r="L627" i="1" s="1"/>
  <c r="K628" i="1"/>
  <c r="L628" i="1" s="1"/>
  <c r="K629" i="1"/>
  <c r="L629" i="1" s="1"/>
  <c r="K630" i="1"/>
  <c r="L630" i="1" s="1"/>
  <c r="K631" i="1"/>
  <c r="L631" i="1" s="1"/>
  <c r="K632" i="1"/>
  <c r="L632" i="1" s="1"/>
  <c r="K633" i="1"/>
  <c r="L633" i="1" s="1"/>
  <c r="K634" i="1"/>
  <c r="L634" i="1" s="1"/>
  <c r="K635" i="1"/>
  <c r="L635" i="1" s="1"/>
  <c r="K636" i="1"/>
  <c r="L636" i="1" s="1"/>
  <c r="K637" i="1"/>
  <c r="L637" i="1" s="1"/>
  <c r="K638" i="1"/>
  <c r="L638" i="1" s="1"/>
  <c r="K639" i="1"/>
  <c r="L639" i="1" s="1"/>
  <c r="K640" i="1"/>
  <c r="L640" i="1" s="1"/>
  <c r="K641" i="1"/>
  <c r="L641" i="1" s="1"/>
  <c r="K642" i="1"/>
  <c r="L642" i="1" s="1"/>
  <c r="K643" i="1"/>
  <c r="L643" i="1" s="1"/>
  <c r="K644" i="1"/>
  <c r="L644" i="1" s="1"/>
  <c r="K645" i="1"/>
  <c r="L645" i="1" s="1"/>
  <c r="K646" i="1"/>
  <c r="L646" i="1" s="1"/>
  <c r="K647" i="1"/>
  <c r="L647" i="1" s="1"/>
  <c r="K648" i="1"/>
  <c r="L648" i="1" s="1"/>
  <c r="K649" i="1"/>
  <c r="L649" i="1" s="1"/>
  <c r="K650" i="1"/>
  <c r="L650" i="1" s="1"/>
  <c r="K651" i="1"/>
  <c r="L651" i="1" s="1"/>
  <c r="K652" i="1"/>
  <c r="L652" i="1" s="1"/>
  <c r="K653" i="1"/>
  <c r="L653" i="1" s="1"/>
  <c r="K654" i="1"/>
  <c r="L654" i="1" s="1"/>
  <c r="K655" i="1"/>
  <c r="L655" i="1" s="1"/>
  <c r="K656" i="1"/>
  <c r="L656" i="1" s="1"/>
  <c r="K657" i="1"/>
  <c r="L657" i="1" s="1"/>
  <c r="K658" i="1"/>
  <c r="L658" i="1" s="1"/>
  <c r="K659" i="1"/>
  <c r="L659" i="1" s="1"/>
  <c r="K660" i="1"/>
  <c r="L660" i="1" s="1"/>
  <c r="K661" i="1"/>
  <c r="L661" i="1" s="1"/>
  <c r="K662" i="1"/>
  <c r="L662" i="1" s="1"/>
  <c r="K663" i="1"/>
  <c r="L663" i="1" s="1"/>
  <c r="K664" i="1"/>
  <c r="L664" i="1" s="1"/>
  <c r="K665" i="1"/>
  <c r="L665" i="1" s="1"/>
  <c r="K666" i="1"/>
  <c r="L666" i="1" s="1"/>
  <c r="K667" i="1"/>
  <c r="L667" i="1" s="1"/>
  <c r="K668" i="1"/>
  <c r="L668" i="1" s="1"/>
  <c r="K669" i="1"/>
  <c r="L669" i="1" s="1"/>
  <c r="K670" i="1"/>
  <c r="L670" i="1" s="1"/>
  <c r="K671" i="1"/>
  <c r="L671" i="1" s="1"/>
  <c r="K672" i="1"/>
  <c r="L672" i="1" s="1"/>
  <c r="K673" i="1"/>
  <c r="L673" i="1" s="1"/>
  <c r="K674" i="1"/>
  <c r="L674" i="1" s="1"/>
  <c r="K675" i="1"/>
  <c r="L675" i="1" s="1"/>
  <c r="K676" i="1"/>
  <c r="L676" i="1" s="1"/>
  <c r="K677" i="1"/>
  <c r="L677" i="1" s="1"/>
  <c r="K678" i="1"/>
  <c r="L678" i="1" s="1"/>
  <c r="K679" i="1"/>
  <c r="L679" i="1" s="1"/>
  <c r="K680" i="1"/>
  <c r="L680" i="1" s="1"/>
  <c r="K681" i="1"/>
  <c r="L681" i="1" s="1"/>
  <c r="K682" i="1"/>
  <c r="L682" i="1" s="1"/>
  <c r="K683" i="1"/>
  <c r="L683" i="1" s="1"/>
  <c r="K684" i="1"/>
  <c r="L684" i="1" s="1"/>
  <c r="K685" i="1"/>
  <c r="L685" i="1" s="1"/>
  <c r="K686" i="1"/>
  <c r="L686" i="1" s="1"/>
  <c r="K687" i="1"/>
  <c r="L687" i="1" s="1"/>
  <c r="K688" i="1"/>
  <c r="L688" i="1" s="1"/>
  <c r="K689" i="1"/>
  <c r="L689" i="1" s="1"/>
  <c r="K690" i="1"/>
  <c r="L690" i="1" s="1"/>
  <c r="K691" i="1"/>
  <c r="L691" i="1" s="1"/>
  <c r="K692" i="1"/>
  <c r="L692" i="1" s="1"/>
  <c r="K693" i="1"/>
  <c r="L693" i="1" s="1"/>
  <c r="K694" i="1"/>
  <c r="L694" i="1" s="1"/>
  <c r="K695" i="1"/>
  <c r="L695" i="1" s="1"/>
  <c r="K696" i="1"/>
  <c r="L696" i="1" s="1"/>
  <c r="K697" i="1"/>
  <c r="L697" i="1" s="1"/>
  <c r="K698" i="1"/>
  <c r="L698" i="1" s="1"/>
  <c r="K699" i="1"/>
  <c r="L699" i="1" s="1"/>
  <c r="K700" i="1"/>
  <c r="L700" i="1" s="1"/>
  <c r="K701" i="1"/>
  <c r="L701" i="1" s="1"/>
  <c r="K702" i="1"/>
  <c r="L702" i="1" s="1"/>
  <c r="K703" i="1"/>
  <c r="L703" i="1" s="1"/>
  <c r="K704" i="1"/>
  <c r="L704" i="1" s="1"/>
  <c r="K705" i="1"/>
  <c r="L705" i="1" s="1"/>
  <c r="K706" i="1"/>
  <c r="L706" i="1" s="1"/>
  <c r="K707" i="1"/>
  <c r="L707" i="1" s="1"/>
  <c r="K708" i="1"/>
  <c r="L708" i="1" s="1"/>
  <c r="K709" i="1"/>
  <c r="L709" i="1" s="1"/>
  <c r="K710" i="1"/>
  <c r="L710" i="1" s="1"/>
  <c r="K711" i="1"/>
  <c r="L711" i="1" s="1"/>
  <c r="K712" i="1"/>
  <c r="L712" i="1" s="1"/>
  <c r="K713" i="1"/>
  <c r="L713" i="1" s="1"/>
  <c r="K714" i="1"/>
  <c r="L714" i="1" s="1"/>
  <c r="K715" i="1"/>
  <c r="L715" i="1" s="1"/>
  <c r="K716" i="1"/>
  <c r="L716" i="1" s="1"/>
  <c r="K717" i="1"/>
  <c r="L717" i="1" s="1"/>
  <c r="K718" i="1"/>
  <c r="L718" i="1" s="1"/>
  <c r="K719" i="1"/>
  <c r="L719" i="1" s="1"/>
  <c r="K720" i="1"/>
  <c r="L720" i="1" s="1"/>
  <c r="K721" i="1"/>
  <c r="L721" i="1" s="1"/>
  <c r="K722" i="1"/>
  <c r="L722" i="1" s="1"/>
  <c r="K723" i="1"/>
  <c r="L723" i="1" s="1"/>
  <c r="K724" i="1"/>
  <c r="L724" i="1" s="1"/>
  <c r="K725" i="1"/>
  <c r="L725" i="1" s="1"/>
  <c r="K726" i="1"/>
  <c r="L726" i="1" s="1"/>
  <c r="K727" i="1"/>
  <c r="L727" i="1" s="1"/>
  <c r="K728" i="1"/>
  <c r="L728" i="1" s="1"/>
  <c r="K729" i="1"/>
  <c r="L729" i="1" s="1"/>
  <c r="K730" i="1"/>
  <c r="L730" i="1" s="1"/>
  <c r="K731" i="1"/>
  <c r="L731" i="1" s="1"/>
  <c r="K732" i="1"/>
  <c r="L732" i="1" s="1"/>
  <c r="K733" i="1"/>
  <c r="L733" i="1" s="1"/>
  <c r="K734" i="1"/>
  <c r="L734" i="1" s="1"/>
  <c r="K735" i="1"/>
  <c r="L735" i="1" s="1"/>
  <c r="K736" i="1"/>
  <c r="L736" i="1" s="1"/>
  <c r="K737" i="1"/>
  <c r="L737" i="1" s="1"/>
  <c r="K738" i="1"/>
  <c r="L738" i="1" s="1"/>
  <c r="K739" i="1"/>
  <c r="L739" i="1" s="1"/>
  <c r="K740" i="1"/>
  <c r="L740" i="1" s="1"/>
  <c r="K741" i="1"/>
  <c r="L741" i="1" s="1"/>
  <c r="K742" i="1"/>
  <c r="L742" i="1" s="1"/>
  <c r="K743" i="1"/>
  <c r="L743" i="1" s="1"/>
  <c r="K744" i="1"/>
  <c r="L744" i="1" s="1"/>
  <c r="K745" i="1"/>
  <c r="L745" i="1" s="1"/>
  <c r="K746" i="1"/>
  <c r="L746" i="1" s="1"/>
  <c r="K747" i="1"/>
  <c r="L747" i="1" s="1"/>
  <c r="K748" i="1"/>
  <c r="L748" i="1" s="1"/>
  <c r="K749" i="1"/>
  <c r="L749" i="1" s="1"/>
  <c r="K750" i="1"/>
  <c r="L750" i="1" s="1"/>
  <c r="K751" i="1"/>
  <c r="L751" i="1" s="1"/>
  <c r="K752" i="1"/>
  <c r="L752" i="1" s="1"/>
  <c r="K753" i="1"/>
  <c r="L753" i="1" s="1"/>
  <c r="K754" i="1"/>
  <c r="L754" i="1" s="1"/>
  <c r="K755" i="1"/>
  <c r="L755" i="1" s="1"/>
  <c r="K756" i="1"/>
  <c r="L756" i="1" s="1"/>
  <c r="K757" i="1"/>
  <c r="L757" i="1" s="1"/>
  <c r="K758" i="1"/>
  <c r="L758" i="1" s="1"/>
  <c r="K759" i="1"/>
  <c r="L759" i="1" s="1"/>
  <c r="K760" i="1"/>
  <c r="L760" i="1" s="1"/>
  <c r="K761" i="1"/>
  <c r="L761" i="1" s="1"/>
  <c r="K762" i="1"/>
  <c r="L762" i="1" s="1"/>
  <c r="K763" i="1"/>
  <c r="L763" i="1" s="1"/>
  <c r="K764" i="1"/>
  <c r="L764" i="1" s="1"/>
  <c r="K765" i="1"/>
  <c r="L765" i="1" s="1"/>
  <c r="K766" i="1"/>
  <c r="L766" i="1" s="1"/>
  <c r="K767" i="1"/>
  <c r="L767" i="1" s="1"/>
  <c r="K768" i="1"/>
  <c r="L768" i="1" s="1"/>
  <c r="K769" i="1"/>
  <c r="L769" i="1" s="1"/>
  <c r="K770" i="1"/>
  <c r="L770" i="1" s="1"/>
  <c r="K771" i="1"/>
  <c r="L771" i="1" s="1"/>
  <c r="K772" i="1"/>
  <c r="L772" i="1" s="1"/>
  <c r="K773" i="1"/>
  <c r="L773" i="1" s="1"/>
  <c r="K774" i="1"/>
  <c r="L774" i="1" s="1"/>
  <c r="K775" i="1"/>
  <c r="L775" i="1" s="1"/>
  <c r="K776" i="1"/>
  <c r="L776" i="1" s="1"/>
  <c r="K777" i="1"/>
  <c r="L777" i="1" s="1"/>
  <c r="K778" i="1"/>
  <c r="L778" i="1" s="1"/>
  <c r="K779" i="1"/>
  <c r="L779" i="1" s="1"/>
  <c r="K780" i="1"/>
  <c r="L780" i="1" s="1"/>
  <c r="K781" i="1"/>
  <c r="L781" i="1" s="1"/>
  <c r="K782" i="1"/>
  <c r="L782" i="1" s="1"/>
  <c r="K783" i="1"/>
  <c r="L783" i="1" s="1"/>
  <c r="K784" i="1"/>
  <c r="L784" i="1" s="1"/>
  <c r="K785" i="1"/>
  <c r="L785" i="1" s="1"/>
  <c r="K786" i="1"/>
  <c r="L786" i="1" s="1"/>
  <c r="K787" i="1"/>
  <c r="L787" i="1" s="1"/>
  <c r="K788" i="1"/>
  <c r="L788" i="1" s="1"/>
  <c r="K789" i="1"/>
  <c r="L789" i="1" s="1"/>
  <c r="K790" i="1"/>
  <c r="L790" i="1" s="1"/>
  <c r="K791" i="1"/>
  <c r="L791" i="1" s="1"/>
  <c r="K792" i="1"/>
  <c r="L792" i="1" s="1"/>
  <c r="K793" i="1"/>
  <c r="L793" i="1" s="1"/>
  <c r="K794" i="1"/>
  <c r="L794" i="1" s="1"/>
  <c r="K795" i="1"/>
  <c r="L795" i="1" s="1"/>
  <c r="K796" i="1"/>
  <c r="L796" i="1" s="1"/>
  <c r="K797" i="1"/>
  <c r="L797" i="1" s="1"/>
  <c r="K798" i="1"/>
  <c r="L798" i="1" s="1"/>
  <c r="K799" i="1"/>
  <c r="L799" i="1" s="1"/>
  <c r="K800" i="1"/>
  <c r="L800" i="1" s="1"/>
  <c r="K801" i="1"/>
  <c r="L801" i="1" s="1"/>
  <c r="K802" i="1"/>
  <c r="L802" i="1" s="1"/>
  <c r="K803" i="1"/>
  <c r="L803" i="1" s="1"/>
  <c r="K804" i="1"/>
  <c r="L804" i="1" s="1"/>
  <c r="K805" i="1"/>
  <c r="L805" i="1" s="1"/>
  <c r="K806" i="1"/>
  <c r="L806" i="1" s="1"/>
  <c r="K807" i="1"/>
  <c r="L807" i="1" s="1"/>
  <c r="K808" i="1"/>
  <c r="L808" i="1" s="1"/>
  <c r="K809" i="1"/>
  <c r="L809" i="1" s="1"/>
  <c r="K810" i="1"/>
  <c r="L810" i="1" s="1"/>
  <c r="K811" i="1"/>
  <c r="L811" i="1" s="1"/>
  <c r="K812" i="1"/>
  <c r="L812" i="1" s="1"/>
  <c r="K813" i="1"/>
  <c r="L813" i="1" s="1"/>
  <c r="K814" i="1"/>
  <c r="L814" i="1" s="1"/>
  <c r="K815" i="1"/>
  <c r="L815" i="1" s="1"/>
  <c r="K816" i="1"/>
  <c r="L816" i="1" s="1"/>
  <c r="K817" i="1"/>
  <c r="L817" i="1" s="1"/>
  <c r="K818" i="1"/>
  <c r="L818" i="1" s="1"/>
  <c r="K819" i="1"/>
  <c r="L819" i="1" s="1"/>
  <c r="K820" i="1"/>
  <c r="L820" i="1" s="1"/>
  <c r="K821" i="1"/>
  <c r="L821" i="1" s="1"/>
  <c r="K822" i="1"/>
  <c r="L822" i="1" s="1"/>
  <c r="K823" i="1"/>
  <c r="L823" i="1" s="1"/>
  <c r="K824" i="1"/>
  <c r="L824" i="1" s="1"/>
  <c r="K825" i="1"/>
  <c r="L825" i="1" s="1"/>
  <c r="K826" i="1"/>
  <c r="L826" i="1" s="1"/>
  <c r="K827" i="1"/>
  <c r="L827" i="1" s="1"/>
  <c r="K828" i="1"/>
  <c r="L828" i="1" s="1"/>
  <c r="K829" i="1"/>
  <c r="L829" i="1" s="1"/>
  <c r="K830" i="1"/>
  <c r="L830" i="1" s="1"/>
  <c r="K831" i="1"/>
  <c r="L831" i="1" s="1"/>
  <c r="K832" i="1"/>
  <c r="L832" i="1" s="1"/>
  <c r="K833" i="1"/>
  <c r="L833" i="1" s="1"/>
  <c r="K834" i="1"/>
  <c r="L834" i="1" s="1"/>
  <c r="K835" i="1"/>
  <c r="L835" i="1" s="1"/>
  <c r="K836" i="1"/>
  <c r="L836" i="1" s="1"/>
  <c r="K837" i="1"/>
  <c r="L837" i="1" s="1"/>
  <c r="K838" i="1"/>
  <c r="L838" i="1" s="1"/>
  <c r="K839" i="1"/>
  <c r="L839" i="1" s="1"/>
  <c r="K840" i="1"/>
  <c r="L840" i="1" s="1"/>
  <c r="K841" i="1"/>
  <c r="L841" i="1" s="1"/>
  <c r="K842" i="1"/>
  <c r="L842" i="1" s="1"/>
  <c r="K843" i="1"/>
  <c r="L843" i="1" s="1"/>
  <c r="K844" i="1"/>
  <c r="L844" i="1" s="1"/>
  <c r="K845" i="1"/>
  <c r="L845" i="1" s="1"/>
  <c r="K846" i="1"/>
  <c r="L846" i="1" s="1"/>
  <c r="K847" i="1"/>
  <c r="L847" i="1" s="1"/>
  <c r="K848" i="1"/>
  <c r="L848" i="1" s="1"/>
  <c r="K849" i="1"/>
  <c r="L849" i="1" s="1"/>
  <c r="K850" i="1"/>
  <c r="L850" i="1" s="1"/>
  <c r="K851" i="1"/>
  <c r="L851" i="1" s="1"/>
  <c r="K852" i="1"/>
  <c r="L852" i="1" s="1"/>
  <c r="K853" i="1"/>
  <c r="L853" i="1" s="1"/>
  <c r="K854" i="1"/>
  <c r="L854" i="1" s="1"/>
  <c r="K855" i="1"/>
  <c r="L855" i="1" s="1"/>
  <c r="K856" i="1"/>
  <c r="L856" i="1" s="1"/>
  <c r="K857" i="1"/>
  <c r="L857" i="1" s="1"/>
  <c r="K858" i="1"/>
  <c r="L858" i="1" s="1"/>
  <c r="K859" i="1"/>
  <c r="L859" i="1" s="1"/>
  <c r="K860" i="1"/>
  <c r="L860" i="1" s="1"/>
  <c r="K861" i="1"/>
  <c r="L861" i="1" s="1"/>
  <c r="K862" i="1"/>
  <c r="L862" i="1" s="1"/>
  <c r="K863" i="1"/>
  <c r="L863" i="1" s="1"/>
  <c r="K864" i="1"/>
  <c r="L864" i="1" s="1"/>
  <c r="K865" i="1"/>
  <c r="L865" i="1" s="1"/>
  <c r="K866" i="1"/>
  <c r="L866" i="1" s="1"/>
  <c r="K867" i="1"/>
  <c r="L867" i="1" s="1"/>
  <c r="K868" i="1"/>
  <c r="L868" i="1" s="1"/>
  <c r="K869" i="1"/>
  <c r="L869" i="1" s="1"/>
  <c r="K870" i="1"/>
  <c r="L870" i="1" s="1"/>
  <c r="K871" i="1"/>
  <c r="L871" i="1" s="1"/>
  <c r="K872" i="1"/>
  <c r="L872" i="1" s="1"/>
  <c r="K873" i="1"/>
  <c r="L873" i="1" s="1"/>
  <c r="K874" i="1"/>
  <c r="L874" i="1" s="1"/>
  <c r="K875" i="1"/>
  <c r="L875" i="1" s="1"/>
  <c r="K876" i="1"/>
  <c r="L876" i="1" s="1"/>
  <c r="K877" i="1"/>
  <c r="L877" i="1" s="1"/>
  <c r="K878" i="1"/>
  <c r="L878" i="1" s="1"/>
  <c r="K879" i="1"/>
  <c r="L879" i="1" s="1"/>
  <c r="K880" i="1"/>
  <c r="L880" i="1" s="1"/>
  <c r="K881" i="1"/>
  <c r="L881" i="1" s="1"/>
  <c r="K882" i="1"/>
  <c r="L882" i="1" s="1"/>
  <c r="K883" i="1"/>
  <c r="L883" i="1" s="1"/>
  <c r="K884" i="1"/>
  <c r="L884" i="1" s="1"/>
  <c r="K885" i="1"/>
  <c r="L885" i="1" s="1"/>
  <c r="K886" i="1"/>
  <c r="L886" i="1" s="1"/>
  <c r="K887" i="1"/>
  <c r="L887" i="1" s="1"/>
  <c r="K888" i="1"/>
  <c r="L888" i="1" s="1"/>
  <c r="K889" i="1"/>
  <c r="L889" i="1" s="1"/>
  <c r="K890" i="1"/>
  <c r="L890" i="1" s="1"/>
  <c r="K891" i="1"/>
  <c r="L891" i="1" s="1"/>
  <c r="K892" i="1"/>
  <c r="L892" i="1" s="1"/>
  <c r="K893" i="1"/>
  <c r="L893" i="1" s="1"/>
  <c r="K894" i="1"/>
  <c r="L894" i="1" s="1"/>
  <c r="K895" i="1"/>
  <c r="L895" i="1" s="1"/>
  <c r="K896" i="1"/>
  <c r="L896" i="1" s="1"/>
  <c r="K897" i="1"/>
  <c r="L897" i="1" s="1"/>
  <c r="K898" i="1"/>
  <c r="L898" i="1" s="1"/>
  <c r="K899" i="1"/>
  <c r="L899" i="1" s="1"/>
  <c r="K900" i="1"/>
  <c r="L900" i="1" s="1"/>
  <c r="K901" i="1"/>
  <c r="L901" i="1" s="1"/>
  <c r="K902" i="1"/>
  <c r="L902" i="1" s="1"/>
  <c r="K903" i="1"/>
  <c r="L903" i="1" s="1"/>
  <c r="K904" i="1"/>
  <c r="L904" i="1" s="1"/>
  <c r="K905" i="1"/>
  <c r="L905" i="1" s="1"/>
  <c r="K906" i="1"/>
  <c r="L906" i="1" s="1"/>
  <c r="K907" i="1"/>
  <c r="L907" i="1" s="1"/>
  <c r="K908" i="1"/>
  <c r="L908" i="1" s="1"/>
  <c r="K909" i="1"/>
  <c r="L909" i="1" s="1"/>
  <c r="K910" i="1"/>
  <c r="L910" i="1" s="1"/>
  <c r="K911" i="1"/>
  <c r="L911" i="1" s="1"/>
  <c r="K912" i="1"/>
  <c r="L912" i="1" s="1"/>
  <c r="K913" i="1"/>
  <c r="L913" i="1" s="1"/>
  <c r="K914" i="1"/>
  <c r="L914" i="1" s="1"/>
  <c r="K915" i="1"/>
  <c r="L915" i="1" s="1"/>
  <c r="K916" i="1"/>
  <c r="L916" i="1" s="1"/>
  <c r="K917" i="1"/>
  <c r="L917" i="1" s="1"/>
  <c r="K918" i="1"/>
  <c r="L918" i="1" s="1"/>
  <c r="K919" i="1"/>
  <c r="L919" i="1" s="1"/>
  <c r="K920" i="1"/>
  <c r="L920" i="1" s="1"/>
  <c r="K921" i="1"/>
  <c r="L921" i="1" s="1"/>
  <c r="K922" i="1"/>
  <c r="L922" i="1" s="1"/>
  <c r="K923" i="1"/>
  <c r="L923" i="1" s="1"/>
  <c r="K924" i="1"/>
  <c r="L924" i="1" s="1"/>
  <c r="K925" i="1"/>
  <c r="L925" i="1" s="1"/>
  <c r="K926" i="1"/>
  <c r="L926" i="1" s="1"/>
  <c r="K927" i="1"/>
  <c r="L927" i="1" s="1"/>
  <c r="K928" i="1"/>
  <c r="L928" i="1" s="1"/>
  <c r="K929" i="1"/>
  <c r="L929" i="1" s="1"/>
  <c r="K930" i="1"/>
  <c r="L930" i="1" s="1"/>
  <c r="K931" i="1"/>
  <c r="L931" i="1" s="1"/>
  <c r="K932" i="1"/>
  <c r="L932" i="1" s="1"/>
  <c r="K933" i="1"/>
  <c r="L933" i="1" s="1"/>
  <c r="K934" i="1"/>
  <c r="L934" i="1" s="1"/>
  <c r="K935" i="1"/>
  <c r="L935" i="1" s="1"/>
  <c r="K936" i="1"/>
  <c r="L936" i="1" s="1"/>
  <c r="K937" i="1"/>
  <c r="L937" i="1" s="1"/>
  <c r="K938" i="1"/>
  <c r="L938" i="1" s="1"/>
  <c r="K939" i="1"/>
  <c r="L939" i="1" s="1"/>
  <c r="K940" i="1"/>
  <c r="L940" i="1" s="1"/>
  <c r="K941" i="1"/>
  <c r="L941" i="1" s="1"/>
  <c r="K942" i="1"/>
  <c r="L942" i="1" s="1"/>
  <c r="K943" i="1"/>
  <c r="L943" i="1" s="1"/>
  <c r="K944" i="1"/>
  <c r="L944" i="1" s="1"/>
  <c r="K945" i="1"/>
  <c r="L945" i="1" s="1"/>
  <c r="K946" i="1"/>
  <c r="L946" i="1" s="1"/>
  <c r="K947" i="1"/>
  <c r="L947" i="1" s="1"/>
  <c r="K948" i="1"/>
  <c r="L948" i="1" s="1"/>
  <c r="K949" i="1"/>
  <c r="L949" i="1" s="1"/>
  <c r="K950" i="1"/>
  <c r="L950" i="1" s="1"/>
  <c r="K951" i="1"/>
  <c r="L951" i="1" s="1"/>
  <c r="K952" i="1"/>
  <c r="L952" i="1" s="1"/>
  <c r="K953" i="1"/>
  <c r="L953" i="1" s="1"/>
  <c r="K954" i="1"/>
  <c r="L954" i="1" s="1"/>
  <c r="K955" i="1"/>
  <c r="L955" i="1" s="1"/>
  <c r="K956" i="1"/>
  <c r="L956" i="1" s="1"/>
  <c r="K957" i="1"/>
  <c r="L957" i="1" s="1"/>
  <c r="K958" i="1"/>
  <c r="L958" i="1" s="1"/>
  <c r="K959" i="1"/>
  <c r="L959" i="1" s="1"/>
  <c r="K960" i="1"/>
  <c r="L960" i="1" s="1"/>
  <c r="K961" i="1"/>
  <c r="L961" i="1" s="1"/>
  <c r="K962" i="1"/>
  <c r="L962" i="1" s="1"/>
  <c r="K963" i="1"/>
  <c r="L963" i="1" s="1"/>
  <c r="K964" i="1"/>
  <c r="L964" i="1" s="1"/>
  <c r="K965" i="1"/>
  <c r="L965" i="1" s="1"/>
  <c r="K966" i="1"/>
  <c r="L966" i="1" s="1"/>
  <c r="K967" i="1"/>
  <c r="L967" i="1" s="1"/>
  <c r="K968" i="1"/>
  <c r="L968" i="1" s="1"/>
  <c r="K969" i="1"/>
  <c r="L969" i="1" s="1"/>
  <c r="K970" i="1"/>
  <c r="L970" i="1" s="1"/>
  <c r="K971" i="1"/>
  <c r="L971" i="1" s="1"/>
  <c r="K972" i="1"/>
  <c r="L972" i="1" s="1"/>
  <c r="K973" i="1"/>
  <c r="L973" i="1" s="1"/>
  <c r="K974" i="1"/>
  <c r="L974" i="1" s="1"/>
  <c r="K975" i="1"/>
  <c r="L975" i="1" s="1"/>
  <c r="K976" i="1"/>
  <c r="L976" i="1" s="1"/>
  <c r="K977" i="1"/>
  <c r="L977" i="1" s="1"/>
  <c r="K978" i="1"/>
  <c r="L978" i="1" s="1"/>
  <c r="K979" i="1"/>
  <c r="L979" i="1" s="1"/>
  <c r="K980" i="1"/>
  <c r="L980" i="1" s="1"/>
  <c r="K981" i="1"/>
  <c r="L981" i="1" s="1"/>
  <c r="K982" i="1"/>
  <c r="L982" i="1" s="1"/>
  <c r="K983" i="1"/>
  <c r="L983" i="1" s="1"/>
  <c r="K984" i="1"/>
  <c r="L984" i="1" s="1"/>
  <c r="K985" i="1"/>
  <c r="L985" i="1" s="1"/>
  <c r="K986" i="1"/>
  <c r="L986" i="1" s="1"/>
  <c r="K987" i="1"/>
  <c r="L987" i="1" s="1"/>
  <c r="K988" i="1"/>
  <c r="L988" i="1" s="1"/>
  <c r="K989" i="1"/>
  <c r="L989" i="1" s="1"/>
  <c r="K990" i="1"/>
  <c r="L990" i="1" s="1"/>
  <c r="K991" i="1"/>
  <c r="L991" i="1" s="1"/>
  <c r="K992" i="1"/>
  <c r="L992" i="1" s="1"/>
  <c r="K993" i="1"/>
  <c r="L993" i="1" s="1"/>
  <c r="K994" i="1"/>
  <c r="L994" i="1" s="1"/>
  <c r="K995" i="1"/>
  <c r="L995" i="1" s="1"/>
  <c r="K996" i="1"/>
  <c r="L996" i="1" s="1"/>
  <c r="K997" i="1"/>
  <c r="L997" i="1" s="1"/>
  <c r="K998" i="1"/>
  <c r="L998" i="1" s="1"/>
  <c r="K999" i="1"/>
  <c r="L999" i="1" s="1"/>
  <c r="K1000" i="1"/>
  <c r="L1000" i="1" s="1"/>
  <c r="K1001" i="1"/>
  <c r="L1001" i="1" s="1"/>
  <c r="K1002" i="1"/>
  <c r="L1002" i="1" s="1"/>
  <c r="K1003" i="1"/>
  <c r="L1003" i="1" s="1"/>
  <c r="K1004" i="1"/>
  <c r="L1004" i="1" s="1"/>
  <c r="K1005" i="1"/>
  <c r="L1005" i="1" s="1"/>
  <c r="K1006" i="1"/>
  <c r="L1006" i="1" s="1"/>
  <c r="K1007" i="1"/>
  <c r="L1007" i="1" s="1"/>
  <c r="K1008" i="1"/>
  <c r="L1008" i="1" s="1"/>
  <c r="K1009" i="1"/>
  <c r="L1009" i="1" s="1"/>
  <c r="K1010" i="1"/>
  <c r="L1010" i="1" s="1"/>
  <c r="K1011" i="1"/>
  <c r="L1011" i="1" s="1"/>
  <c r="K1012" i="1"/>
  <c r="L1012" i="1" s="1"/>
  <c r="K1013" i="1"/>
  <c r="L1013" i="1" s="1"/>
  <c r="K1014" i="1"/>
  <c r="L1014" i="1" s="1"/>
  <c r="K1015" i="1"/>
  <c r="L1015" i="1" s="1"/>
  <c r="K1016" i="1"/>
  <c r="L1016" i="1" s="1"/>
  <c r="K1017" i="1"/>
  <c r="L1017" i="1" s="1"/>
  <c r="K1018" i="1"/>
  <c r="L1018" i="1" s="1"/>
  <c r="K1019" i="1"/>
  <c r="L1019" i="1" s="1"/>
  <c r="K1020" i="1"/>
  <c r="L1020" i="1" s="1"/>
  <c r="K1021" i="1"/>
  <c r="L1021" i="1" s="1"/>
  <c r="K1022" i="1"/>
  <c r="L1022" i="1" s="1"/>
  <c r="K1023" i="1"/>
  <c r="L1023" i="1" s="1"/>
  <c r="K1024" i="1"/>
  <c r="L1024" i="1" s="1"/>
  <c r="K1025" i="1"/>
  <c r="L1025" i="1" s="1"/>
  <c r="K1026" i="1"/>
  <c r="L1026" i="1" s="1"/>
  <c r="K1027" i="1"/>
  <c r="L1027" i="1" s="1"/>
  <c r="K1028" i="1"/>
  <c r="L1028" i="1" s="1"/>
  <c r="K1029" i="1"/>
  <c r="L1029" i="1" s="1"/>
  <c r="K1030" i="1"/>
  <c r="L1030" i="1" s="1"/>
  <c r="K1031" i="1"/>
  <c r="L1031" i="1" s="1"/>
  <c r="K1032" i="1"/>
  <c r="L1032" i="1" s="1"/>
  <c r="K1033" i="1"/>
  <c r="L1033" i="1" s="1"/>
  <c r="K1034" i="1"/>
  <c r="L1034" i="1" s="1"/>
  <c r="K1035" i="1"/>
  <c r="L1035" i="1" s="1"/>
  <c r="K1036" i="1"/>
  <c r="L1036" i="1" s="1"/>
  <c r="K1037" i="1"/>
  <c r="L1037" i="1" s="1"/>
  <c r="K1038" i="1"/>
  <c r="L1038" i="1" s="1"/>
  <c r="K1039" i="1"/>
  <c r="L1039" i="1" s="1"/>
  <c r="K1040" i="1"/>
  <c r="L1040" i="1" s="1"/>
  <c r="K1041" i="1"/>
  <c r="L1041" i="1" s="1"/>
  <c r="K1042" i="1"/>
  <c r="L1042" i="1" s="1"/>
  <c r="K1043" i="1"/>
  <c r="L1043" i="1" s="1"/>
  <c r="K1044" i="1"/>
  <c r="L1044" i="1" s="1"/>
  <c r="K1045" i="1"/>
  <c r="L1045" i="1" s="1"/>
  <c r="K1046" i="1"/>
  <c r="L1046" i="1" s="1"/>
  <c r="K1047" i="1"/>
  <c r="L1047" i="1" s="1"/>
  <c r="K1048" i="1"/>
  <c r="L1048" i="1" s="1"/>
  <c r="K1049" i="1"/>
  <c r="L1049" i="1" s="1"/>
  <c r="K1050" i="1"/>
  <c r="L1050" i="1" s="1"/>
  <c r="K1051" i="1"/>
  <c r="L1051" i="1" s="1"/>
  <c r="K1052" i="1"/>
  <c r="L1052" i="1" s="1"/>
  <c r="K1053" i="1"/>
  <c r="L1053" i="1" s="1"/>
  <c r="K1054" i="1"/>
  <c r="L1054" i="1" s="1"/>
  <c r="K1055" i="1"/>
  <c r="L1055" i="1" s="1"/>
  <c r="K1056" i="1"/>
  <c r="L1056" i="1" s="1"/>
  <c r="K1057" i="1"/>
  <c r="L1057" i="1" s="1"/>
  <c r="K1058" i="1"/>
  <c r="L1058" i="1" s="1"/>
  <c r="K1059" i="1"/>
  <c r="L1059" i="1" s="1"/>
  <c r="K1060" i="1"/>
  <c r="L1060" i="1" s="1"/>
  <c r="K1061" i="1"/>
  <c r="L1061" i="1" s="1"/>
  <c r="K1062" i="1"/>
  <c r="L1062" i="1" s="1"/>
  <c r="K1063" i="1"/>
  <c r="L1063" i="1" s="1"/>
  <c r="K1064" i="1"/>
  <c r="L1064" i="1" s="1"/>
  <c r="K1065" i="1"/>
  <c r="L1065" i="1" s="1"/>
  <c r="K1066" i="1"/>
  <c r="L1066" i="1" s="1"/>
  <c r="K1067" i="1"/>
  <c r="L1067" i="1" s="1"/>
  <c r="K1068" i="1"/>
  <c r="L1068" i="1" s="1"/>
  <c r="K1069" i="1"/>
  <c r="L1069" i="1" s="1"/>
  <c r="K1070" i="1"/>
  <c r="L1070" i="1" s="1"/>
  <c r="K1071" i="1"/>
  <c r="L1071" i="1" s="1"/>
  <c r="K1072" i="1"/>
  <c r="L1072" i="1" s="1"/>
  <c r="K1073" i="1"/>
  <c r="L1073" i="1" s="1"/>
  <c r="K1074" i="1"/>
  <c r="L1074" i="1" s="1"/>
  <c r="K1075" i="1"/>
  <c r="L1075" i="1" s="1"/>
  <c r="K1076" i="1"/>
  <c r="L1076" i="1" s="1"/>
  <c r="K1077" i="1"/>
  <c r="L1077" i="1" s="1"/>
  <c r="K1078" i="1"/>
  <c r="L1078" i="1" s="1"/>
  <c r="K1079" i="1"/>
  <c r="L1079" i="1" s="1"/>
  <c r="K1080" i="1"/>
  <c r="L1080" i="1" s="1"/>
  <c r="K1081" i="1"/>
  <c r="L1081" i="1" s="1"/>
  <c r="K1082" i="1"/>
  <c r="L1082" i="1" s="1"/>
  <c r="K1083" i="1"/>
  <c r="L1083" i="1" s="1"/>
  <c r="K1084" i="1"/>
  <c r="L1084" i="1" s="1"/>
  <c r="K1085" i="1"/>
  <c r="L1085" i="1" s="1"/>
  <c r="K1086" i="1"/>
  <c r="L1086" i="1" s="1"/>
  <c r="K1087" i="1"/>
  <c r="L1087" i="1" s="1"/>
  <c r="K1088" i="1"/>
  <c r="L1088" i="1" s="1"/>
  <c r="K1089" i="1"/>
  <c r="L1089" i="1" s="1"/>
  <c r="K1090" i="1"/>
  <c r="L1090" i="1" s="1"/>
  <c r="K1091" i="1"/>
  <c r="L1091" i="1" s="1"/>
  <c r="K1092" i="1"/>
  <c r="L1092" i="1" s="1"/>
  <c r="K1093" i="1"/>
  <c r="L1093" i="1" s="1"/>
  <c r="K1094" i="1"/>
  <c r="L1094" i="1" s="1"/>
  <c r="K1095" i="1"/>
  <c r="L1095" i="1" s="1"/>
  <c r="K1096" i="1"/>
  <c r="L1096" i="1" s="1"/>
  <c r="K1097" i="1"/>
  <c r="L1097" i="1" s="1"/>
  <c r="K1098" i="1"/>
  <c r="L1098" i="1" s="1"/>
  <c r="K1099" i="1"/>
  <c r="L1099" i="1" s="1"/>
  <c r="K1100" i="1"/>
  <c r="L1100" i="1" s="1"/>
  <c r="K1101" i="1"/>
  <c r="L1101" i="1" s="1"/>
  <c r="K1102" i="1"/>
  <c r="L1102" i="1" s="1"/>
  <c r="K1103" i="1"/>
  <c r="L1103" i="1" s="1"/>
  <c r="K1104" i="1"/>
  <c r="L1104" i="1" s="1"/>
  <c r="K1105" i="1"/>
  <c r="L1105" i="1" s="1"/>
  <c r="K1106" i="1"/>
  <c r="L1106" i="1" s="1"/>
  <c r="K1107" i="1"/>
  <c r="L1107" i="1" s="1"/>
  <c r="K1108" i="1"/>
  <c r="L1108" i="1" s="1"/>
  <c r="K1109" i="1"/>
  <c r="L1109" i="1" s="1"/>
  <c r="K1110" i="1"/>
  <c r="L1110" i="1" s="1"/>
  <c r="K1111" i="1"/>
  <c r="L1111" i="1" s="1"/>
  <c r="K1112" i="1"/>
  <c r="L1112" i="1" s="1"/>
  <c r="K1113" i="1"/>
  <c r="L1113" i="1" s="1"/>
  <c r="K1114" i="1"/>
  <c r="L1114" i="1" s="1"/>
  <c r="K1115" i="1"/>
  <c r="L1115" i="1" s="1"/>
  <c r="K1116" i="1"/>
  <c r="L1116" i="1" s="1"/>
  <c r="K1117" i="1"/>
  <c r="L1117" i="1" s="1"/>
  <c r="K1118" i="1"/>
  <c r="L1118" i="1" s="1"/>
  <c r="K1119" i="1"/>
  <c r="L1119" i="1" s="1"/>
  <c r="K1120" i="1"/>
  <c r="L1120" i="1" s="1"/>
  <c r="K1121" i="1"/>
  <c r="L1121" i="1" s="1"/>
  <c r="K1122" i="1"/>
  <c r="L1122" i="1" s="1"/>
  <c r="K1123" i="1"/>
  <c r="L1123" i="1" s="1"/>
  <c r="K1124" i="1"/>
  <c r="L1124" i="1" s="1"/>
  <c r="K1125" i="1"/>
  <c r="L1125" i="1" s="1"/>
  <c r="K1126" i="1"/>
  <c r="L1126" i="1" s="1"/>
  <c r="K1127" i="1"/>
  <c r="L1127" i="1" s="1"/>
  <c r="K1128" i="1"/>
  <c r="L1128" i="1" s="1"/>
  <c r="K1129" i="1"/>
  <c r="L1129" i="1" s="1"/>
  <c r="K1130" i="1"/>
  <c r="L1130" i="1" s="1"/>
  <c r="K1131" i="1"/>
  <c r="L1131" i="1" s="1"/>
  <c r="K1132" i="1"/>
  <c r="L1132" i="1" s="1"/>
  <c r="K1133" i="1"/>
  <c r="L1133" i="1" s="1"/>
  <c r="K1134" i="1"/>
  <c r="L1134" i="1" s="1"/>
  <c r="K1135" i="1"/>
  <c r="L1135" i="1" s="1"/>
  <c r="K1136" i="1"/>
  <c r="L1136" i="1" s="1"/>
  <c r="K1137" i="1"/>
  <c r="L1137" i="1" s="1"/>
  <c r="K1138" i="1"/>
  <c r="L1138" i="1" s="1"/>
  <c r="K1139" i="1"/>
  <c r="L1139" i="1" s="1"/>
  <c r="K1140" i="1"/>
  <c r="L1140" i="1" s="1"/>
  <c r="K1141" i="1"/>
  <c r="L1141" i="1" s="1"/>
  <c r="K1142" i="1"/>
  <c r="L1142" i="1" s="1"/>
  <c r="K1143" i="1"/>
  <c r="L1143" i="1" s="1"/>
  <c r="K1144" i="1"/>
  <c r="L1144" i="1" s="1"/>
  <c r="K1145" i="1"/>
  <c r="L1145" i="1" s="1"/>
  <c r="K1146" i="1"/>
  <c r="L1146" i="1" s="1"/>
  <c r="K1147" i="1"/>
  <c r="L1147" i="1" s="1"/>
  <c r="K1148" i="1"/>
  <c r="L1148" i="1" s="1"/>
  <c r="K1149" i="1"/>
  <c r="L1149" i="1" s="1"/>
  <c r="K1150" i="1"/>
  <c r="L1150" i="1" s="1"/>
  <c r="K1151" i="1"/>
  <c r="L1151" i="1" s="1"/>
  <c r="K1152" i="1"/>
  <c r="L1152" i="1" s="1"/>
  <c r="K1153" i="1"/>
  <c r="L1153" i="1" s="1"/>
  <c r="K1154" i="1"/>
  <c r="L1154" i="1" s="1"/>
  <c r="K1155" i="1"/>
  <c r="L1155" i="1" s="1"/>
  <c r="K1156" i="1"/>
  <c r="L1156" i="1" s="1"/>
  <c r="K1157" i="1"/>
  <c r="L1157" i="1" s="1"/>
  <c r="K1158" i="1"/>
  <c r="L1158" i="1" s="1"/>
  <c r="K1159" i="1"/>
  <c r="L1159" i="1" s="1"/>
  <c r="K1160" i="1"/>
  <c r="L1160" i="1" s="1"/>
  <c r="K1161" i="1"/>
  <c r="L1161" i="1" s="1"/>
  <c r="K1162" i="1"/>
  <c r="L1162" i="1" s="1"/>
  <c r="K1163" i="1"/>
  <c r="L1163" i="1" s="1"/>
  <c r="K1164" i="1"/>
  <c r="L1164" i="1" s="1"/>
  <c r="K1165" i="1"/>
  <c r="L1165" i="1" s="1"/>
  <c r="K1166" i="1"/>
  <c r="L1166" i="1" s="1"/>
  <c r="K1167" i="1"/>
  <c r="L1167" i="1" s="1"/>
  <c r="K1168" i="1"/>
  <c r="L1168" i="1" s="1"/>
  <c r="K1169" i="1"/>
  <c r="L1169" i="1" s="1"/>
  <c r="K1170" i="1"/>
  <c r="L1170" i="1" s="1"/>
  <c r="K1171" i="1"/>
  <c r="L1171" i="1" s="1"/>
  <c r="K1172" i="1"/>
  <c r="L1172" i="1" s="1"/>
  <c r="K1173" i="1"/>
  <c r="L1173" i="1" s="1"/>
  <c r="K1174" i="1"/>
  <c r="L1174" i="1" s="1"/>
  <c r="K1175" i="1"/>
  <c r="L1175" i="1" s="1"/>
  <c r="K1176" i="1"/>
  <c r="L1176" i="1" s="1"/>
  <c r="K1177" i="1"/>
  <c r="L1177" i="1" s="1"/>
  <c r="K1178" i="1"/>
  <c r="L1178" i="1" s="1"/>
  <c r="K1179" i="1"/>
  <c r="L1179" i="1" s="1"/>
  <c r="K1180" i="1"/>
  <c r="L1180" i="1" s="1"/>
  <c r="K1181" i="1"/>
  <c r="L1181" i="1" s="1"/>
  <c r="K1182" i="1"/>
  <c r="L1182" i="1" s="1"/>
  <c r="K1183" i="1"/>
  <c r="L1183" i="1" s="1"/>
  <c r="K1184" i="1"/>
  <c r="L1184" i="1" s="1"/>
  <c r="K1185" i="1"/>
  <c r="L1185" i="1" s="1"/>
  <c r="K1186" i="1"/>
  <c r="L1186" i="1" s="1"/>
  <c r="K1187" i="1"/>
  <c r="L1187" i="1" s="1"/>
  <c r="K1188" i="1"/>
  <c r="L1188" i="1" s="1"/>
  <c r="K1189" i="1"/>
  <c r="L1189" i="1" s="1"/>
  <c r="K1190" i="1"/>
  <c r="L1190" i="1" s="1"/>
  <c r="K1191" i="1"/>
  <c r="L1191" i="1" s="1"/>
  <c r="K1192" i="1"/>
  <c r="L1192" i="1" s="1"/>
  <c r="K1193" i="1"/>
  <c r="L1193" i="1" s="1"/>
  <c r="K1194" i="1"/>
  <c r="L1194" i="1" s="1"/>
  <c r="K1195" i="1"/>
  <c r="L1195" i="1" s="1"/>
  <c r="K1196" i="1"/>
  <c r="L1196" i="1" s="1"/>
  <c r="K1197" i="1"/>
  <c r="L1197" i="1" s="1"/>
  <c r="K1198" i="1"/>
  <c r="L1198" i="1" s="1"/>
  <c r="K1199" i="1"/>
  <c r="L1199" i="1" s="1"/>
  <c r="K1200" i="1"/>
  <c r="L1200" i="1" s="1"/>
  <c r="K1201" i="1"/>
  <c r="L1201" i="1" s="1"/>
  <c r="K1202" i="1"/>
  <c r="L1202" i="1" s="1"/>
  <c r="K1203" i="1"/>
  <c r="L1203" i="1" s="1"/>
  <c r="K1204" i="1"/>
  <c r="L1204" i="1" s="1"/>
  <c r="K1205" i="1"/>
  <c r="L1205" i="1" s="1"/>
  <c r="K1206" i="1"/>
  <c r="L1206" i="1" s="1"/>
  <c r="K1207" i="1"/>
  <c r="L1207" i="1" s="1"/>
  <c r="K1208" i="1"/>
  <c r="L1208" i="1" s="1"/>
  <c r="K1209" i="1"/>
  <c r="L1209" i="1" s="1"/>
  <c r="K1210" i="1"/>
  <c r="L1210" i="1" s="1"/>
  <c r="K1211" i="1"/>
  <c r="L1211" i="1" s="1"/>
  <c r="K1212" i="1"/>
  <c r="L1212" i="1" s="1"/>
  <c r="K1213" i="1"/>
  <c r="L1213" i="1" s="1"/>
  <c r="K1214" i="1"/>
  <c r="L1214" i="1" s="1"/>
  <c r="K1215" i="1"/>
  <c r="L1215" i="1" s="1"/>
  <c r="K1216" i="1"/>
  <c r="L1216" i="1" s="1"/>
  <c r="K1217" i="1"/>
  <c r="L1217" i="1" s="1"/>
  <c r="K1218" i="1"/>
  <c r="L1218" i="1" s="1"/>
  <c r="K1219" i="1"/>
  <c r="L1219" i="1" s="1"/>
  <c r="K1220" i="1"/>
  <c r="L1220" i="1" s="1"/>
  <c r="K1221" i="1"/>
  <c r="L1221" i="1" s="1"/>
  <c r="K1222" i="1"/>
  <c r="L1222" i="1" s="1"/>
  <c r="K1223" i="1"/>
  <c r="L1223" i="1" s="1"/>
  <c r="K1224" i="1"/>
  <c r="L1224" i="1" s="1"/>
  <c r="K1225" i="1"/>
  <c r="L1225" i="1" s="1"/>
  <c r="K1226" i="1"/>
  <c r="L1226" i="1" s="1"/>
  <c r="K1227" i="1"/>
  <c r="L1227" i="1" s="1"/>
  <c r="K1228" i="1"/>
  <c r="L1228" i="1" s="1"/>
  <c r="K1229" i="1"/>
  <c r="L1229" i="1" s="1"/>
  <c r="K1230" i="1"/>
  <c r="L1230" i="1" s="1"/>
  <c r="K1231" i="1"/>
  <c r="L1231" i="1" s="1"/>
  <c r="K1232" i="1"/>
  <c r="L1232" i="1" s="1"/>
  <c r="K1233" i="1"/>
  <c r="L1233" i="1" s="1"/>
  <c r="K1234" i="1"/>
  <c r="L1234" i="1" s="1"/>
  <c r="K1235" i="1"/>
  <c r="L1235" i="1" s="1"/>
  <c r="K1236" i="1"/>
  <c r="L1236" i="1" s="1"/>
  <c r="K1237" i="1"/>
  <c r="L1237" i="1" s="1"/>
  <c r="K1238" i="1"/>
  <c r="L1238" i="1" s="1"/>
  <c r="K1239" i="1"/>
  <c r="L1239" i="1" s="1"/>
  <c r="K1240" i="1"/>
  <c r="L1240" i="1" s="1"/>
  <c r="K1241" i="1"/>
  <c r="L1241" i="1" s="1"/>
  <c r="K1242" i="1"/>
  <c r="L1242" i="1" s="1"/>
  <c r="K1243" i="1"/>
  <c r="L1243" i="1" s="1"/>
  <c r="K1244" i="1"/>
  <c r="L1244" i="1" s="1"/>
  <c r="K1245" i="1"/>
  <c r="L1245" i="1" s="1"/>
  <c r="K1246" i="1"/>
  <c r="L1246" i="1" s="1"/>
  <c r="K1247" i="1"/>
  <c r="L1247" i="1" s="1"/>
  <c r="K1248" i="1"/>
  <c r="L1248" i="1" s="1"/>
  <c r="K1249" i="1"/>
  <c r="L1249" i="1" s="1"/>
  <c r="K1250" i="1"/>
  <c r="L1250" i="1" s="1"/>
  <c r="K1251" i="1"/>
  <c r="L1251" i="1" s="1"/>
  <c r="K1252" i="1"/>
  <c r="L1252" i="1" s="1"/>
  <c r="K1253" i="1"/>
  <c r="L1253" i="1" s="1"/>
  <c r="K1254" i="1"/>
  <c r="L1254" i="1" s="1"/>
  <c r="K1255" i="1"/>
  <c r="L1255" i="1" s="1"/>
  <c r="K1256" i="1"/>
  <c r="L1256" i="1" s="1"/>
  <c r="K1257" i="1"/>
  <c r="L1257" i="1" s="1"/>
  <c r="K1258" i="1"/>
  <c r="L1258" i="1" s="1"/>
  <c r="K1259" i="1"/>
  <c r="L1259" i="1" s="1"/>
  <c r="K1260" i="1"/>
  <c r="L1260" i="1" s="1"/>
  <c r="K1261" i="1"/>
  <c r="L1261" i="1" s="1"/>
  <c r="K1262" i="1"/>
  <c r="L1262" i="1" s="1"/>
  <c r="K1263" i="1"/>
  <c r="L1263" i="1" s="1"/>
  <c r="K1264" i="1"/>
  <c r="L1264" i="1" s="1"/>
  <c r="K1265" i="1"/>
  <c r="L1265" i="1" s="1"/>
  <c r="K1266" i="1"/>
  <c r="L1266" i="1" s="1"/>
  <c r="K1267" i="1"/>
  <c r="L1267" i="1" s="1"/>
  <c r="K1268" i="1"/>
  <c r="L1268" i="1" s="1"/>
  <c r="K1269" i="1"/>
  <c r="L1269" i="1" s="1"/>
  <c r="K1270" i="1"/>
  <c r="L1270" i="1" s="1"/>
  <c r="K1271" i="1"/>
  <c r="L1271" i="1" s="1"/>
  <c r="K1272" i="1"/>
  <c r="L1272" i="1" s="1"/>
  <c r="K1273" i="1"/>
  <c r="L1273" i="1" s="1"/>
  <c r="K1274" i="1"/>
  <c r="L1274" i="1" s="1"/>
  <c r="K1275" i="1"/>
  <c r="L1275" i="1" s="1"/>
  <c r="K1276" i="1"/>
  <c r="L1276" i="1" s="1"/>
  <c r="K1277" i="1"/>
  <c r="L1277" i="1" s="1"/>
  <c r="K1278" i="1"/>
  <c r="L1278" i="1" s="1"/>
  <c r="K1279" i="1"/>
  <c r="L1279" i="1" s="1"/>
  <c r="K1280" i="1"/>
  <c r="L1280" i="1" s="1"/>
  <c r="K1281" i="1"/>
  <c r="L1281" i="1" s="1"/>
  <c r="K1282" i="1"/>
  <c r="L1282" i="1" s="1"/>
  <c r="K1283" i="1"/>
  <c r="L1283" i="1" s="1"/>
  <c r="K1284" i="1"/>
  <c r="L1284" i="1" s="1"/>
  <c r="K1285" i="1"/>
  <c r="L1285" i="1" s="1"/>
  <c r="K1286" i="1"/>
  <c r="L1286" i="1" s="1"/>
  <c r="K1287" i="1"/>
  <c r="L1287" i="1" s="1"/>
  <c r="K1288" i="1"/>
  <c r="L1288" i="1" s="1"/>
  <c r="K1289" i="1"/>
  <c r="L1289" i="1" s="1"/>
  <c r="K1290" i="1"/>
  <c r="L1290" i="1" s="1"/>
  <c r="K1291" i="1"/>
  <c r="L1291" i="1" s="1"/>
  <c r="K1292" i="1"/>
  <c r="L1292" i="1" s="1"/>
  <c r="K1293" i="1"/>
  <c r="L1293" i="1" s="1"/>
  <c r="K1294" i="1"/>
  <c r="L1294" i="1" s="1"/>
  <c r="K1295" i="1"/>
  <c r="L1295" i="1" s="1"/>
  <c r="K1296" i="1"/>
  <c r="L1296" i="1" s="1"/>
  <c r="K1297" i="1"/>
  <c r="L1297" i="1" s="1"/>
  <c r="K1298" i="1"/>
  <c r="L1298" i="1" s="1"/>
  <c r="K1299" i="1"/>
  <c r="L1299" i="1" s="1"/>
  <c r="K1300" i="1"/>
  <c r="L1300" i="1" s="1"/>
  <c r="K1301" i="1"/>
  <c r="L1301" i="1" s="1"/>
  <c r="K1302" i="1"/>
  <c r="L1302" i="1" s="1"/>
  <c r="K1303" i="1"/>
  <c r="L1303" i="1" s="1"/>
  <c r="K1304" i="1"/>
  <c r="L1304" i="1" s="1"/>
  <c r="K1305" i="1"/>
  <c r="L1305" i="1" s="1"/>
  <c r="K1306" i="1"/>
  <c r="L1306" i="1" s="1"/>
  <c r="K1307" i="1"/>
  <c r="L1307" i="1" s="1"/>
  <c r="K1308" i="1"/>
  <c r="L1308" i="1" s="1"/>
  <c r="K1309" i="1"/>
  <c r="L1309" i="1" s="1"/>
  <c r="K1310" i="1"/>
  <c r="L1310" i="1" s="1"/>
  <c r="K1311" i="1"/>
  <c r="L1311" i="1" s="1"/>
  <c r="K1312" i="1"/>
  <c r="L1312" i="1" s="1"/>
  <c r="K1313" i="1"/>
  <c r="L1313" i="1" s="1"/>
  <c r="K1314" i="1"/>
  <c r="L1314" i="1" s="1"/>
  <c r="K1315" i="1"/>
  <c r="L1315" i="1" s="1"/>
  <c r="K1316" i="1"/>
  <c r="L1316" i="1" s="1"/>
  <c r="K1317" i="1"/>
  <c r="L1317" i="1" s="1"/>
  <c r="K1318" i="1"/>
  <c r="L1318" i="1" s="1"/>
  <c r="K1319" i="1"/>
  <c r="L1319" i="1" s="1"/>
  <c r="K1320" i="1"/>
  <c r="L1320" i="1" s="1"/>
  <c r="K1321" i="1"/>
  <c r="L1321" i="1" s="1"/>
  <c r="K1322" i="1"/>
  <c r="L1322" i="1" s="1"/>
  <c r="K1323" i="1"/>
  <c r="L1323" i="1" s="1"/>
  <c r="K1324" i="1"/>
  <c r="L1324" i="1" s="1"/>
  <c r="K1325" i="1"/>
  <c r="L1325" i="1" s="1"/>
  <c r="K1326" i="1"/>
  <c r="L1326" i="1" s="1"/>
  <c r="K1327" i="1"/>
  <c r="L1327" i="1" s="1"/>
  <c r="K1328" i="1"/>
  <c r="L1328" i="1" s="1"/>
  <c r="K1329" i="1"/>
  <c r="L1329" i="1" s="1"/>
  <c r="K1330" i="1"/>
  <c r="L1330" i="1" s="1"/>
  <c r="K1331" i="1"/>
  <c r="L1331" i="1" s="1"/>
  <c r="K1332" i="1"/>
  <c r="L1332" i="1" s="1"/>
  <c r="K1333" i="1"/>
  <c r="L1333" i="1" s="1"/>
  <c r="K1334" i="1"/>
  <c r="L1334" i="1" s="1"/>
  <c r="K1335" i="1"/>
  <c r="L1335" i="1" s="1"/>
  <c r="K1336" i="1"/>
  <c r="L1336" i="1" s="1"/>
  <c r="K1337" i="1"/>
  <c r="L1337" i="1" s="1"/>
  <c r="K1338" i="1"/>
  <c r="L1338" i="1" s="1"/>
  <c r="K1339" i="1"/>
  <c r="L1339" i="1" s="1"/>
  <c r="K1340" i="1"/>
  <c r="L1340" i="1" s="1"/>
  <c r="K1341" i="1"/>
  <c r="L1341" i="1" s="1"/>
  <c r="K1342" i="1"/>
  <c r="L1342" i="1" s="1"/>
  <c r="K1343" i="1"/>
  <c r="L1343" i="1" s="1"/>
  <c r="K1344" i="1"/>
  <c r="L1344" i="1" s="1"/>
  <c r="K1345" i="1"/>
  <c r="L1345" i="1" s="1"/>
  <c r="K1346" i="1"/>
  <c r="L1346" i="1" s="1"/>
  <c r="K1347" i="1"/>
  <c r="L1347" i="1" s="1"/>
  <c r="K1348" i="1"/>
  <c r="L1348" i="1" s="1"/>
  <c r="K1349" i="1"/>
  <c r="L1349" i="1" s="1"/>
  <c r="K1350" i="1"/>
  <c r="L1350" i="1" s="1"/>
  <c r="K1351" i="1"/>
  <c r="L1351" i="1" s="1"/>
  <c r="K1352" i="1"/>
  <c r="L1352" i="1" s="1"/>
  <c r="K1353" i="1"/>
  <c r="L1353" i="1" s="1"/>
  <c r="K1354" i="1"/>
  <c r="L1354" i="1" s="1"/>
  <c r="K1355" i="1"/>
  <c r="L1355" i="1" s="1"/>
  <c r="K1356" i="1"/>
  <c r="L1356" i="1" s="1"/>
  <c r="K1357" i="1"/>
  <c r="L1357" i="1" s="1"/>
  <c r="K1358" i="1"/>
  <c r="L1358" i="1" s="1"/>
  <c r="K1359" i="1"/>
  <c r="L1359" i="1" s="1"/>
  <c r="K1360" i="1"/>
  <c r="L1360" i="1" s="1"/>
  <c r="K1361" i="1"/>
  <c r="L1361" i="1" s="1"/>
  <c r="K1362" i="1"/>
  <c r="L1362" i="1" s="1"/>
  <c r="K1363" i="1"/>
  <c r="L1363" i="1" s="1"/>
  <c r="K1364" i="1"/>
  <c r="L1364" i="1" s="1"/>
  <c r="K1365" i="1"/>
  <c r="L1365" i="1" s="1"/>
  <c r="K1366" i="1"/>
  <c r="L1366" i="1" s="1"/>
  <c r="K1367" i="1"/>
  <c r="L1367" i="1" s="1"/>
  <c r="K1368" i="1"/>
  <c r="L1368" i="1" s="1"/>
  <c r="K1369" i="1"/>
  <c r="L1369" i="1" s="1"/>
  <c r="K1370" i="1"/>
  <c r="L1370" i="1" s="1"/>
  <c r="K1371" i="1"/>
  <c r="L1371" i="1" s="1"/>
  <c r="K1372" i="1"/>
  <c r="L1372" i="1" s="1"/>
  <c r="K1373" i="1"/>
  <c r="L1373" i="1" s="1"/>
  <c r="K1374" i="1"/>
  <c r="L1374" i="1" s="1"/>
  <c r="K1375" i="1"/>
  <c r="L1375" i="1" s="1"/>
  <c r="K1376" i="1"/>
  <c r="L1376" i="1" s="1"/>
  <c r="K1377" i="1"/>
  <c r="L1377" i="1" s="1"/>
  <c r="K1378" i="1"/>
  <c r="L1378" i="1" s="1"/>
  <c r="K1379" i="1"/>
  <c r="L1379" i="1" s="1"/>
  <c r="K1380" i="1"/>
  <c r="L1380" i="1" s="1"/>
  <c r="K1381" i="1"/>
  <c r="L1381" i="1" s="1"/>
  <c r="K1382" i="1"/>
  <c r="L1382" i="1" s="1"/>
  <c r="K1383" i="1"/>
  <c r="L1383" i="1" s="1"/>
  <c r="K1384" i="1"/>
  <c r="L1384" i="1" s="1"/>
  <c r="K1385" i="1"/>
  <c r="L1385" i="1" s="1"/>
  <c r="K1386" i="1"/>
  <c r="L1386" i="1" s="1"/>
  <c r="K1387" i="1"/>
  <c r="L1387" i="1" s="1"/>
  <c r="K1388" i="1"/>
  <c r="L1388" i="1" s="1"/>
  <c r="K1389" i="1"/>
  <c r="L1389" i="1" s="1"/>
  <c r="K1390" i="1"/>
  <c r="L1390" i="1" s="1"/>
  <c r="K1391" i="1"/>
  <c r="L1391" i="1" s="1"/>
  <c r="K1392" i="1"/>
  <c r="L1392" i="1" s="1"/>
  <c r="K1393" i="1"/>
  <c r="L1393" i="1" s="1"/>
  <c r="K1394" i="1"/>
  <c r="L1394" i="1" s="1"/>
  <c r="K1395" i="1"/>
  <c r="L1395" i="1" s="1"/>
  <c r="K1396" i="1"/>
  <c r="L1396" i="1" s="1"/>
  <c r="K1397" i="1"/>
  <c r="L1397" i="1" s="1"/>
  <c r="K1398" i="1"/>
  <c r="L1398" i="1" s="1"/>
  <c r="K1399" i="1"/>
  <c r="L1399" i="1" s="1"/>
  <c r="K1400" i="1"/>
  <c r="L1400" i="1" s="1"/>
  <c r="K1401" i="1"/>
  <c r="L1401" i="1" s="1"/>
  <c r="K1402" i="1"/>
  <c r="L1402" i="1" s="1"/>
  <c r="K1403" i="1"/>
  <c r="L1403" i="1" s="1"/>
  <c r="K1404" i="1"/>
  <c r="L1404" i="1" s="1"/>
  <c r="K1405" i="1"/>
  <c r="L1405" i="1" s="1"/>
  <c r="K1406" i="1"/>
  <c r="L1406" i="1" s="1"/>
  <c r="K1407" i="1"/>
  <c r="L1407" i="1" s="1"/>
  <c r="K1408" i="1"/>
  <c r="L1408" i="1" s="1"/>
  <c r="K1409" i="1"/>
  <c r="L1409" i="1" s="1"/>
  <c r="K1410" i="1"/>
  <c r="L1410" i="1" s="1"/>
  <c r="K1411" i="1"/>
  <c r="L1411" i="1" s="1"/>
  <c r="K1412" i="1"/>
  <c r="L1412" i="1" s="1"/>
  <c r="K1413" i="1"/>
  <c r="L1413" i="1" s="1"/>
  <c r="K1414" i="1"/>
  <c r="L1414" i="1" s="1"/>
  <c r="K1415" i="1"/>
  <c r="L1415" i="1" s="1"/>
  <c r="K1416" i="1"/>
  <c r="L1416" i="1" s="1"/>
  <c r="K1417" i="1"/>
  <c r="L1417" i="1" s="1"/>
  <c r="K1418" i="1"/>
  <c r="L1418" i="1" s="1"/>
  <c r="K1419" i="1"/>
  <c r="L1419" i="1" s="1"/>
  <c r="K1420" i="1"/>
  <c r="L1420" i="1" s="1"/>
  <c r="K1421" i="1"/>
  <c r="L1421" i="1" s="1"/>
  <c r="K1422" i="1"/>
  <c r="L1422" i="1" s="1"/>
  <c r="K1423" i="1"/>
  <c r="L1423" i="1" s="1"/>
  <c r="K1424" i="1"/>
  <c r="L1424" i="1" s="1"/>
  <c r="K1425" i="1"/>
  <c r="L1425" i="1" s="1"/>
  <c r="K1426" i="1"/>
  <c r="L1426" i="1" s="1"/>
  <c r="K1427" i="1"/>
  <c r="L1427" i="1" s="1"/>
  <c r="K1428" i="1"/>
  <c r="L1428" i="1" s="1"/>
  <c r="K1429" i="1"/>
  <c r="L1429" i="1" s="1"/>
  <c r="K1430" i="1"/>
  <c r="L1430" i="1" s="1"/>
  <c r="K1431" i="1"/>
  <c r="L1431" i="1" s="1"/>
  <c r="K1432" i="1"/>
  <c r="L1432" i="1" s="1"/>
  <c r="K1433" i="1"/>
  <c r="L1433" i="1" s="1"/>
  <c r="K1434" i="1"/>
  <c r="L1434" i="1" s="1"/>
  <c r="K1435" i="1"/>
  <c r="L1435" i="1" s="1"/>
  <c r="K1436" i="1"/>
  <c r="L1436" i="1" s="1"/>
  <c r="K1437" i="1"/>
  <c r="L1437" i="1" s="1"/>
  <c r="K1438" i="1"/>
  <c r="L1438" i="1" s="1"/>
  <c r="K1439" i="1"/>
  <c r="L1439" i="1" s="1"/>
  <c r="K1440" i="1"/>
  <c r="L1440" i="1" s="1"/>
  <c r="K1441" i="1"/>
  <c r="L1441" i="1" s="1"/>
  <c r="K1442" i="1"/>
  <c r="L1442" i="1" s="1"/>
  <c r="K1443" i="1"/>
  <c r="L1443" i="1" s="1"/>
  <c r="K1444" i="1"/>
  <c r="L1444" i="1" s="1"/>
  <c r="K1445" i="1"/>
  <c r="L1445" i="1" s="1"/>
  <c r="K1446" i="1"/>
  <c r="L1446" i="1" s="1"/>
  <c r="K1447" i="1"/>
  <c r="L1447" i="1" s="1"/>
  <c r="K1448" i="1"/>
  <c r="L1448" i="1" s="1"/>
  <c r="K1449" i="1"/>
  <c r="L1449" i="1" s="1"/>
  <c r="K1450" i="1"/>
  <c r="L1450" i="1" s="1"/>
  <c r="K1451" i="1"/>
  <c r="L1451" i="1" s="1"/>
  <c r="K1452" i="1"/>
  <c r="L1452" i="1" s="1"/>
  <c r="K1453" i="1"/>
  <c r="L1453" i="1" s="1"/>
  <c r="K1454" i="1"/>
  <c r="L1454" i="1" s="1"/>
  <c r="K1455" i="1"/>
  <c r="L1455" i="1" s="1"/>
  <c r="K1456" i="1"/>
  <c r="L1456" i="1" s="1"/>
  <c r="K1457" i="1"/>
  <c r="L1457" i="1" s="1"/>
  <c r="K1458" i="1"/>
  <c r="L1458" i="1" s="1"/>
  <c r="K1459" i="1"/>
  <c r="L1459" i="1" s="1"/>
  <c r="K1460" i="1"/>
  <c r="L1460" i="1" s="1"/>
  <c r="K1461" i="1"/>
  <c r="L1461" i="1" s="1"/>
  <c r="K1462" i="1"/>
  <c r="L1462" i="1" s="1"/>
  <c r="K1463" i="1"/>
  <c r="L1463" i="1" s="1"/>
  <c r="K1464" i="1"/>
  <c r="L1464" i="1" s="1"/>
  <c r="K1465" i="1"/>
  <c r="L1465" i="1" s="1"/>
  <c r="K1466" i="1"/>
  <c r="L1466" i="1" s="1"/>
  <c r="K1467" i="1"/>
  <c r="L1467" i="1" s="1"/>
  <c r="K1468" i="1"/>
  <c r="L1468" i="1" s="1"/>
  <c r="K1469" i="1"/>
  <c r="L1469" i="1" s="1"/>
  <c r="K1470" i="1"/>
  <c r="L1470" i="1" s="1"/>
  <c r="K1471" i="1"/>
  <c r="L1471" i="1" s="1"/>
  <c r="K1472" i="1"/>
  <c r="L1472" i="1" s="1"/>
  <c r="K1473" i="1"/>
  <c r="L1473" i="1" s="1"/>
  <c r="K1474" i="1"/>
  <c r="L1474" i="1" s="1"/>
  <c r="K1475" i="1"/>
  <c r="L1475" i="1" s="1"/>
  <c r="K1476" i="1"/>
  <c r="L1476" i="1" s="1"/>
  <c r="K1477" i="1"/>
  <c r="L1477" i="1" s="1"/>
  <c r="K1478" i="1"/>
  <c r="L1478" i="1" s="1"/>
  <c r="K1479" i="1"/>
  <c r="L1479" i="1" s="1"/>
  <c r="K1480" i="1"/>
  <c r="L1480" i="1" s="1"/>
  <c r="K1481" i="1"/>
  <c r="L1481" i="1" s="1"/>
  <c r="K1482" i="1"/>
  <c r="L1482" i="1" s="1"/>
  <c r="K1483" i="1"/>
  <c r="L1483" i="1" s="1"/>
  <c r="K1484" i="1"/>
  <c r="L1484" i="1" s="1"/>
  <c r="K1485" i="1"/>
  <c r="L1485" i="1" s="1"/>
  <c r="K1486" i="1"/>
  <c r="L1486" i="1" s="1"/>
  <c r="K1487" i="1"/>
  <c r="L1487" i="1" s="1"/>
  <c r="K1488" i="1"/>
  <c r="L1488" i="1" s="1"/>
  <c r="K1489" i="1"/>
  <c r="L1489" i="1" s="1"/>
  <c r="K1490" i="1"/>
  <c r="L1490" i="1" s="1"/>
  <c r="K1491" i="1"/>
  <c r="L1491" i="1" s="1"/>
  <c r="K1492" i="1"/>
  <c r="L1492" i="1" s="1"/>
  <c r="K1493" i="1"/>
  <c r="L1493" i="1" s="1"/>
  <c r="K1494" i="1"/>
  <c r="L1494" i="1" s="1"/>
  <c r="K1495" i="1"/>
  <c r="L1495" i="1" s="1"/>
  <c r="K1496" i="1"/>
  <c r="L1496" i="1" s="1"/>
  <c r="K1497" i="1"/>
  <c r="L1497" i="1" s="1"/>
  <c r="K1498" i="1"/>
  <c r="L1498" i="1" s="1"/>
  <c r="K1499" i="1"/>
  <c r="L1499" i="1" s="1"/>
  <c r="K1500" i="1"/>
  <c r="L1500" i="1" s="1"/>
  <c r="K1501" i="1"/>
  <c r="L1501" i="1" s="1"/>
  <c r="K1502" i="1"/>
  <c r="L1502" i="1" s="1"/>
  <c r="K1503" i="1"/>
  <c r="L1503" i="1" s="1"/>
  <c r="K1504" i="1"/>
  <c r="L1504" i="1" s="1"/>
  <c r="K1505" i="1"/>
  <c r="L1505" i="1" s="1"/>
  <c r="K1506" i="1"/>
  <c r="L1506" i="1" s="1"/>
  <c r="K1507" i="1"/>
  <c r="L1507" i="1" s="1"/>
  <c r="K1508" i="1"/>
  <c r="L1508" i="1" s="1"/>
  <c r="K1509" i="1"/>
  <c r="L1509" i="1" s="1"/>
  <c r="K1510" i="1"/>
  <c r="L1510" i="1" s="1"/>
  <c r="K1511" i="1"/>
  <c r="L1511" i="1" s="1"/>
  <c r="K1512" i="1"/>
  <c r="L1512" i="1" s="1"/>
  <c r="K1513" i="1"/>
  <c r="L1513" i="1" s="1"/>
  <c r="K1514" i="1"/>
  <c r="L1514" i="1" s="1"/>
  <c r="K1515" i="1"/>
  <c r="L1515" i="1" s="1"/>
  <c r="K1516" i="1"/>
  <c r="L1516" i="1" s="1"/>
  <c r="K1517" i="1"/>
  <c r="L1517" i="1" s="1"/>
  <c r="K1518" i="1"/>
  <c r="L1518" i="1" s="1"/>
  <c r="K1519" i="1"/>
  <c r="L1519" i="1" s="1"/>
  <c r="K1520" i="1"/>
  <c r="L1520" i="1" s="1"/>
  <c r="K1521" i="1"/>
  <c r="L1521" i="1" s="1"/>
  <c r="K1522" i="1"/>
  <c r="L1522" i="1" s="1"/>
  <c r="K1523" i="1"/>
  <c r="L1523" i="1" s="1"/>
  <c r="K1524" i="1"/>
  <c r="L1524" i="1" s="1"/>
  <c r="K1525" i="1"/>
  <c r="L1525" i="1" s="1"/>
  <c r="K1526" i="1"/>
  <c r="L1526" i="1" s="1"/>
  <c r="K1527" i="1"/>
  <c r="L1527" i="1" s="1"/>
  <c r="K1528" i="1"/>
  <c r="L1528" i="1" s="1"/>
  <c r="K1529" i="1"/>
  <c r="L1529" i="1" s="1"/>
  <c r="K1530" i="1"/>
  <c r="L1530" i="1" s="1"/>
  <c r="K1531" i="1"/>
  <c r="L1531" i="1" s="1"/>
  <c r="K1532" i="1"/>
  <c r="L1532" i="1" s="1"/>
  <c r="K1533" i="1"/>
  <c r="L1533" i="1" s="1"/>
  <c r="K1534" i="1"/>
  <c r="L1534" i="1" s="1"/>
  <c r="K1535" i="1"/>
  <c r="L1535" i="1" s="1"/>
  <c r="K1536" i="1"/>
  <c r="L1536" i="1" s="1"/>
  <c r="K1537" i="1"/>
  <c r="L1537" i="1" s="1"/>
  <c r="K1538" i="1"/>
  <c r="L1538" i="1" s="1"/>
  <c r="K1539" i="1"/>
  <c r="L1539" i="1" s="1"/>
  <c r="K1540" i="1"/>
  <c r="L1540" i="1" s="1"/>
  <c r="K1541" i="1"/>
  <c r="L1541" i="1" s="1"/>
  <c r="K1542" i="1"/>
  <c r="L1542" i="1" s="1"/>
  <c r="K1543" i="1"/>
  <c r="L1543" i="1" s="1"/>
  <c r="K1544" i="1"/>
  <c r="L1544" i="1" s="1"/>
  <c r="K1545" i="1"/>
  <c r="L1545" i="1" s="1"/>
  <c r="K1546" i="1"/>
  <c r="L1546" i="1" s="1"/>
  <c r="K1547" i="1"/>
  <c r="L1547" i="1" s="1"/>
  <c r="K1548" i="1"/>
  <c r="L1548" i="1" s="1"/>
  <c r="K1549" i="1"/>
  <c r="L1549" i="1" s="1"/>
  <c r="K1550" i="1"/>
  <c r="L1550" i="1" s="1"/>
  <c r="K1551" i="1"/>
  <c r="L1551" i="1" s="1"/>
  <c r="K1552" i="1"/>
  <c r="L1552" i="1" s="1"/>
  <c r="K1553" i="1"/>
  <c r="L1553" i="1" s="1"/>
  <c r="K1554" i="1"/>
  <c r="L1554" i="1" s="1"/>
  <c r="K1555" i="1"/>
  <c r="L1555" i="1" s="1"/>
  <c r="K1556" i="1"/>
  <c r="L1556" i="1" s="1"/>
  <c r="K1557" i="1"/>
  <c r="L1557" i="1" s="1"/>
  <c r="K1558" i="1"/>
  <c r="L1558" i="1" s="1"/>
  <c r="K1559" i="1"/>
  <c r="L1559" i="1" s="1"/>
  <c r="K1560" i="1"/>
  <c r="L1560" i="1" s="1"/>
  <c r="K1561" i="1"/>
  <c r="L1561" i="1" s="1"/>
  <c r="K1562" i="1"/>
  <c r="L1562" i="1" s="1"/>
  <c r="K1563" i="1"/>
  <c r="L1563" i="1" s="1"/>
  <c r="K1564" i="1"/>
  <c r="L1564" i="1" s="1"/>
  <c r="K1565" i="1"/>
  <c r="L1565" i="1" s="1"/>
  <c r="K1566" i="1"/>
  <c r="L1566" i="1" s="1"/>
  <c r="K1567" i="1"/>
  <c r="L1567" i="1" s="1"/>
  <c r="K1568" i="1"/>
  <c r="L1568" i="1" s="1"/>
  <c r="K1569" i="1"/>
  <c r="L1569" i="1" s="1"/>
  <c r="K1570" i="1"/>
  <c r="L1570" i="1" s="1"/>
  <c r="K1571" i="1"/>
  <c r="L1571" i="1" s="1"/>
  <c r="K1572" i="1"/>
  <c r="L1572" i="1" s="1"/>
  <c r="K1573" i="1"/>
  <c r="L1573" i="1" s="1"/>
  <c r="K1574" i="1"/>
  <c r="L1574" i="1" s="1"/>
  <c r="K1575" i="1"/>
  <c r="L1575" i="1" s="1"/>
  <c r="K1576" i="1"/>
  <c r="L1576" i="1" s="1"/>
  <c r="K1577" i="1"/>
  <c r="L1577" i="1" s="1"/>
  <c r="K1578" i="1"/>
  <c r="L1578" i="1" s="1"/>
  <c r="K1579" i="1"/>
  <c r="L1579" i="1" s="1"/>
  <c r="K1580" i="1"/>
  <c r="L1580" i="1" s="1"/>
  <c r="K1581" i="1"/>
  <c r="L1581" i="1" s="1"/>
  <c r="K1582" i="1"/>
  <c r="L1582" i="1" s="1"/>
  <c r="K1583" i="1"/>
  <c r="L1583" i="1" s="1"/>
  <c r="K1584" i="1"/>
  <c r="L1584" i="1" s="1"/>
  <c r="K1585" i="1"/>
  <c r="L1585" i="1" s="1"/>
  <c r="K1586" i="1"/>
  <c r="L1586" i="1" s="1"/>
  <c r="K1587" i="1"/>
  <c r="L1587" i="1" s="1"/>
  <c r="K1588" i="1"/>
  <c r="L1588" i="1" s="1"/>
  <c r="K1589" i="1"/>
  <c r="L1589" i="1" s="1"/>
  <c r="K1590" i="1"/>
  <c r="L1590" i="1" s="1"/>
  <c r="K1591" i="1"/>
  <c r="L1591" i="1" s="1"/>
  <c r="K1592" i="1"/>
  <c r="L1592" i="1" s="1"/>
  <c r="K1593" i="1"/>
  <c r="L1593" i="1" s="1"/>
  <c r="K1594" i="1"/>
  <c r="L1594" i="1" s="1"/>
  <c r="K1595" i="1"/>
  <c r="L1595" i="1" s="1"/>
  <c r="K1596" i="1"/>
  <c r="L1596" i="1" s="1"/>
  <c r="K1597" i="1"/>
  <c r="L1597" i="1" s="1"/>
  <c r="K1598" i="1"/>
  <c r="L1598" i="1" s="1"/>
  <c r="K1599" i="1"/>
  <c r="L1599" i="1" s="1"/>
  <c r="K1600" i="1"/>
  <c r="L1600" i="1" s="1"/>
  <c r="K1601" i="1"/>
  <c r="L1601" i="1" s="1"/>
  <c r="K1602" i="1"/>
  <c r="L1602" i="1" s="1"/>
  <c r="K1603" i="1"/>
  <c r="L1603" i="1" s="1"/>
  <c r="K1604" i="1"/>
  <c r="L1604" i="1" s="1"/>
  <c r="K1605" i="1"/>
  <c r="L1605" i="1" s="1"/>
  <c r="K1606" i="1"/>
  <c r="L1606" i="1" s="1"/>
  <c r="K1607" i="1"/>
  <c r="L1607" i="1" s="1"/>
  <c r="K1608" i="1"/>
  <c r="L1608" i="1" s="1"/>
  <c r="K1609" i="1"/>
  <c r="L1609" i="1" s="1"/>
  <c r="K1610" i="1"/>
  <c r="L1610" i="1" s="1"/>
  <c r="K1611" i="1"/>
  <c r="L1611" i="1" s="1"/>
  <c r="K1612" i="1"/>
  <c r="L1612" i="1" s="1"/>
  <c r="K1613" i="1"/>
  <c r="L1613" i="1" s="1"/>
  <c r="K1614" i="1"/>
  <c r="L1614" i="1" s="1"/>
  <c r="K1615" i="1"/>
  <c r="L1615" i="1" s="1"/>
  <c r="K1616" i="1"/>
  <c r="L1616" i="1" s="1"/>
  <c r="K1617" i="1"/>
  <c r="L1617" i="1" s="1"/>
  <c r="K1618" i="1"/>
  <c r="L1618" i="1" s="1"/>
  <c r="K1619" i="1"/>
  <c r="L1619" i="1" s="1"/>
  <c r="K1620" i="1"/>
  <c r="L1620" i="1" s="1"/>
  <c r="K1621" i="1"/>
  <c r="L1621" i="1" s="1"/>
  <c r="K1622" i="1"/>
  <c r="L1622" i="1" s="1"/>
  <c r="K1623" i="1"/>
  <c r="L1623" i="1" s="1"/>
  <c r="K1624" i="1"/>
  <c r="L1624" i="1" s="1"/>
  <c r="K1625" i="1"/>
  <c r="L1625" i="1" s="1"/>
  <c r="K1626" i="1"/>
  <c r="L1626" i="1" s="1"/>
  <c r="K1627" i="1"/>
  <c r="L1627" i="1" s="1"/>
  <c r="K1628" i="1"/>
  <c r="L1628" i="1" s="1"/>
  <c r="K1629" i="1"/>
  <c r="L1629" i="1" s="1"/>
  <c r="K1630" i="1"/>
  <c r="L1630" i="1" s="1"/>
  <c r="K1631" i="1"/>
  <c r="L1631" i="1" s="1"/>
  <c r="K1632" i="1"/>
  <c r="L1632" i="1" s="1"/>
  <c r="K1633" i="1"/>
  <c r="L1633" i="1" s="1"/>
  <c r="K1634" i="1"/>
  <c r="L1634" i="1" s="1"/>
  <c r="K1635" i="1"/>
  <c r="L1635" i="1" s="1"/>
  <c r="K1636" i="1"/>
  <c r="L1636" i="1" s="1"/>
  <c r="K1637" i="1"/>
  <c r="L1637" i="1" s="1"/>
  <c r="K1638" i="1"/>
  <c r="L1638" i="1" s="1"/>
  <c r="K1639" i="1"/>
  <c r="L1639" i="1" s="1"/>
  <c r="K1640" i="1"/>
  <c r="L1640" i="1" s="1"/>
  <c r="K1641" i="1"/>
  <c r="L1641" i="1" s="1"/>
  <c r="K1642" i="1"/>
  <c r="L1642" i="1" s="1"/>
  <c r="K1643" i="1"/>
  <c r="L1643" i="1" s="1"/>
  <c r="K1644" i="1"/>
  <c r="L1644" i="1" s="1"/>
  <c r="K1645" i="1"/>
  <c r="L1645" i="1" s="1"/>
  <c r="K1646" i="1"/>
  <c r="L1646" i="1" s="1"/>
  <c r="K1647" i="1"/>
  <c r="L1647" i="1" s="1"/>
  <c r="K1648" i="1"/>
  <c r="L1648" i="1" s="1"/>
  <c r="K1649" i="1"/>
  <c r="L1649" i="1" s="1"/>
  <c r="K1650" i="1"/>
  <c r="L1650" i="1" s="1"/>
  <c r="K1651" i="1"/>
  <c r="L1651" i="1" s="1"/>
  <c r="K1652" i="1"/>
  <c r="L1652" i="1" s="1"/>
  <c r="K1653" i="1"/>
  <c r="L1653" i="1" s="1"/>
  <c r="K1654" i="1"/>
  <c r="L1654" i="1" s="1"/>
  <c r="K1655" i="1"/>
  <c r="L1655" i="1" s="1"/>
  <c r="K1656" i="1"/>
  <c r="L1656" i="1" s="1"/>
  <c r="K1657" i="1"/>
  <c r="L1657" i="1" s="1"/>
  <c r="K1658" i="1"/>
  <c r="L1658" i="1" s="1"/>
  <c r="K1659" i="1"/>
  <c r="L1659" i="1" s="1"/>
  <c r="K1660" i="1"/>
  <c r="L1660" i="1" s="1"/>
  <c r="K1661" i="1"/>
  <c r="L1661" i="1" s="1"/>
  <c r="K1662" i="1"/>
  <c r="L1662" i="1" s="1"/>
  <c r="K1663" i="1"/>
  <c r="L1663" i="1" s="1"/>
  <c r="K1664" i="1"/>
  <c r="L1664" i="1" s="1"/>
  <c r="K1665" i="1"/>
  <c r="L1665" i="1" s="1"/>
  <c r="K1666" i="1"/>
  <c r="L1666" i="1" s="1"/>
  <c r="K1667" i="1"/>
  <c r="L1667" i="1" s="1"/>
  <c r="K1668" i="1"/>
  <c r="L1668" i="1" s="1"/>
  <c r="K1669" i="1"/>
  <c r="L1669" i="1" s="1"/>
  <c r="K1670" i="1"/>
  <c r="L1670" i="1" s="1"/>
  <c r="K1671" i="1"/>
  <c r="L1671" i="1" s="1"/>
  <c r="K1672" i="1"/>
  <c r="L1672" i="1" s="1"/>
  <c r="K1673" i="1"/>
  <c r="L1673" i="1" s="1"/>
  <c r="K1674" i="1"/>
  <c r="L1674" i="1" s="1"/>
  <c r="K1675" i="1"/>
  <c r="L1675" i="1" s="1"/>
  <c r="K1676" i="1"/>
  <c r="L1676" i="1" s="1"/>
  <c r="K1677" i="1"/>
  <c r="L1677" i="1" s="1"/>
  <c r="K1678" i="1"/>
  <c r="L1678" i="1" s="1"/>
  <c r="K1679" i="1"/>
  <c r="L1679" i="1" s="1"/>
  <c r="K1680" i="1"/>
  <c r="L1680" i="1" s="1"/>
  <c r="K1681" i="1"/>
  <c r="L1681" i="1" s="1"/>
  <c r="K1682" i="1"/>
  <c r="L1682" i="1" s="1"/>
  <c r="K1683" i="1"/>
  <c r="L1683" i="1" s="1"/>
  <c r="K1684" i="1"/>
  <c r="L1684" i="1" s="1"/>
  <c r="K1685" i="1"/>
  <c r="L1685" i="1" s="1"/>
  <c r="K1686" i="1"/>
  <c r="L1686" i="1" s="1"/>
  <c r="K1687" i="1"/>
  <c r="L1687" i="1" s="1"/>
  <c r="K1688" i="1"/>
  <c r="L1688" i="1" s="1"/>
  <c r="K1689" i="1"/>
  <c r="L1689" i="1" s="1"/>
  <c r="K1690" i="1"/>
  <c r="L1690" i="1" s="1"/>
  <c r="K1691" i="1"/>
  <c r="L1691" i="1" s="1"/>
  <c r="K1692" i="1"/>
  <c r="L1692" i="1" s="1"/>
  <c r="K1693" i="1"/>
  <c r="L1693" i="1" s="1"/>
  <c r="K1694" i="1"/>
  <c r="L1694" i="1" s="1"/>
  <c r="K1695" i="1"/>
  <c r="L1695" i="1" s="1"/>
  <c r="K1696" i="1"/>
  <c r="L1696" i="1" s="1"/>
  <c r="K1697" i="1"/>
  <c r="L1697" i="1" s="1"/>
  <c r="K1698" i="1"/>
  <c r="L1698" i="1" s="1"/>
  <c r="K1699" i="1"/>
  <c r="L1699" i="1" s="1"/>
  <c r="K1700" i="1"/>
  <c r="L1700" i="1" s="1"/>
  <c r="K1701" i="1"/>
  <c r="L1701" i="1" s="1"/>
  <c r="K1702" i="1"/>
  <c r="L1702" i="1" s="1"/>
  <c r="K1703" i="1"/>
  <c r="L1703" i="1" s="1"/>
  <c r="K1704" i="1"/>
  <c r="L1704" i="1" s="1"/>
  <c r="K1705" i="1"/>
  <c r="L1705" i="1" s="1"/>
  <c r="K1706" i="1"/>
  <c r="L1706" i="1" s="1"/>
  <c r="K1707" i="1"/>
  <c r="L1707" i="1" s="1"/>
  <c r="K1708" i="1"/>
  <c r="L1708" i="1" s="1"/>
  <c r="K1709" i="1"/>
  <c r="L1709" i="1" s="1"/>
  <c r="K1710" i="1"/>
  <c r="L1710" i="1" s="1"/>
  <c r="K1711" i="1"/>
  <c r="L1711" i="1" s="1"/>
  <c r="K1712" i="1"/>
  <c r="L1712" i="1" s="1"/>
  <c r="K1713" i="1"/>
  <c r="L1713" i="1" s="1"/>
  <c r="K1714" i="1"/>
  <c r="L1714" i="1" s="1"/>
  <c r="K1715" i="1"/>
  <c r="L1715" i="1" s="1"/>
  <c r="K1716" i="1"/>
  <c r="L1716" i="1" s="1"/>
  <c r="K1717" i="1"/>
  <c r="L1717" i="1" s="1"/>
  <c r="K1718" i="1"/>
  <c r="L1718" i="1" s="1"/>
  <c r="K1719" i="1"/>
  <c r="L1719" i="1" s="1"/>
  <c r="K1720" i="1"/>
  <c r="L1720" i="1" s="1"/>
  <c r="K1721" i="1"/>
  <c r="L1721" i="1" s="1"/>
  <c r="K1722" i="1"/>
  <c r="L1722" i="1" s="1"/>
  <c r="K1723" i="1"/>
  <c r="L1723" i="1" s="1"/>
  <c r="K1724" i="1"/>
  <c r="L1724" i="1" s="1"/>
  <c r="K1725" i="1"/>
  <c r="L1725" i="1" s="1"/>
  <c r="K1726" i="1"/>
  <c r="L1726" i="1" s="1"/>
  <c r="K1727" i="1"/>
  <c r="L1727" i="1" s="1"/>
  <c r="K1728" i="1"/>
  <c r="L1728" i="1" s="1"/>
  <c r="K1729" i="1"/>
  <c r="L1729" i="1" s="1"/>
  <c r="K1730" i="1"/>
  <c r="L1730" i="1" s="1"/>
  <c r="K1731" i="1"/>
  <c r="L1731" i="1" s="1"/>
  <c r="K1732" i="1"/>
  <c r="L1732" i="1" s="1"/>
  <c r="K1733" i="1"/>
  <c r="L1733" i="1" s="1"/>
  <c r="K1734" i="1"/>
  <c r="L1734" i="1" s="1"/>
  <c r="K1735" i="1"/>
  <c r="L1735" i="1" s="1"/>
  <c r="K1736" i="1"/>
  <c r="L1736" i="1" s="1"/>
  <c r="K1737" i="1"/>
  <c r="L1737" i="1" s="1"/>
  <c r="K1738" i="1"/>
  <c r="L1738" i="1" s="1"/>
  <c r="K1739" i="1"/>
  <c r="L1739" i="1" s="1"/>
  <c r="K1740" i="1"/>
  <c r="L1740" i="1" s="1"/>
  <c r="K1741" i="1"/>
  <c r="L1741" i="1" s="1"/>
  <c r="K1742" i="1"/>
  <c r="L1742" i="1" s="1"/>
  <c r="K1743" i="1"/>
  <c r="L1743" i="1" s="1"/>
  <c r="K1744" i="1"/>
  <c r="L1744" i="1" s="1"/>
  <c r="K1745" i="1"/>
  <c r="L1745" i="1" s="1"/>
  <c r="K1746" i="1"/>
  <c r="L1746" i="1" s="1"/>
  <c r="K1747" i="1"/>
  <c r="L1747" i="1" s="1"/>
  <c r="K1748" i="1"/>
  <c r="L1748" i="1" s="1"/>
  <c r="K1749" i="1"/>
  <c r="L1749" i="1" s="1"/>
  <c r="K1750" i="1"/>
  <c r="L1750" i="1" s="1"/>
  <c r="K1751" i="1"/>
  <c r="L1751" i="1" s="1"/>
  <c r="K1752" i="1"/>
  <c r="L1752" i="1" s="1"/>
  <c r="K1753" i="1"/>
  <c r="L1753" i="1" s="1"/>
  <c r="K1754" i="1"/>
  <c r="L1754" i="1" s="1"/>
  <c r="K1755" i="1"/>
  <c r="L1755" i="1" s="1"/>
  <c r="K1756" i="1"/>
  <c r="L1756" i="1" s="1"/>
  <c r="K1757" i="1"/>
  <c r="L1757" i="1" s="1"/>
  <c r="K1758" i="1"/>
  <c r="L1758" i="1" s="1"/>
  <c r="K1759" i="1"/>
  <c r="L1759" i="1" s="1"/>
  <c r="K1760" i="1"/>
  <c r="L1760" i="1" s="1"/>
  <c r="K1761" i="1"/>
  <c r="L1761" i="1" s="1"/>
  <c r="K1762" i="1"/>
  <c r="L1762" i="1" s="1"/>
  <c r="K1763" i="1"/>
  <c r="L1763" i="1" s="1"/>
  <c r="K1764" i="1"/>
  <c r="L1764" i="1" s="1"/>
  <c r="K1765" i="1"/>
  <c r="L1765" i="1" s="1"/>
  <c r="K1766" i="1"/>
  <c r="L1766" i="1" s="1"/>
  <c r="K1767" i="1"/>
  <c r="L1767" i="1" s="1"/>
  <c r="K1768" i="1"/>
  <c r="L1768" i="1" s="1"/>
  <c r="K1769" i="1"/>
  <c r="L1769" i="1" s="1"/>
  <c r="K1770" i="1"/>
  <c r="L1770" i="1" s="1"/>
  <c r="K1771" i="1"/>
  <c r="L1771" i="1" s="1"/>
  <c r="K1772" i="1"/>
  <c r="L1772" i="1" s="1"/>
  <c r="K1773" i="1"/>
  <c r="L1773" i="1" s="1"/>
  <c r="K1774" i="1"/>
  <c r="L1774" i="1" s="1"/>
  <c r="K1775" i="1"/>
  <c r="L1775" i="1" s="1"/>
  <c r="K1776" i="1"/>
  <c r="L1776" i="1" s="1"/>
  <c r="K1777" i="1"/>
  <c r="L1777" i="1" s="1"/>
  <c r="K1778" i="1"/>
  <c r="L1778" i="1" s="1"/>
  <c r="K1779" i="1"/>
  <c r="L1779" i="1" s="1"/>
  <c r="K1780" i="1"/>
  <c r="L1780" i="1" s="1"/>
  <c r="K1781" i="1"/>
  <c r="L1781" i="1" s="1"/>
  <c r="K1782" i="1"/>
  <c r="L1782" i="1" s="1"/>
  <c r="K1783" i="1"/>
  <c r="L1783" i="1" s="1"/>
  <c r="K1784" i="1"/>
  <c r="L1784" i="1" s="1"/>
  <c r="K1785" i="1"/>
  <c r="L1785" i="1" s="1"/>
  <c r="K1786" i="1"/>
  <c r="L1786" i="1" s="1"/>
  <c r="K1787" i="1"/>
  <c r="L1787" i="1" s="1"/>
  <c r="K1788" i="1"/>
  <c r="L1788" i="1" s="1"/>
  <c r="K1789" i="1"/>
  <c r="L1789" i="1" s="1"/>
  <c r="K1790" i="1"/>
  <c r="L1790" i="1" s="1"/>
  <c r="K1791" i="1"/>
  <c r="L1791" i="1" s="1"/>
  <c r="K1792" i="1"/>
  <c r="L1792" i="1" s="1"/>
  <c r="K1793" i="1"/>
  <c r="L1793" i="1" s="1"/>
  <c r="K1794" i="1"/>
  <c r="L1794" i="1" s="1"/>
  <c r="K1795" i="1"/>
  <c r="L1795" i="1" s="1"/>
  <c r="K1796" i="1"/>
  <c r="L1796" i="1" s="1"/>
  <c r="K1797" i="1"/>
  <c r="L1797" i="1" s="1"/>
  <c r="K1798" i="1"/>
  <c r="L1798" i="1" s="1"/>
  <c r="K1799" i="1"/>
  <c r="L1799" i="1" s="1"/>
  <c r="K1800" i="1"/>
  <c r="L1800" i="1" s="1"/>
  <c r="K1801" i="1"/>
  <c r="L1801" i="1" s="1"/>
  <c r="K1802" i="1"/>
  <c r="L1802" i="1" s="1"/>
  <c r="K1803" i="1"/>
  <c r="L1803" i="1" s="1"/>
  <c r="K1804" i="1"/>
  <c r="L1804" i="1" s="1"/>
  <c r="K1805" i="1"/>
  <c r="L1805" i="1" s="1"/>
  <c r="K1806" i="1"/>
  <c r="L1806" i="1" s="1"/>
  <c r="K1807" i="1"/>
  <c r="L1807" i="1" s="1"/>
  <c r="K1808" i="1"/>
  <c r="L1808" i="1" s="1"/>
  <c r="K1809" i="1"/>
  <c r="L1809" i="1" s="1"/>
  <c r="K1810" i="1"/>
  <c r="L1810" i="1" s="1"/>
  <c r="K1811" i="1"/>
  <c r="L1811" i="1" s="1"/>
  <c r="K1812" i="1"/>
  <c r="L1812" i="1" s="1"/>
  <c r="K1813" i="1"/>
  <c r="L1813" i="1" s="1"/>
  <c r="K1814" i="1"/>
  <c r="L1814" i="1" s="1"/>
  <c r="K1815" i="1"/>
  <c r="L1815" i="1" s="1"/>
  <c r="K1816" i="1"/>
  <c r="L1816" i="1" s="1"/>
  <c r="K1817" i="1"/>
  <c r="L1817" i="1" s="1"/>
  <c r="K1818" i="1"/>
  <c r="L1818" i="1" s="1"/>
  <c r="K1819" i="1"/>
  <c r="L1819" i="1" s="1"/>
  <c r="K1820" i="1"/>
  <c r="L1820" i="1" s="1"/>
  <c r="K1821" i="1"/>
  <c r="L1821" i="1" s="1"/>
  <c r="K1822" i="1"/>
  <c r="L1822" i="1" s="1"/>
  <c r="K1823" i="1"/>
  <c r="L1823" i="1" s="1"/>
  <c r="K1824" i="1"/>
  <c r="L1824" i="1" s="1"/>
  <c r="K1825" i="1"/>
  <c r="L1825" i="1" s="1"/>
  <c r="K1826" i="1"/>
  <c r="L1826" i="1" s="1"/>
  <c r="K1827" i="1"/>
  <c r="L1827" i="1" s="1"/>
  <c r="K1828" i="1"/>
  <c r="L1828" i="1" s="1"/>
  <c r="K1829" i="1"/>
  <c r="L1829" i="1" s="1"/>
  <c r="K1830" i="1"/>
  <c r="L1830" i="1" s="1"/>
  <c r="K1831" i="1"/>
  <c r="L1831" i="1" s="1"/>
  <c r="K1832" i="1"/>
  <c r="L1832" i="1" s="1"/>
  <c r="K1833" i="1"/>
  <c r="L1833" i="1" s="1"/>
  <c r="K1834" i="1"/>
  <c r="L1834" i="1" s="1"/>
  <c r="K1835" i="1"/>
  <c r="L1835" i="1" s="1"/>
  <c r="K1836" i="1"/>
  <c r="L1836" i="1" s="1"/>
  <c r="K1837" i="1"/>
  <c r="L1837" i="1" s="1"/>
  <c r="K1838" i="1"/>
  <c r="L1838" i="1" s="1"/>
  <c r="K1839" i="1"/>
  <c r="L1839" i="1" s="1"/>
  <c r="K1840" i="1"/>
  <c r="L1840" i="1" s="1"/>
  <c r="K1841" i="1"/>
  <c r="L1841" i="1" s="1"/>
  <c r="K1842" i="1"/>
  <c r="L1842" i="1" s="1"/>
  <c r="K1843" i="1"/>
  <c r="L1843" i="1" s="1"/>
  <c r="K1844" i="1"/>
  <c r="L1844" i="1" s="1"/>
  <c r="K1845" i="1"/>
  <c r="L1845" i="1" s="1"/>
  <c r="K1846" i="1"/>
  <c r="L1846" i="1" s="1"/>
  <c r="K1847" i="1"/>
  <c r="L1847" i="1" s="1"/>
  <c r="K1848" i="1"/>
  <c r="L1848" i="1" s="1"/>
  <c r="K1849" i="1"/>
  <c r="L1849" i="1" s="1"/>
  <c r="K1850" i="1"/>
  <c r="L1850" i="1" s="1"/>
  <c r="K1851" i="1"/>
  <c r="L1851" i="1" s="1"/>
  <c r="K1852" i="1"/>
  <c r="L1852" i="1" s="1"/>
  <c r="K1853" i="1"/>
  <c r="L1853" i="1" s="1"/>
  <c r="K1854" i="1"/>
  <c r="L1854" i="1" s="1"/>
  <c r="K1855" i="1"/>
  <c r="L1855" i="1" s="1"/>
  <c r="K1856" i="1"/>
  <c r="L1856" i="1" s="1"/>
  <c r="K1857" i="1"/>
  <c r="L1857" i="1" s="1"/>
  <c r="K1858" i="1"/>
  <c r="L1858" i="1" s="1"/>
  <c r="K1859" i="1"/>
  <c r="L1859" i="1" s="1"/>
  <c r="K1860" i="1"/>
  <c r="L1860" i="1" s="1"/>
  <c r="K1861" i="1"/>
  <c r="L1861" i="1" s="1"/>
  <c r="K1862" i="1"/>
  <c r="L1862" i="1" s="1"/>
  <c r="K1863" i="1"/>
  <c r="L1863" i="1" s="1"/>
  <c r="K1864" i="1"/>
  <c r="L1864" i="1" s="1"/>
  <c r="K1865" i="1"/>
  <c r="L1865" i="1" s="1"/>
  <c r="K1866" i="1"/>
  <c r="L1866" i="1" s="1"/>
  <c r="K1867" i="1"/>
  <c r="L1867" i="1" s="1"/>
  <c r="K1868" i="1"/>
  <c r="L1868" i="1" s="1"/>
  <c r="K1869" i="1"/>
  <c r="L1869" i="1" s="1"/>
  <c r="K1870" i="1"/>
  <c r="L1870" i="1" s="1"/>
  <c r="K1871" i="1"/>
  <c r="L1871" i="1" s="1"/>
  <c r="K1872" i="1"/>
  <c r="L1872" i="1" s="1"/>
  <c r="K1873" i="1"/>
  <c r="L1873" i="1" s="1"/>
  <c r="K1874" i="1"/>
  <c r="L1874" i="1" s="1"/>
  <c r="K1875" i="1"/>
  <c r="L1875" i="1" s="1"/>
  <c r="K1876" i="1"/>
  <c r="L1876" i="1" s="1"/>
  <c r="K1877" i="1"/>
  <c r="L1877" i="1" s="1"/>
  <c r="K1878" i="1"/>
  <c r="L1878" i="1" s="1"/>
  <c r="K1879" i="1"/>
  <c r="L1879" i="1" s="1"/>
  <c r="K1880" i="1"/>
  <c r="L1880" i="1" s="1"/>
  <c r="K1881" i="1"/>
  <c r="L1881" i="1" s="1"/>
  <c r="K1882" i="1"/>
  <c r="L1882" i="1" s="1"/>
  <c r="K1883" i="1"/>
  <c r="L1883" i="1" s="1"/>
  <c r="K1884" i="1"/>
  <c r="L1884" i="1" s="1"/>
  <c r="K1885" i="1"/>
  <c r="L1885" i="1" s="1"/>
  <c r="K1886" i="1"/>
  <c r="L1886" i="1" s="1"/>
  <c r="K1887" i="1"/>
  <c r="L1887" i="1" s="1"/>
  <c r="K1888" i="1"/>
  <c r="L1888" i="1" s="1"/>
  <c r="K1889" i="1"/>
  <c r="L1889" i="1" s="1"/>
  <c r="K1890" i="1"/>
  <c r="L1890" i="1" s="1"/>
  <c r="K1891" i="1"/>
  <c r="L1891" i="1" s="1"/>
  <c r="K1892" i="1"/>
  <c r="L1892" i="1" s="1"/>
  <c r="K1893" i="1"/>
  <c r="L1893" i="1" s="1"/>
  <c r="K1894" i="1"/>
  <c r="L1894" i="1" s="1"/>
  <c r="K1895" i="1"/>
  <c r="L1895" i="1" s="1"/>
  <c r="K1896" i="1"/>
  <c r="L1896" i="1" s="1"/>
  <c r="K1897" i="1"/>
  <c r="L1897" i="1" s="1"/>
  <c r="K1898" i="1"/>
  <c r="L1898" i="1" s="1"/>
  <c r="K1899" i="1"/>
  <c r="L1899" i="1" s="1"/>
  <c r="K1900" i="1"/>
  <c r="L1900" i="1" s="1"/>
  <c r="K1901" i="1"/>
  <c r="L1901" i="1" s="1"/>
  <c r="K1902" i="1"/>
  <c r="L1902" i="1" s="1"/>
  <c r="K1903" i="1"/>
  <c r="L1903" i="1" s="1"/>
  <c r="K1904" i="1"/>
  <c r="L1904" i="1" s="1"/>
  <c r="K1905" i="1"/>
  <c r="L1905" i="1" s="1"/>
  <c r="K1906" i="1"/>
  <c r="L1906" i="1" s="1"/>
  <c r="K1907" i="1"/>
  <c r="L1907" i="1" s="1"/>
  <c r="K1908" i="1"/>
  <c r="L1908" i="1" s="1"/>
  <c r="K1909" i="1"/>
  <c r="L1909" i="1" s="1"/>
  <c r="K1910" i="1"/>
  <c r="L1910" i="1" s="1"/>
  <c r="K1911" i="1"/>
  <c r="L1911" i="1" s="1"/>
  <c r="K1912" i="1"/>
  <c r="L1912" i="1" s="1"/>
  <c r="K1913" i="1"/>
  <c r="L1913" i="1" s="1"/>
  <c r="K1914" i="1"/>
  <c r="L1914" i="1" s="1"/>
  <c r="K1915" i="1"/>
  <c r="L1915" i="1" s="1"/>
  <c r="K1916" i="1"/>
  <c r="L1916" i="1" s="1"/>
  <c r="K1917" i="1"/>
  <c r="L1917" i="1" s="1"/>
  <c r="K1918" i="1"/>
  <c r="L1918" i="1" s="1"/>
  <c r="K1919" i="1"/>
  <c r="L1919" i="1" s="1"/>
  <c r="K1920" i="1"/>
  <c r="L1920" i="1" s="1"/>
  <c r="K1921" i="1"/>
  <c r="L1921" i="1" s="1"/>
  <c r="K1922" i="1"/>
  <c r="L1922" i="1" s="1"/>
  <c r="K1923" i="1"/>
  <c r="L1923" i="1" s="1"/>
  <c r="K1924" i="1"/>
  <c r="L1924" i="1" s="1"/>
  <c r="K1925" i="1"/>
  <c r="L1925" i="1" s="1"/>
  <c r="K1926" i="1"/>
  <c r="L1926" i="1" s="1"/>
  <c r="K1927" i="1"/>
  <c r="L1927" i="1" s="1"/>
  <c r="K1928" i="1"/>
  <c r="L1928" i="1" s="1"/>
  <c r="K1929" i="1"/>
  <c r="L1929" i="1" s="1"/>
  <c r="K1930" i="1"/>
  <c r="L1930" i="1" s="1"/>
  <c r="K1931" i="1"/>
  <c r="L1931" i="1" s="1"/>
  <c r="K1932" i="1"/>
  <c r="L1932" i="1" s="1"/>
  <c r="K1933" i="1"/>
  <c r="L1933" i="1" s="1"/>
  <c r="K1934" i="1"/>
  <c r="L1934" i="1" s="1"/>
  <c r="K1935" i="1"/>
  <c r="L1935" i="1" s="1"/>
  <c r="K1936" i="1"/>
  <c r="L1936" i="1" s="1"/>
  <c r="K1937" i="1"/>
  <c r="L1937" i="1" s="1"/>
  <c r="K1938" i="1"/>
  <c r="L1938" i="1" s="1"/>
  <c r="K1939" i="1"/>
  <c r="L1939" i="1" s="1"/>
  <c r="K1940" i="1"/>
  <c r="L1940" i="1" s="1"/>
  <c r="K1941" i="1"/>
  <c r="L1941" i="1" s="1"/>
  <c r="K1942" i="1"/>
  <c r="L1942" i="1" s="1"/>
  <c r="K1943" i="1"/>
  <c r="L1943" i="1" s="1"/>
  <c r="K1944" i="1"/>
  <c r="L1944" i="1" s="1"/>
  <c r="K1945" i="1"/>
  <c r="L1945" i="1" s="1"/>
  <c r="K1946" i="1"/>
  <c r="L1946" i="1" s="1"/>
  <c r="K1947" i="1"/>
  <c r="L1947" i="1" s="1"/>
  <c r="K1948" i="1"/>
  <c r="L1948" i="1" s="1"/>
  <c r="K1949" i="1"/>
  <c r="L1949" i="1" s="1"/>
  <c r="K1950" i="1"/>
  <c r="L1950" i="1" s="1"/>
  <c r="K1951" i="1"/>
  <c r="L1951" i="1" s="1"/>
  <c r="K1952" i="1"/>
  <c r="L1952" i="1" s="1"/>
  <c r="K1953" i="1"/>
  <c r="L1953" i="1" s="1"/>
  <c r="K1954" i="1"/>
  <c r="L1954" i="1" s="1"/>
  <c r="K1955" i="1"/>
  <c r="L1955" i="1" s="1"/>
  <c r="K1956" i="1"/>
  <c r="L1956" i="1" s="1"/>
  <c r="K1957" i="1"/>
  <c r="L1957" i="1" s="1"/>
  <c r="K1958" i="1"/>
  <c r="L1958" i="1" s="1"/>
  <c r="K1959" i="1"/>
  <c r="L1959" i="1" s="1"/>
  <c r="K1960" i="1"/>
  <c r="L1960" i="1" s="1"/>
  <c r="K1961" i="1"/>
  <c r="L1961" i="1" s="1"/>
  <c r="K1962" i="1"/>
  <c r="L1962" i="1" s="1"/>
  <c r="K1963" i="1"/>
  <c r="L1963" i="1" s="1"/>
  <c r="K1964" i="1"/>
  <c r="L1964" i="1" s="1"/>
  <c r="K1965" i="1"/>
  <c r="L1965" i="1" s="1"/>
  <c r="K1966" i="1"/>
  <c r="L1966" i="1" s="1"/>
  <c r="K1967" i="1"/>
  <c r="L1967" i="1" s="1"/>
  <c r="K1968" i="1"/>
  <c r="L1968" i="1" s="1"/>
  <c r="K1969" i="1"/>
  <c r="L1969" i="1" s="1"/>
  <c r="K1970" i="1"/>
  <c r="L1970" i="1" s="1"/>
  <c r="K1971" i="1"/>
  <c r="L1971" i="1" s="1"/>
  <c r="K1972" i="1"/>
  <c r="L1972" i="1" s="1"/>
  <c r="K1973" i="1"/>
  <c r="L1973" i="1" s="1"/>
  <c r="K1974" i="1"/>
  <c r="L1974" i="1" s="1"/>
  <c r="K1975" i="1"/>
  <c r="L1975" i="1" s="1"/>
  <c r="K1976" i="1"/>
  <c r="L1976" i="1" s="1"/>
  <c r="K1977" i="1"/>
  <c r="L1977" i="1" s="1"/>
  <c r="K1978" i="1"/>
  <c r="L1978" i="1" s="1"/>
  <c r="K1979" i="1"/>
  <c r="L1979" i="1" s="1"/>
  <c r="K1980" i="1"/>
  <c r="L1980" i="1" s="1"/>
  <c r="K1981" i="1"/>
  <c r="L1981" i="1" s="1"/>
  <c r="K1982" i="1"/>
  <c r="L1982" i="1" s="1"/>
  <c r="K1983" i="1"/>
  <c r="L1983" i="1" s="1"/>
  <c r="K1984" i="1"/>
  <c r="L1984" i="1" s="1"/>
  <c r="K1985" i="1"/>
  <c r="L1985" i="1" s="1"/>
  <c r="K1986" i="1"/>
  <c r="L1986" i="1" s="1"/>
  <c r="K1987" i="1"/>
  <c r="L1987" i="1" s="1"/>
  <c r="K1988" i="1"/>
  <c r="L1988" i="1" s="1"/>
  <c r="K1989" i="1"/>
  <c r="L1989" i="1" s="1"/>
  <c r="K1990" i="1"/>
  <c r="L1990" i="1" s="1"/>
  <c r="K1991" i="1"/>
  <c r="L1991" i="1" s="1"/>
  <c r="K1992" i="1"/>
  <c r="L1992" i="1" s="1"/>
  <c r="K1993" i="1"/>
  <c r="L1993" i="1" s="1"/>
  <c r="K1994" i="1"/>
  <c r="L1994" i="1" s="1"/>
  <c r="K1995" i="1"/>
  <c r="L1995" i="1" s="1"/>
  <c r="K1996" i="1"/>
  <c r="L1996" i="1" s="1"/>
  <c r="K1997" i="1"/>
  <c r="L1997" i="1" s="1"/>
  <c r="K1998" i="1"/>
  <c r="L1998" i="1" s="1"/>
  <c r="K1999" i="1"/>
  <c r="L1999" i="1" s="1"/>
  <c r="K2000" i="1"/>
  <c r="L2000" i="1" s="1"/>
  <c r="K2001" i="1"/>
  <c r="L2001" i="1" s="1"/>
  <c r="K2002" i="1"/>
  <c r="L2002" i="1" s="1"/>
  <c r="K2003" i="1"/>
  <c r="L2003" i="1" s="1"/>
  <c r="K2004" i="1"/>
  <c r="L2004" i="1" s="1"/>
  <c r="K2005" i="1"/>
  <c r="L2005" i="1" s="1"/>
  <c r="K2006" i="1"/>
  <c r="L2006" i="1" s="1"/>
  <c r="K2007" i="1"/>
  <c r="L2007" i="1" s="1"/>
  <c r="K2008" i="1"/>
  <c r="L2008" i="1" s="1"/>
  <c r="K2009" i="1"/>
  <c r="L2009" i="1" s="1"/>
  <c r="K2010" i="1"/>
  <c r="L2010" i="1" s="1"/>
  <c r="K2011" i="1"/>
  <c r="L2011" i="1" s="1"/>
  <c r="K2012" i="1"/>
  <c r="L2012" i="1" s="1"/>
  <c r="K2013" i="1"/>
  <c r="L2013" i="1" s="1"/>
  <c r="K2014" i="1"/>
  <c r="L2014" i="1" s="1"/>
  <c r="K2015" i="1"/>
  <c r="L2015" i="1" s="1"/>
  <c r="K2016" i="1"/>
  <c r="L2016" i="1" s="1"/>
  <c r="K2017" i="1"/>
  <c r="L2017" i="1" s="1"/>
  <c r="K2018" i="1"/>
  <c r="L2018" i="1" s="1"/>
  <c r="K2019" i="1"/>
  <c r="L2019" i="1" s="1"/>
  <c r="K2020" i="1"/>
  <c r="L2020" i="1" s="1"/>
  <c r="K2021" i="1"/>
  <c r="L2021" i="1" s="1"/>
  <c r="K2022" i="1"/>
  <c r="L2022" i="1" s="1"/>
  <c r="K2023" i="1"/>
  <c r="L2023" i="1" s="1"/>
  <c r="K2024" i="1"/>
  <c r="L2024" i="1" s="1"/>
  <c r="K2025" i="1"/>
  <c r="L2025" i="1" s="1"/>
  <c r="K2026" i="1"/>
  <c r="L2026" i="1" s="1"/>
  <c r="K2027" i="1"/>
  <c r="L2027" i="1" s="1"/>
  <c r="K2028" i="1"/>
  <c r="L2028" i="1" s="1"/>
  <c r="K2029" i="1"/>
  <c r="L2029" i="1" s="1"/>
  <c r="K2030" i="1"/>
  <c r="L2030" i="1" s="1"/>
  <c r="K2031" i="1"/>
  <c r="L2031" i="1" s="1"/>
  <c r="K2032" i="1"/>
  <c r="L2032" i="1" s="1"/>
  <c r="K2033" i="1"/>
  <c r="L2033" i="1" s="1"/>
  <c r="K2034" i="1"/>
  <c r="L2034" i="1" s="1"/>
  <c r="K2035" i="1"/>
  <c r="L2035" i="1" s="1"/>
  <c r="K2036" i="1"/>
  <c r="L2036" i="1" s="1"/>
  <c r="K2037" i="1"/>
  <c r="L2037" i="1" s="1"/>
  <c r="K2038" i="1"/>
  <c r="L2038" i="1" s="1"/>
  <c r="K2039" i="1"/>
  <c r="L2039" i="1" s="1"/>
  <c r="K2040" i="1"/>
  <c r="L2040" i="1" s="1"/>
  <c r="K2041" i="1"/>
  <c r="L2041" i="1" s="1"/>
  <c r="K2042" i="1"/>
  <c r="L2042" i="1" s="1"/>
  <c r="K2043" i="1"/>
  <c r="L2043" i="1" s="1"/>
  <c r="K2044" i="1"/>
  <c r="L2044" i="1" s="1"/>
  <c r="K2045" i="1"/>
  <c r="L2045" i="1" s="1"/>
  <c r="K2046" i="1"/>
  <c r="L2046" i="1" s="1"/>
  <c r="K2047" i="1"/>
  <c r="L2047" i="1" s="1"/>
  <c r="K2048" i="1"/>
  <c r="L2048" i="1" s="1"/>
  <c r="K2049" i="1"/>
  <c r="L2049" i="1" s="1"/>
  <c r="K2050" i="1"/>
  <c r="L2050" i="1" s="1"/>
  <c r="K2051" i="1"/>
  <c r="L2051" i="1" s="1"/>
  <c r="K2052" i="1"/>
  <c r="L2052" i="1" s="1"/>
  <c r="K2053" i="1"/>
  <c r="L2053" i="1" s="1"/>
  <c r="K2054" i="1"/>
  <c r="L2054" i="1" s="1"/>
  <c r="K2055" i="1"/>
  <c r="L2055" i="1" s="1"/>
  <c r="K2056" i="1"/>
  <c r="L2056" i="1" s="1"/>
  <c r="K2057" i="1"/>
  <c r="L2057" i="1" s="1"/>
  <c r="K2058" i="1"/>
  <c r="L2058" i="1" s="1"/>
  <c r="K2059" i="1"/>
  <c r="L2059" i="1" s="1"/>
  <c r="K2060" i="1"/>
  <c r="L2060" i="1" s="1"/>
  <c r="K2061" i="1"/>
  <c r="L2061" i="1" s="1"/>
  <c r="K2062" i="1"/>
  <c r="L2062" i="1" s="1"/>
  <c r="K2063" i="1"/>
  <c r="L2063" i="1" s="1"/>
  <c r="K2064" i="1"/>
  <c r="L2064" i="1" s="1"/>
  <c r="K2065" i="1"/>
  <c r="L2065" i="1" s="1"/>
  <c r="K2066" i="1"/>
  <c r="L2066" i="1" s="1"/>
  <c r="K2067" i="1"/>
  <c r="L2067" i="1" s="1"/>
  <c r="K2068" i="1"/>
  <c r="L2068" i="1" s="1"/>
  <c r="K2069" i="1"/>
  <c r="L2069" i="1" s="1"/>
  <c r="K2070" i="1"/>
  <c r="L2070" i="1" s="1"/>
  <c r="K2071" i="1"/>
  <c r="L2071" i="1" s="1"/>
  <c r="K2072" i="1"/>
  <c r="L2072" i="1" s="1"/>
  <c r="K2073" i="1"/>
  <c r="L2073" i="1" s="1"/>
  <c r="K2074" i="1"/>
  <c r="L2074" i="1" s="1"/>
  <c r="K2075" i="1"/>
  <c r="L2075" i="1" s="1"/>
  <c r="K2076" i="1"/>
  <c r="L2076" i="1" s="1"/>
  <c r="K2077" i="1"/>
  <c r="L2077" i="1" s="1"/>
  <c r="K2078" i="1"/>
  <c r="L2078" i="1" s="1"/>
  <c r="K2079" i="1"/>
  <c r="L2079" i="1" s="1"/>
  <c r="K2080" i="1"/>
  <c r="L2080" i="1" s="1"/>
  <c r="K2081" i="1"/>
  <c r="L2081" i="1" s="1"/>
  <c r="K2082" i="1"/>
  <c r="L2082" i="1" s="1"/>
  <c r="K2083" i="1"/>
  <c r="L2083" i="1" s="1"/>
  <c r="K2084" i="1"/>
  <c r="L2084" i="1" s="1"/>
  <c r="K2085" i="1"/>
  <c r="L2085" i="1" s="1"/>
  <c r="K2086" i="1"/>
  <c r="L2086" i="1" s="1"/>
  <c r="K2087" i="1"/>
  <c r="L2087" i="1" s="1"/>
  <c r="K2088" i="1"/>
  <c r="L2088" i="1" s="1"/>
  <c r="K2089" i="1"/>
  <c r="L2089" i="1" s="1"/>
  <c r="K2090" i="1"/>
  <c r="L2090" i="1" s="1"/>
  <c r="K2091" i="1"/>
  <c r="L2091" i="1" s="1"/>
  <c r="K2092" i="1"/>
  <c r="L2092" i="1" s="1"/>
  <c r="K2093" i="1"/>
  <c r="L2093" i="1" s="1"/>
  <c r="K2094" i="1"/>
  <c r="L2094" i="1" s="1"/>
  <c r="K2095" i="1"/>
  <c r="L2095" i="1" s="1"/>
  <c r="K2096" i="1"/>
  <c r="L2096" i="1" s="1"/>
  <c r="K2097" i="1"/>
  <c r="L2097" i="1" s="1"/>
  <c r="K2098" i="1"/>
  <c r="L2098" i="1" s="1"/>
  <c r="K2099" i="1"/>
  <c r="L2099" i="1" s="1"/>
  <c r="K2100" i="1"/>
  <c r="L2100" i="1" s="1"/>
  <c r="K2101" i="1"/>
  <c r="L2101" i="1" s="1"/>
  <c r="K2102" i="1"/>
  <c r="L2102" i="1" s="1"/>
  <c r="K2103" i="1"/>
  <c r="L2103" i="1" s="1"/>
  <c r="K2104" i="1"/>
  <c r="L2104" i="1" s="1"/>
  <c r="K2105" i="1"/>
  <c r="L2105" i="1" s="1"/>
  <c r="K2106" i="1"/>
  <c r="L2106" i="1" s="1"/>
  <c r="K2107" i="1"/>
  <c r="L2107" i="1" s="1"/>
  <c r="K2108" i="1"/>
  <c r="L2108" i="1" s="1"/>
  <c r="K2109" i="1"/>
  <c r="L2109" i="1" s="1"/>
  <c r="K2110" i="1"/>
  <c r="L2110" i="1" s="1"/>
  <c r="K2111" i="1"/>
  <c r="L2111" i="1" s="1"/>
  <c r="K2112" i="1"/>
  <c r="L2112" i="1" s="1"/>
  <c r="K2113" i="1"/>
  <c r="L2113" i="1" s="1"/>
  <c r="K2114" i="1"/>
  <c r="L2114" i="1" s="1"/>
  <c r="K2115" i="1"/>
  <c r="L2115" i="1" s="1"/>
  <c r="K2116" i="1"/>
  <c r="L2116" i="1" s="1"/>
  <c r="K2117" i="1"/>
  <c r="L2117" i="1" s="1"/>
  <c r="K2118" i="1"/>
  <c r="L2118" i="1" s="1"/>
  <c r="K2119" i="1"/>
  <c r="L2119" i="1" s="1"/>
  <c r="K2120" i="1"/>
  <c r="L2120" i="1" s="1"/>
  <c r="K2121" i="1"/>
  <c r="L2121" i="1" s="1"/>
  <c r="K2122" i="1"/>
  <c r="L2122" i="1" s="1"/>
  <c r="K2123" i="1"/>
  <c r="L2123" i="1" s="1"/>
  <c r="K2124" i="1"/>
  <c r="L2124" i="1" s="1"/>
  <c r="K2125" i="1"/>
  <c r="L2125" i="1" s="1"/>
  <c r="K2126" i="1"/>
  <c r="L2126" i="1" s="1"/>
  <c r="K2127" i="1"/>
  <c r="L2127" i="1" s="1"/>
  <c r="K2128" i="1"/>
  <c r="L2128" i="1" s="1"/>
  <c r="K2129" i="1"/>
  <c r="L2129" i="1" s="1"/>
  <c r="K2130" i="1"/>
  <c r="L2130" i="1" s="1"/>
  <c r="K2131" i="1"/>
  <c r="L2131" i="1" s="1"/>
  <c r="K2132" i="1"/>
  <c r="L2132" i="1" s="1"/>
  <c r="K2133" i="1"/>
  <c r="L2133" i="1" s="1"/>
  <c r="K2134" i="1"/>
  <c r="L2134" i="1" s="1"/>
  <c r="K2135" i="1"/>
  <c r="L2135" i="1" s="1"/>
  <c r="K2136" i="1"/>
  <c r="L2136" i="1" s="1"/>
  <c r="K2137" i="1"/>
  <c r="L2137" i="1" s="1"/>
  <c r="K2138" i="1"/>
  <c r="L2138" i="1" s="1"/>
  <c r="K2139" i="1"/>
  <c r="L2139" i="1" s="1"/>
  <c r="K2140" i="1"/>
  <c r="L2140" i="1" s="1"/>
  <c r="K2141" i="1"/>
  <c r="L2141" i="1" s="1"/>
  <c r="K2142" i="1"/>
  <c r="L2142" i="1" s="1"/>
  <c r="K2143" i="1"/>
  <c r="L2143" i="1" s="1"/>
  <c r="K2144" i="1"/>
  <c r="L2144" i="1" s="1"/>
  <c r="K2145" i="1"/>
  <c r="L2145" i="1" s="1"/>
  <c r="K2146" i="1"/>
  <c r="L2146" i="1" s="1"/>
  <c r="K2147" i="1"/>
  <c r="L2147" i="1" s="1"/>
  <c r="K2148" i="1"/>
  <c r="L2148" i="1" s="1"/>
  <c r="K2149" i="1"/>
  <c r="L2149" i="1" s="1"/>
  <c r="K2150" i="1"/>
  <c r="L2150" i="1" s="1"/>
  <c r="K2151" i="1"/>
  <c r="L2151" i="1" s="1"/>
  <c r="K2152" i="1"/>
  <c r="L2152" i="1" s="1"/>
  <c r="K2153" i="1"/>
  <c r="L2153" i="1" s="1"/>
  <c r="K2154" i="1"/>
  <c r="L2154" i="1" s="1"/>
  <c r="K2155" i="1"/>
  <c r="L2155" i="1" s="1"/>
  <c r="K2156" i="1"/>
  <c r="L2156" i="1" s="1"/>
  <c r="K2157" i="1"/>
  <c r="L2157" i="1" s="1"/>
  <c r="K2158" i="1"/>
  <c r="L2158" i="1" s="1"/>
  <c r="K2159" i="1"/>
  <c r="L2159" i="1" s="1"/>
  <c r="K2160" i="1"/>
  <c r="L2160" i="1" s="1"/>
  <c r="K2161" i="1"/>
  <c r="L2161" i="1" s="1"/>
  <c r="K2162" i="1"/>
  <c r="L2162" i="1" s="1"/>
  <c r="K2163" i="1"/>
  <c r="L2163" i="1" s="1"/>
  <c r="K2164" i="1"/>
  <c r="L2164" i="1" s="1"/>
  <c r="K2165" i="1"/>
  <c r="L2165" i="1" s="1"/>
  <c r="K2166" i="1"/>
  <c r="L2166" i="1" s="1"/>
  <c r="K2167" i="1"/>
  <c r="L2167" i="1" s="1"/>
  <c r="K2168" i="1"/>
  <c r="L2168" i="1" s="1"/>
  <c r="K2169" i="1"/>
  <c r="L2169" i="1" s="1"/>
  <c r="K2170" i="1"/>
  <c r="L2170" i="1" s="1"/>
  <c r="K2171" i="1"/>
  <c r="L2171" i="1" s="1"/>
  <c r="K2172" i="1"/>
  <c r="L2172" i="1" s="1"/>
  <c r="K2173" i="1"/>
  <c r="L2173" i="1" s="1"/>
  <c r="K2174" i="1"/>
  <c r="L2174" i="1" s="1"/>
  <c r="K2175" i="1"/>
  <c r="L2175" i="1" s="1"/>
  <c r="K2176" i="1"/>
  <c r="L2176" i="1" s="1"/>
  <c r="K2177" i="1"/>
  <c r="L2177" i="1" s="1"/>
  <c r="K2178" i="1"/>
  <c r="L2178" i="1" s="1"/>
  <c r="K2179" i="1"/>
  <c r="L2179" i="1" s="1"/>
  <c r="K2180" i="1"/>
  <c r="L2180" i="1" s="1"/>
  <c r="K2181" i="1"/>
  <c r="L2181" i="1" s="1"/>
  <c r="K2182" i="1"/>
  <c r="L2182" i="1" s="1"/>
  <c r="K2183" i="1"/>
  <c r="L2183" i="1" s="1"/>
  <c r="K2184" i="1"/>
  <c r="L2184" i="1" s="1"/>
  <c r="K2185" i="1"/>
  <c r="L2185" i="1" s="1"/>
  <c r="K2186" i="1"/>
  <c r="L2186" i="1" s="1"/>
  <c r="K2187" i="1"/>
  <c r="L2187" i="1" s="1"/>
  <c r="K2188" i="1"/>
  <c r="L2188" i="1" s="1"/>
  <c r="K2189" i="1"/>
  <c r="L2189" i="1" s="1"/>
  <c r="K2190" i="1"/>
  <c r="L2190" i="1" s="1"/>
  <c r="K2191" i="1"/>
  <c r="L2191" i="1" s="1"/>
  <c r="K2192" i="1"/>
  <c r="L2192" i="1" s="1"/>
  <c r="K2193" i="1"/>
  <c r="L2193" i="1" s="1"/>
  <c r="K2194" i="1"/>
  <c r="L2194" i="1" s="1"/>
  <c r="K2195" i="1"/>
  <c r="L2195" i="1" s="1"/>
  <c r="K2196" i="1"/>
  <c r="L2196" i="1" s="1"/>
  <c r="K2197" i="1"/>
  <c r="L2197" i="1" s="1"/>
  <c r="K2198" i="1"/>
  <c r="L2198" i="1" s="1"/>
  <c r="K2199" i="1"/>
  <c r="L2199" i="1" s="1"/>
  <c r="K2200" i="1"/>
  <c r="L2200" i="1" s="1"/>
  <c r="K2201" i="1"/>
  <c r="L2201" i="1" s="1"/>
  <c r="K2202" i="1"/>
  <c r="L2202" i="1" s="1"/>
  <c r="K2203" i="1"/>
  <c r="L2203" i="1" s="1"/>
  <c r="K2204" i="1"/>
  <c r="L2204" i="1" s="1"/>
  <c r="K2205" i="1"/>
  <c r="L2205" i="1" s="1"/>
  <c r="K2206" i="1"/>
  <c r="L2206" i="1" s="1"/>
  <c r="K2207" i="1"/>
  <c r="L2207" i="1" s="1"/>
  <c r="K2208" i="1"/>
  <c r="L2208" i="1" s="1"/>
  <c r="K2209" i="1"/>
  <c r="L2209" i="1" s="1"/>
  <c r="K2210" i="1"/>
  <c r="L2210" i="1" s="1"/>
  <c r="K2211" i="1"/>
  <c r="L2211" i="1" s="1"/>
  <c r="K2212" i="1"/>
  <c r="L2212" i="1" s="1"/>
  <c r="K2213" i="1"/>
  <c r="L2213" i="1" s="1"/>
  <c r="K2214" i="1"/>
  <c r="L2214" i="1" s="1"/>
  <c r="K2215" i="1"/>
  <c r="L2215" i="1" s="1"/>
  <c r="K2216" i="1"/>
  <c r="L2216" i="1" s="1"/>
  <c r="K2217" i="1"/>
  <c r="L2217" i="1" s="1"/>
  <c r="K2218" i="1"/>
  <c r="L2218" i="1" s="1"/>
  <c r="K2219" i="1"/>
  <c r="L2219" i="1" s="1"/>
  <c r="K2220" i="1"/>
  <c r="L2220" i="1" s="1"/>
  <c r="K2221" i="1"/>
  <c r="L2221" i="1" s="1"/>
  <c r="K2222" i="1"/>
  <c r="L2222" i="1" s="1"/>
  <c r="K2223" i="1"/>
  <c r="L2223" i="1" s="1"/>
  <c r="K2224" i="1"/>
  <c r="L2224" i="1" s="1"/>
  <c r="K2225" i="1"/>
  <c r="L2225" i="1" s="1"/>
  <c r="K2226" i="1"/>
  <c r="L2226" i="1" s="1"/>
  <c r="K2227" i="1"/>
  <c r="L2227" i="1" s="1"/>
  <c r="K2228" i="1"/>
  <c r="L2228" i="1" s="1"/>
  <c r="K2229" i="1"/>
  <c r="L2229" i="1" s="1"/>
  <c r="K2230" i="1"/>
  <c r="L2230" i="1" s="1"/>
  <c r="K2231" i="1"/>
  <c r="L2231" i="1" s="1"/>
  <c r="K2232" i="1"/>
  <c r="L2232" i="1" s="1"/>
  <c r="K2233" i="1"/>
  <c r="L2233" i="1" s="1"/>
  <c r="K2234" i="1"/>
  <c r="L2234" i="1" s="1"/>
  <c r="K2235" i="1"/>
  <c r="L2235" i="1" s="1"/>
  <c r="K2236" i="1"/>
  <c r="L2236" i="1" s="1"/>
  <c r="K2237" i="1"/>
  <c r="L2237" i="1" s="1"/>
  <c r="K2238" i="1"/>
  <c r="L2238" i="1" s="1"/>
  <c r="K2239" i="1"/>
  <c r="L2239" i="1" s="1"/>
  <c r="K2240" i="1"/>
  <c r="L2240" i="1" s="1"/>
  <c r="K2241" i="1"/>
  <c r="L2241" i="1" s="1"/>
  <c r="K2242" i="1"/>
  <c r="L2242" i="1" s="1"/>
  <c r="K2243" i="1"/>
  <c r="L2243" i="1" s="1"/>
  <c r="K2244" i="1"/>
  <c r="L2244" i="1" s="1"/>
  <c r="K2245" i="1"/>
  <c r="L2245" i="1" s="1"/>
  <c r="K2246" i="1"/>
  <c r="L2246" i="1" s="1"/>
  <c r="K2247" i="1"/>
  <c r="L2247" i="1" s="1"/>
  <c r="K2248" i="1"/>
  <c r="L2248" i="1" s="1"/>
  <c r="K2249" i="1"/>
  <c r="L2249" i="1" s="1"/>
  <c r="K2250" i="1"/>
  <c r="L2250" i="1" s="1"/>
  <c r="K2251" i="1"/>
  <c r="L2251" i="1" s="1"/>
  <c r="K2252" i="1"/>
  <c r="L2252" i="1" s="1"/>
  <c r="K2253" i="1"/>
  <c r="L2253" i="1" s="1"/>
  <c r="K2254" i="1"/>
  <c r="L2254" i="1" s="1"/>
  <c r="K2255" i="1"/>
  <c r="L2255" i="1" s="1"/>
  <c r="K2256" i="1"/>
  <c r="L2256" i="1" s="1"/>
  <c r="K2257" i="1"/>
  <c r="L2257" i="1" s="1"/>
  <c r="K2258" i="1"/>
  <c r="L2258" i="1" s="1"/>
  <c r="K2259" i="1"/>
  <c r="L2259" i="1" s="1"/>
  <c r="K2260" i="1"/>
  <c r="L2260" i="1" s="1"/>
  <c r="K2261" i="1"/>
  <c r="L2261" i="1" s="1"/>
  <c r="K2262" i="1"/>
  <c r="L2262" i="1" s="1"/>
  <c r="K2263" i="1"/>
  <c r="L2263" i="1" s="1"/>
  <c r="K2264" i="1"/>
  <c r="L2264" i="1" s="1"/>
  <c r="K2265" i="1"/>
  <c r="L2265" i="1" s="1"/>
  <c r="K2266" i="1"/>
  <c r="L2266" i="1" s="1"/>
  <c r="K2267" i="1"/>
  <c r="L2267" i="1" s="1"/>
  <c r="K2268" i="1"/>
  <c r="L2268" i="1" s="1"/>
  <c r="K2269" i="1"/>
  <c r="L2269" i="1" s="1"/>
  <c r="K2270" i="1"/>
  <c r="L2270" i="1" s="1"/>
  <c r="K2271" i="1"/>
  <c r="L2271" i="1" s="1"/>
  <c r="K2272" i="1"/>
  <c r="L2272" i="1" s="1"/>
  <c r="K2273" i="1"/>
  <c r="L2273" i="1" s="1"/>
  <c r="K2274" i="1"/>
  <c r="L2274" i="1" s="1"/>
  <c r="K2275" i="1"/>
  <c r="L2275" i="1" s="1"/>
  <c r="K2276" i="1"/>
  <c r="L2276" i="1" s="1"/>
  <c r="K2277" i="1"/>
  <c r="L2277" i="1" s="1"/>
  <c r="K2278" i="1"/>
  <c r="L2278" i="1" s="1"/>
  <c r="K2279" i="1"/>
  <c r="L2279" i="1" s="1"/>
  <c r="K2280" i="1"/>
  <c r="L2280" i="1" s="1"/>
  <c r="K2281" i="1"/>
  <c r="L2281" i="1" s="1"/>
  <c r="K2282" i="1"/>
  <c r="L2282" i="1" s="1"/>
  <c r="K2283" i="1"/>
  <c r="L2283" i="1" s="1"/>
  <c r="K2284" i="1"/>
  <c r="L2284" i="1" s="1"/>
  <c r="K2285" i="1"/>
  <c r="L2285" i="1" s="1"/>
  <c r="K2286" i="1"/>
  <c r="L2286" i="1" s="1"/>
  <c r="K2287" i="1"/>
  <c r="L2287" i="1" s="1"/>
  <c r="K2288" i="1"/>
  <c r="L2288" i="1" s="1"/>
  <c r="K2289" i="1"/>
  <c r="L2289" i="1" s="1"/>
  <c r="K2290" i="1"/>
  <c r="L2290" i="1" s="1"/>
  <c r="K2291" i="1"/>
  <c r="L2291" i="1" s="1"/>
  <c r="K2292" i="1"/>
  <c r="L2292" i="1" s="1"/>
  <c r="K2293" i="1"/>
  <c r="L2293" i="1" s="1"/>
  <c r="K2294" i="1"/>
  <c r="L2294" i="1" s="1"/>
  <c r="K2295" i="1"/>
  <c r="L2295" i="1" s="1"/>
  <c r="K2296" i="1"/>
  <c r="L2296" i="1" s="1"/>
  <c r="K2297" i="1"/>
  <c r="L2297" i="1" s="1"/>
  <c r="K2298" i="1"/>
  <c r="L2298" i="1" s="1"/>
  <c r="K2299" i="1"/>
  <c r="L2299" i="1" s="1"/>
  <c r="K2300" i="1"/>
  <c r="L2300" i="1" s="1"/>
  <c r="K2301" i="1"/>
  <c r="L2301" i="1" s="1"/>
  <c r="K2302" i="1"/>
  <c r="L2302" i="1" s="1"/>
  <c r="K2303" i="1"/>
  <c r="L2303" i="1" s="1"/>
  <c r="K2304" i="1"/>
  <c r="L2304" i="1" s="1"/>
  <c r="K2305" i="1"/>
  <c r="L2305" i="1" s="1"/>
  <c r="K2306" i="1"/>
  <c r="L2306" i="1" s="1"/>
  <c r="K2307" i="1"/>
  <c r="L2307" i="1" s="1"/>
  <c r="K2308" i="1"/>
  <c r="L2308" i="1" s="1"/>
  <c r="K2309" i="1"/>
  <c r="L2309" i="1" s="1"/>
  <c r="K2310" i="1"/>
  <c r="L2310" i="1" s="1"/>
  <c r="K2311" i="1"/>
  <c r="L2311" i="1" s="1"/>
  <c r="K2312" i="1"/>
  <c r="L2312" i="1" s="1"/>
  <c r="K2313" i="1"/>
  <c r="L2313" i="1" s="1"/>
  <c r="K2314" i="1"/>
  <c r="L2314" i="1" s="1"/>
  <c r="K2315" i="1"/>
  <c r="L2315" i="1" s="1"/>
  <c r="K2316" i="1"/>
  <c r="L2316" i="1" s="1"/>
  <c r="K2317" i="1"/>
  <c r="L2317" i="1" s="1"/>
  <c r="K2318" i="1"/>
  <c r="L2318" i="1" s="1"/>
  <c r="K2319" i="1"/>
  <c r="L2319" i="1" s="1"/>
  <c r="K2320" i="1"/>
  <c r="L2320" i="1" s="1"/>
  <c r="K2321" i="1"/>
  <c r="L2321" i="1" s="1"/>
  <c r="K2322" i="1"/>
  <c r="L2322" i="1" s="1"/>
  <c r="K2323" i="1"/>
  <c r="L2323" i="1" s="1"/>
  <c r="K2324" i="1"/>
  <c r="L2324" i="1" s="1"/>
  <c r="K2325" i="1"/>
  <c r="L2325" i="1" s="1"/>
  <c r="K2326" i="1"/>
  <c r="L2326" i="1" s="1"/>
  <c r="K2327" i="1"/>
  <c r="L2327" i="1" s="1"/>
  <c r="K2328" i="1"/>
  <c r="L2328" i="1" s="1"/>
  <c r="K2329" i="1"/>
  <c r="L2329" i="1" s="1"/>
  <c r="K2330" i="1"/>
  <c r="L2330" i="1" s="1"/>
  <c r="K2331" i="1"/>
  <c r="L2331" i="1" s="1"/>
  <c r="K2332" i="1"/>
  <c r="L2332" i="1" s="1"/>
  <c r="K2333" i="1"/>
  <c r="L2333" i="1" s="1"/>
  <c r="K2334" i="1"/>
  <c r="L2334" i="1" s="1"/>
  <c r="K2335" i="1"/>
  <c r="L2335" i="1" s="1"/>
  <c r="K2336" i="1"/>
  <c r="L2336" i="1" s="1"/>
  <c r="K2337" i="1"/>
  <c r="L2337" i="1" s="1"/>
  <c r="K2338" i="1"/>
  <c r="L2338" i="1" s="1"/>
  <c r="K2339" i="1"/>
  <c r="L2339" i="1" s="1"/>
  <c r="K2340" i="1"/>
  <c r="L2340" i="1" s="1"/>
  <c r="K2341" i="1"/>
  <c r="L2341" i="1" s="1"/>
  <c r="K2342" i="1"/>
  <c r="L2342" i="1" s="1"/>
  <c r="K2343" i="1"/>
  <c r="L2343" i="1" s="1"/>
  <c r="K2344" i="1"/>
  <c r="L2344" i="1" s="1"/>
  <c r="K2345" i="1"/>
  <c r="L2345" i="1" s="1"/>
  <c r="K2346" i="1"/>
  <c r="L2346" i="1" s="1"/>
  <c r="K2347" i="1"/>
  <c r="L2347" i="1" s="1"/>
  <c r="K2348" i="1"/>
  <c r="L2348" i="1" s="1"/>
  <c r="K2349" i="1"/>
  <c r="L2349" i="1" s="1"/>
  <c r="K2350" i="1"/>
  <c r="L2350" i="1" s="1"/>
  <c r="K2351" i="1"/>
  <c r="L2351" i="1" s="1"/>
  <c r="K2352" i="1"/>
  <c r="L2352" i="1" s="1"/>
  <c r="K2353" i="1"/>
  <c r="L2353" i="1" s="1"/>
  <c r="K2354" i="1"/>
  <c r="L2354" i="1" s="1"/>
  <c r="K2355" i="1"/>
  <c r="L2355" i="1" s="1"/>
  <c r="K2356" i="1"/>
  <c r="L2356" i="1" s="1"/>
  <c r="K2357" i="1"/>
  <c r="L2357" i="1" s="1"/>
  <c r="K2358" i="1"/>
  <c r="L2358" i="1" s="1"/>
  <c r="K2359" i="1"/>
  <c r="L2359" i="1" s="1"/>
  <c r="K2360" i="1"/>
  <c r="L2360" i="1" s="1"/>
  <c r="K2361" i="1"/>
  <c r="L2361" i="1" s="1"/>
  <c r="K2362" i="1"/>
  <c r="L2362" i="1" s="1"/>
  <c r="K2363" i="1"/>
  <c r="L2363" i="1" s="1"/>
  <c r="K2364" i="1"/>
  <c r="L2364" i="1" s="1"/>
  <c r="K2365" i="1"/>
  <c r="L2365" i="1" s="1"/>
  <c r="K2366" i="1"/>
  <c r="L2366" i="1" s="1"/>
  <c r="K2367" i="1"/>
  <c r="L2367" i="1" s="1"/>
  <c r="K2368" i="1"/>
  <c r="L2368" i="1" s="1"/>
  <c r="K2369" i="1"/>
  <c r="L2369" i="1" s="1"/>
  <c r="K2370" i="1"/>
  <c r="L2370" i="1" s="1"/>
  <c r="K2371" i="1"/>
  <c r="L2371" i="1" s="1"/>
  <c r="K2372" i="1"/>
  <c r="L2372" i="1" s="1"/>
  <c r="K2373" i="1"/>
  <c r="L2373" i="1" s="1"/>
  <c r="K2374" i="1"/>
  <c r="L2374" i="1" s="1"/>
  <c r="K2375" i="1"/>
  <c r="L2375" i="1" s="1"/>
  <c r="K2376" i="1"/>
  <c r="L2376" i="1" s="1"/>
  <c r="K2377" i="1"/>
  <c r="L2377" i="1" s="1"/>
  <c r="K2378" i="1"/>
  <c r="L2378" i="1" s="1"/>
  <c r="K2379" i="1"/>
  <c r="L2379" i="1" s="1"/>
  <c r="K2380" i="1"/>
  <c r="L2380" i="1" s="1"/>
  <c r="K2381" i="1"/>
  <c r="L2381" i="1" s="1"/>
  <c r="K2382" i="1"/>
  <c r="L2382" i="1" s="1"/>
  <c r="K2383" i="1"/>
  <c r="L2383" i="1" s="1"/>
  <c r="K2384" i="1"/>
  <c r="L2384" i="1" s="1"/>
  <c r="K2385" i="1"/>
  <c r="L2385" i="1" s="1"/>
  <c r="K2386" i="1"/>
  <c r="L2386" i="1" s="1"/>
  <c r="K2387" i="1"/>
  <c r="L2387" i="1" s="1"/>
  <c r="K2388" i="1"/>
  <c r="L2388" i="1" s="1"/>
  <c r="K2389" i="1"/>
  <c r="L2389" i="1" s="1"/>
  <c r="K2390" i="1"/>
  <c r="L2390" i="1" s="1"/>
  <c r="K2391" i="1"/>
  <c r="L2391" i="1" s="1"/>
  <c r="K2392" i="1"/>
  <c r="L2392" i="1" s="1"/>
  <c r="K2393" i="1"/>
  <c r="L2393" i="1" s="1"/>
  <c r="K2394" i="1"/>
  <c r="L2394" i="1" s="1"/>
  <c r="K2395" i="1"/>
  <c r="L2395" i="1" s="1"/>
  <c r="K2396" i="1"/>
  <c r="L2396" i="1" s="1"/>
  <c r="K2397" i="1"/>
  <c r="L2397" i="1" s="1"/>
  <c r="K2398" i="1"/>
  <c r="L2398" i="1" s="1"/>
  <c r="K2399" i="1"/>
  <c r="L2399" i="1" s="1"/>
  <c r="K2400" i="1"/>
  <c r="L2400" i="1" s="1"/>
  <c r="K2401" i="1"/>
  <c r="L2401" i="1" s="1"/>
  <c r="K2402" i="1"/>
  <c r="L2402" i="1" s="1"/>
  <c r="K2403" i="1"/>
  <c r="L2403" i="1" s="1"/>
  <c r="K2404" i="1"/>
  <c r="L2404" i="1" s="1"/>
  <c r="K2405" i="1"/>
  <c r="L2405" i="1" s="1"/>
  <c r="K2406" i="1"/>
  <c r="L2406" i="1" s="1"/>
  <c r="K2407" i="1"/>
  <c r="L2407" i="1" s="1"/>
  <c r="K2408" i="1"/>
  <c r="L2408" i="1" s="1"/>
  <c r="K2409" i="1"/>
  <c r="L2409" i="1" s="1"/>
  <c r="K2410" i="1"/>
  <c r="L2410" i="1" s="1"/>
  <c r="K2411" i="1"/>
  <c r="L2411" i="1" s="1"/>
  <c r="K2412" i="1"/>
  <c r="L2412" i="1" s="1"/>
  <c r="K2413" i="1"/>
  <c r="L2413" i="1" s="1"/>
  <c r="K2414" i="1"/>
  <c r="L2414" i="1" s="1"/>
  <c r="K2415" i="1"/>
  <c r="L2415" i="1" s="1"/>
  <c r="K2416" i="1"/>
  <c r="L2416" i="1" s="1"/>
  <c r="K2417" i="1"/>
  <c r="L2417" i="1" s="1"/>
  <c r="K2418" i="1"/>
  <c r="L2418" i="1" s="1"/>
  <c r="K2419" i="1"/>
  <c r="L2419" i="1" s="1"/>
  <c r="K2420" i="1"/>
  <c r="L2420" i="1" s="1"/>
  <c r="K2421" i="1"/>
  <c r="L2421" i="1" s="1"/>
  <c r="K2422" i="1"/>
  <c r="L2422" i="1" s="1"/>
  <c r="K2423" i="1"/>
  <c r="L2423" i="1" s="1"/>
  <c r="K2424" i="1"/>
  <c r="L2424" i="1" s="1"/>
  <c r="K2425" i="1"/>
  <c r="L2425" i="1" s="1"/>
  <c r="K2426" i="1"/>
  <c r="L2426" i="1" s="1"/>
  <c r="K2427" i="1"/>
  <c r="L2427" i="1" s="1"/>
  <c r="K2428" i="1"/>
  <c r="L2428" i="1" s="1"/>
  <c r="K2429" i="1"/>
  <c r="L2429" i="1" s="1"/>
  <c r="K2430" i="1"/>
  <c r="L2430" i="1" s="1"/>
  <c r="K2431" i="1"/>
  <c r="L2431" i="1" s="1"/>
  <c r="K2432" i="1"/>
  <c r="L2432" i="1" s="1"/>
  <c r="K2433" i="1"/>
  <c r="L2433" i="1" s="1"/>
  <c r="K2434" i="1"/>
  <c r="L2434" i="1" s="1"/>
  <c r="K2435" i="1"/>
  <c r="L2435" i="1" s="1"/>
  <c r="K2436" i="1"/>
  <c r="L2436" i="1" s="1"/>
  <c r="K2437" i="1"/>
  <c r="L2437" i="1" s="1"/>
  <c r="K2438" i="1"/>
  <c r="L2438" i="1" s="1"/>
  <c r="K2439" i="1"/>
  <c r="L2439" i="1" s="1"/>
  <c r="K2440" i="1"/>
  <c r="L2440" i="1" s="1"/>
  <c r="K2441" i="1"/>
  <c r="L2441" i="1" s="1"/>
  <c r="K2442" i="1"/>
  <c r="L2442" i="1" s="1"/>
  <c r="K2443" i="1"/>
  <c r="L2443" i="1" s="1"/>
  <c r="K2444" i="1"/>
  <c r="L2444" i="1" s="1"/>
  <c r="K2445" i="1"/>
  <c r="L2445" i="1" s="1"/>
  <c r="K2446" i="1"/>
  <c r="L2446" i="1" s="1"/>
  <c r="K2447" i="1"/>
  <c r="L2447" i="1" s="1"/>
  <c r="K2448" i="1"/>
  <c r="L2448" i="1" s="1"/>
  <c r="K2449" i="1"/>
  <c r="L2449" i="1" s="1"/>
  <c r="K2450" i="1"/>
  <c r="L2450" i="1" s="1"/>
  <c r="K2451" i="1"/>
  <c r="L2451" i="1" s="1"/>
  <c r="K2452" i="1"/>
  <c r="L2452" i="1" s="1"/>
  <c r="K2453" i="1"/>
  <c r="L2453" i="1" s="1"/>
  <c r="K2454" i="1"/>
  <c r="L2454" i="1" s="1"/>
  <c r="K2455" i="1"/>
  <c r="L2455" i="1" s="1"/>
  <c r="K2456" i="1"/>
  <c r="L2456" i="1" s="1"/>
  <c r="K2457" i="1"/>
  <c r="L2457" i="1" s="1"/>
  <c r="K2458" i="1"/>
  <c r="L2458" i="1" s="1"/>
  <c r="K2459" i="1"/>
  <c r="L2459" i="1" s="1"/>
  <c r="K2460" i="1"/>
  <c r="L2460" i="1" s="1"/>
  <c r="K2461" i="1"/>
  <c r="L2461" i="1" s="1"/>
  <c r="K2462" i="1"/>
  <c r="L2462" i="1" s="1"/>
  <c r="K2463" i="1"/>
  <c r="L2463" i="1" s="1"/>
  <c r="K2464" i="1"/>
  <c r="L2464" i="1" s="1"/>
  <c r="K2465" i="1"/>
  <c r="L2465" i="1" s="1"/>
  <c r="K2466" i="1"/>
  <c r="L2466" i="1" s="1"/>
  <c r="K2467" i="1"/>
  <c r="L2467" i="1" s="1"/>
  <c r="K2468" i="1"/>
  <c r="L2468" i="1" s="1"/>
  <c r="K2469" i="1"/>
  <c r="L2469" i="1" s="1"/>
  <c r="K2470" i="1"/>
  <c r="L2470" i="1" s="1"/>
  <c r="K2471" i="1"/>
  <c r="L2471" i="1" s="1"/>
  <c r="K2472" i="1"/>
  <c r="L2472" i="1" s="1"/>
  <c r="K2473" i="1"/>
  <c r="L2473" i="1" s="1"/>
  <c r="K2474" i="1"/>
  <c r="L2474" i="1" s="1"/>
  <c r="K2475" i="1"/>
  <c r="L2475" i="1" s="1"/>
  <c r="K2476" i="1"/>
  <c r="L2476" i="1" s="1"/>
  <c r="K2477" i="1"/>
  <c r="L2477" i="1" s="1"/>
  <c r="K2478" i="1"/>
  <c r="L2478" i="1" s="1"/>
  <c r="K2479" i="1"/>
  <c r="L2479" i="1" s="1"/>
  <c r="K2480" i="1"/>
  <c r="L2480" i="1" s="1"/>
  <c r="K2481" i="1"/>
  <c r="L2481" i="1" s="1"/>
  <c r="K2482" i="1"/>
  <c r="L2482" i="1" s="1"/>
  <c r="K2483" i="1"/>
  <c r="L2483" i="1" s="1"/>
  <c r="K2484" i="1"/>
  <c r="L2484" i="1" s="1"/>
  <c r="K2485" i="1"/>
  <c r="L2485" i="1" s="1"/>
  <c r="K2486" i="1"/>
  <c r="L2486" i="1" s="1"/>
  <c r="K2487" i="1"/>
  <c r="L2487" i="1" s="1"/>
  <c r="K2488" i="1"/>
  <c r="L2488" i="1" s="1"/>
  <c r="K2489" i="1"/>
  <c r="L2489" i="1" s="1"/>
  <c r="K2490" i="1"/>
  <c r="L2490" i="1" s="1"/>
  <c r="K2491" i="1"/>
  <c r="L2491" i="1" s="1"/>
  <c r="K2492" i="1"/>
  <c r="L2492" i="1" s="1"/>
  <c r="K2493" i="1"/>
  <c r="L2493" i="1" s="1"/>
  <c r="K2494" i="1"/>
  <c r="L2494" i="1" s="1"/>
  <c r="K2495" i="1"/>
  <c r="L2495" i="1" s="1"/>
  <c r="K2496" i="1"/>
  <c r="L2496" i="1" s="1"/>
  <c r="K2497" i="1"/>
  <c r="L2497" i="1" s="1"/>
  <c r="K2498" i="1"/>
  <c r="L2498" i="1" s="1"/>
  <c r="K2499" i="1"/>
  <c r="L2499" i="1" s="1"/>
  <c r="K2500" i="1"/>
  <c r="L2500" i="1" s="1"/>
  <c r="K2501" i="1"/>
  <c r="L2501" i="1" s="1"/>
  <c r="K2502" i="1"/>
  <c r="L2502" i="1" s="1"/>
  <c r="K2503" i="1"/>
  <c r="L2503" i="1" s="1"/>
  <c r="K2504" i="1"/>
  <c r="L2504" i="1" s="1"/>
  <c r="K2505" i="1"/>
  <c r="L2505" i="1" s="1"/>
  <c r="K2506" i="1"/>
  <c r="L2506" i="1" s="1"/>
  <c r="K2507" i="1"/>
  <c r="L2507" i="1" s="1"/>
  <c r="K2508" i="1"/>
  <c r="L2508" i="1" s="1"/>
  <c r="K2509" i="1"/>
  <c r="L2509" i="1" s="1"/>
  <c r="K2510" i="1"/>
  <c r="L2510" i="1" s="1"/>
  <c r="K2511" i="1"/>
  <c r="L2511" i="1" s="1"/>
  <c r="K2512" i="1"/>
  <c r="L2512" i="1" s="1"/>
  <c r="K2513" i="1"/>
  <c r="L2513" i="1" s="1"/>
  <c r="K2514" i="1"/>
  <c r="L2514" i="1" s="1"/>
  <c r="K2515" i="1"/>
  <c r="L2515" i="1" s="1"/>
  <c r="K2516" i="1"/>
  <c r="L2516" i="1" s="1"/>
  <c r="K2517" i="1"/>
  <c r="L2517" i="1" s="1"/>
  <c r="K2518" i="1"/>
  <c r="L2518" i="1" s="1"/>
  <c r="K2519" i="1"/>
  <c r="L2519" i="1" s="1"/>
  <c r="K2520" i="1"/>
  <c r="L2520" i="1" s="1"/>
  <c r="K2521" i="1"/>
  <c r="L2521" i="1" s="1"/>
  <c r="K2522" i="1"/>
  <c r="L2522" i="1" s="1"/>
  <c r="K2523" i="1"/>
  <c r="L2523" i="1" s="1"/>
  <c r="K2524" i="1"/>
  <c r="L2524" i="1" s="1"/>
  <c r="K2525" i="1"/>
  <c r="L2525" i="1" s="1"/>
  <c r="K2526" i="1"/>
  <c r="L2526" i="1" s="1"/>
  <c r="K2527" i="1"/>
  <c r="L2527" i="1" s="1"/>
  <c r="K2528" i="1"/>
  <c r="L2528" i="1" s="1"/>
  <c r="K2529" i="1"/>
  <c r="L2529" i="1" s="1"/>
  <c r="K2530" i="1"/>
  <c r="L2530" i="1" s="1"/>
  <c r="K2531" i="1"/>
  <c r="L2531" i="1" s="1"/>
  <c r="K2532" i="1"/>
  <c r="L2532" i="1" s="1"/>
  <c r="K2533" i="1"/>
  <c r="L2533" i="1" s="1"/>
  <c r="K2534" i="1"/>
  <c r="L2534" i="1" s="1"/>
  <c r="K2535" i="1"/>
  <c r="L2535" i="1" s="1"/>
  <c r="K2536" i="1"/>
  <c r="L2536" i="1" s="1"/>
  <c r="K2537" i="1"/>
  <c r="L2537" i="1" s="1"/>
  <c r="K2538" i="1"/>
  <c r="L2538" i="1" s="1"/>
  <c r="K2539" i="1"/>
  <c r="L2539" i="1" s="1"/>
  <c r="K2540" i="1"/>
  <c r="L2540" i="1" s="1"/>
  <c r="K2541" i="1"/>
  <c r="L2541" i="1" s="1"/>
  <c r="K2542" i="1"/>
  <c r="L2542" i="1" s="1"/>
  <c r="K2543" i="1"/>
  <c r="L2543" i="1" s="1"/>
  <c r="K2544" i="1"/>
  <c r="L2544" i="1" s="1"/>
  <c r="K2545" i="1"/>
  <c r="L2545" i="1" s="1"/>
  <c r="K2546" i="1"/>
  <c r="L2546" i="1" s="1"/>
  <c r="K2547" i="1"/>
  <c r="L2547" i="1" s="1"/>
  <c r="K2548" i="1"/>
  <c r="L2548" i="1" s="1"/>
  <c r="K2549" i="1"/>
  <c r="L2549" i="1" s="1"/>
  <c r="K2550" i="1"/>
  <c r="L2550" i="1" s="1"/>
  <c r="K2551" i="1"/>
  <c r="L2551" i="1" s="1"/>
  <c r="K2552" i="1"/>
  <c r="L2552" i="1" s="1"/>
  <c r="K2553" i="1"/>
  <c r="L2553" i="1" s="1"/>
  <c r="K2554" i="1"/>
  <c r="L2554" i="1" s="1"/>
  <c r="K2555" i="1"/>
  <c r="L2555" i="1" s="1"/>
  <c r="K2556" i="1"/>
  <c r="L2556" i="1" s="1"/>
  <c r="K2557" i="1"/>
  <c r="L2557" i="1" s="1"/>
  <c r="K2558" i="1"/>
  <c r="L2558" i="1" s="1"/>
  <c r="K2559" i="1"/>
  <c r="L2559" i="1" s="1"/>
  <c r="K2560" i="1"/>
  <c r="L2560" i="1" s="1"/>
  <c r="K2561" i="1"/>
  <c r="L2561" i="1" s="1"/>
  <c r="K2562" i="1"/>
  <c r="L2562" i="1" s="1"/>
  <c r="K2563" i="1"/>
  <c r="L2563" i="1" s="1"/>
  <c r="K2564" i="1"/>
  <c r="L2564" i="1" s="1"/>
  <c r="K2565" i="1"/>
  <c r="L2565" i="1" s="1"/>
  <c r="K2566" i="1"/>
  <c r="L2566" i="1" s="1"/>
  <c r="K2567" i="1"/>
  <c r="L2567" i="1" s="1"/>
  <c r="K2568" i="1"/>
  <c r="L2568" i="1" s="1"/>
  <c r="K2569" i="1"/>
  <c r="L2569" i="1" s="1"/>
  <c r="K2570" i="1"/>
  <c r="L2570" i="1" s="1"/>
  <c r="K2571" i="1"/>
  <c r="L2571" i="1" s="1"/>
  <c r="K2572" i="1"/>
  <c r="L2572" i="1" s="1"/>
  <c r="K2573" i="1"/>
  <c r="L2573" i="1" s="1"/>
  <c r="K2574" i="1"/>
  <c r="L2574" i="1" s="1"/>
  <c r="K2575" i="1"/>
  <c r="L2575" i="1" s="1"/>
  <c r="K2576" i="1"/>
  <c r="L2576" i="1" s="1"/>
  <c r="K2577" i="1"/>
  <c r="L2577" i="1" s="1"/>
  <c r="K2578" i="1"/>
  <c r="L2578" i="1" s="1"/>
  <c r="K2579" i="1"/>
  <c r="L2579" i="1" s="1"/>
  <c r="K2580" i="1"/>
  <c r="L2580" i="1" s="1"/>
  <c r="K2581" i="1"/>
  <c r="L2581" i="1" s="1"/>
  <c r="K2582" i="1"/>
  <c r="L2582" i="1" s="1"/>
  <c r="K2583" i="1"/>
  <c r="L2583" i="1" s="1"/>
  <c r="K2584" i="1"/>
  <c r="L2584" i="1" s="1"/>
  <c r="K2585" i="1"/>
  <c r="L2585" i="1" s="1"/>
  <c r="K2586" i="1"/>
  <c r="L2586" i="1" s="1"/>
  <c r="K2587" i="1"/>
  <c r="L2587" i="1" s="1"/>
  <c r="K2588" i="1"/>
  <c r="L2588" i="1" s="1"/>
  <c r="K2589" i="1"/>
  <c r="L2589" i="1" s="1"/>
  <c r="K2590" i="1"/>
  <c r="L2590" i="1" s="1"/>
  <c r="K2591" i="1"/>
  <c r="L2591" i="1" s="1"/>
  <c r="K2592" i="1"/>
  <c r="L2592" i="1" s="1"/>
  <c r="K2593" i="1"/>
  <c r="L2593" i="1" s="1"/>
  <c r="K2594" i="1"/>
  <c r="L2594" i="1" s="1"/>
  <c r="K2595" i="1"/>
  <c r="L2595" i="1" s="1"/>
  <c r="K2596" i="1"/>
  <c r="L2596" i="1" s="1"/>
  <c r="K2597" i="1"/>
  <c r="L2597" i="1" s="1"/>
  <c r="K2598" i="1"/>
  <c r="L2598" i="1" s="1"/>
  <c r="K2599" i="1"/>
  <c r="L2599" i="1" s="1"/>
  <c r="K2600" i="1"/>
  <c r="L2600" i="1" s="1"/>
  <c r="K2601" i="1"/>
  <c r="L2601" i="1" s="1"/>
  <c r="K2602" i="1"/>
  <c r="L2602" i="1" s="1"/>
  <c r="K2603" i="1"/>
  <c r="L2603" i="1" s="1"/>
  <c r="K2604" i="1"/>
  <c r="L2604" i="1" s="1"/>
  <c r="K2605" i="1"/>
  <c r="L2605" i="1" s="1"/>
  <c r="K2606" i="1"/>
  <c r="L2606" i="1" s="1"/>
  <c r="K2607" i="1"/>
  <c r="L2607" i="1" s="1"/>
  <c r="K2608" i="1"/>
  <c r="L2608" i="1" s="1"/>
  <c r="K2609" i="1"/>
  <c r="L2609" i="1" s="1"/>
  <c r="K2610" i="1"/>
  <c r="L2610" i="1" s="1"/>
  <c r="K2611" i="1"/>
  <c r="L2611" i="1" s="1"/>
  <c r="K2612" i="1"/>
  <c r="L2612" i="1" s="1"/>
  <c r="K2613" i="1"/>
  <c r="L2613" i="1" s="1"/>
  <c r="K2614" i="1"/>
  <c r="L2614" i="1" s="1"/>
  <c r="K2615" i="1"/>
  <c r="L2615" i="1" s="1"/>
  <c r="K2616" i="1"/>
  <c r="L2616" i="1" s="1"/>
  <c r="K2617" i="1"/>
  <c r="L2617" i="1" s="1"/>
  <c r="K2618" i="1"/>
  <c r="L2618" i="1" s="1"/>
  <c r="K2619" i="1"/>
  <c r="L2619" i="1" s="1"/>
  <c r="K2620" i="1"/>
  <c r="L2620" i="1" s="1"/>
  <c r="K2621" i="1"/>
  <c r="L2621" i="1" s="1"/>
  <c r="K2622" i="1"/>
  <c r="L2622" i="1" s="1"/>
  <c r="K2623" i="1"/>
  <c r="L2623" i="1" s="1"/>
  <c r="K2624" i="1"/>
  <c r="L2624" i="1" s="1"/>
  <c r="K2625" i="1"/>
  <c r="L2625" i="1" s="1"/>
  <c r="K2626" i="1"/>
  <c r="L2626" i="1" s="1"/>
  <c r="K2627" i="1"/>
  <c r="L2627" i="1" s="1"/>
  <c r="K2628" i="1"/>
  <c r="L2628" i="1" s="1"/>
  <c r="K2629" i="1"/>
  <c r="L2629" i="1" s="1"/>
  <c r="K2630" i="1"/>
  <c r="L2630" i="1" s="1"/>
  <c r="K2631" i="1"/>
  <c r="L2631" i="1" s="1"/>
  <c r="K2632" i="1"/>
  <c r="L2632" i="1" s="1"/>
  <c r="K2633" i="1"/>
  <c r="L2633" i="1" s="1"/>
  <c r="K2634" i="1"/>
  <c r="L2634" i="1" s="1"/>
  <c r="K2635" i="1"/>
  <c r="L2635" i="1" s="1"/>
  <c r="K2636" i="1"/>
  <c r="L2636" i="1" s="1"/>
  <c r="K2637" i="1"/>
  <c r="L2637" i="1" s="1"/>
  <c r="K2638" i="1"/>
  <c r="L2638" i="1" s="1"/>
  <c r="K2639" i="1"/>
  <c r="L2639" i="1" s="1"/>
  <c r="K2640" i="1"/>
  <c r="L2640" i="1" s="1"/>
  <c r="K2641" i="1"/>
  <c r="L2641" i="1" s="1"/>
  <c r="K2642" i="1"/>
  <c r="L2642" i="1" s="1"/>
  <c r="K2643" i="1"/>
  <c r="L2643" i="1" s="1"/>
  <c r="K2644" i="1"/>
  <c r="L2644" i="1" s="1"/>
  <c r="K2645" i="1"/>
  <c r="L2645" i="1" s="1"/>
  <c r="K2646" i="1"/>
  <c r="L2646" i="1" s="1"/>
  <c r="K2647" i="1"/>
  <c r="L2647" i="1" s="1"/>
  <c r="K2648" i="1"/>
  <c r="L2648" i="1" s="1"/>
  <c r="K2649" i="1"/>
  <c r="L2649" i="1" s="1"/>
  <c r="K2650" i="1"/>
  <c r="L2650" i="1" s="1"/>
  <c r="K2651" i="1"/>
  <c r="L2651" i="1" s="1"/>
  <c r="K2652" i="1"/>
  <c r="L2652" i="1" s="1"/>
  <c r="K2653" i="1"/>
  <c r="L2653" i="1" s="1"/>
  <c r="K2654" i="1"/>
  <c r="L2654" i="1" s="1"/>
  <c r="K2655" i="1"/>
  <c r="L2655" i="1" s="1"/>
  <c r="K2656" i="1"/>
  <c r="L2656" i="1" s="1"/>
  <c r="K2657" i="1"/>
  <c r="L2657" i="1" s="1"/>
  <c r="K2658" i="1"/>
  <c r="L2658" i="1" s="1"/>
  <c r="K2659" i="1"/>
  <c r="L2659" i="1" s="1"/>
  <c r="K2660" i="1"/>
  <c r="L2660" i="1" s="1"/>
  <c r="K2661" i="1"/>
  <c r="L2661" i="1" s="1"/>
  <c r="K2662" i="1"/>
  <c r="L2662" i="1" s="1"/>
  <c r="K2663" i="1"/>
  <c r="L2663" i="1" s="1"/>
  <c r="K2664" i="1"/>
  <c r="L2664" i="1" s="1"/>
  <c r="K2665" i="1"/>
  <c r="L2665" i="1" s="1"/>
  <c r="K2666" i="1"/>
  <c r="L2666" i="1" s="1"/>
  <c r="K2667" i="1"/>
  <c r="L2667" i="1" s="1"/>
  <c r="K2668" i="1"/>
  <c r="L2668" i="1" s="1"/>
  <c r="K2669" i="1"/>
  <c r="L2669" i="1" s="1"/>
  <c r="K2670" i="1"/>
  <c r="L2670" i="1" s="1"/>
  <c r="K2671" i="1"/>
  <c r="L2671" i="1" s="1"/>
  <c r="K2672" i="1"/>
  <c r="L2672" i="1" s="1"/>
  <c r="K2673" i="1"/>
  <c r="L2673" i="1" s="1"/>
  <c r="K2674" i="1"/>
  <c r="L2674" i="1" s="1"/>
  <c r="K2675" i="1"/>
  <c r="L2675" i="1" s="1"/>
  <c r="K2676" i="1"/>
  <c r="L2676" i="1" s="1"/>
  <c r="K2677" i="1"/>
  <c r="L2677" i="1" s="1"/>
  <c r="K2678" i="1"/>
  <c r="L2678" i="1" s="1"/>
  <c r="K2679" i="1"/>
  <c r="L2679" i="1" s="1"/>
  <c r="K2680" i="1"/>
  <c r="L2680" i="1" s="1"/>
  <c r="K2681" i="1"/>
  <c r="L2681" i="1" s="1"/>
  <c r="K2682" i="1"/>
  <c r="L2682" i="1" s="1"/>
  <c r="K2683" i="1"/>
  <c r="L2683" i="1" s="1"/>
  <c r="K2684" i="1"/>
  <c r="L2684" i="1" s="1"/>
  <c r="K2685" i="1"/>
  <c r="L2685" i="1" s="1"/>
  <c r="K2686" i="1"/>
  <c r="L2686" i="1" s="1"/>
  <c r="K2687" i="1"/>
  <c r="L2687" i="1" s="1"/>
  <c r="K2688" i="1"/>
  <c r="L2688" i="1" s="1"/>
  <c r="K2689" i="1"/>
  <c r="L2689" i="1" s="1"/>
  <c r="K2690" i="1"/>
  <c r="L2690" i="1" s="1"/>
  <c r="K2691" i="1"/>
  <c r="L2691" i="1" s="1"/>
  <c r="K2692" i="1"/>
  <c r="L2692" i="1" s="1"/>
  <c r="K2693" i="1"/>
  <c r="L2693" i="1" s="1"/>
  <c r="K2694" i="1"/>
  <c r="L2694" i="1" s="1"/>
  <c r="K2695" i="1"/>
  <c r="L2695" i="1" s="1"/>
  <c r="K2696" i="1"/>
  <c r="L2696" i="1" s="1"/>
  <c r="K2697" i="1"/>
  <c r="L2697" i="1" s="1"/>
  <c r="K2698" i="1"/>
  <c r="L2698" i="1" s="1"/>
  <c r="K2699" i="1"/>
  <c r="L2699" i="1" s="1"/>
  <c r="K2700" i="1"/>
  <c r="L2700" i="1" s="1"/>
  <c r="K2701" i="1"/>
  <c r="L2701" i="1" s="1"/>
  <c r="K2702" i="1"/>
  <c r="L2702" i="1" s="1"/>
  <c r="K2703" i="1"/>
  <c r="L2703" i="1" s="1"/>
  <c r="K2704" i="1"/>
  <c r="L2704" i="1" s="1"/>
  <c r="K2705" i="1"/>
  <c r="L2705" i="1" s="1"/>
  <c r="K2706" i="1"/>
  <c r="L2706" i="1" s="1"/>
  <c r="K2707" i="1"/>
  <c r="L2707" i="1" s="1"/>
  <c r="K2708" i="1"/>
  <c r="L2708" i="1" s="1"/>
  <c r="K2709" i="1"/>
  <c r="L2709" i="1" s="1"/>
  <c r="K2710" i="1"/>
  <c r="L2710" i="1" s="1"/>
  <c r="K2711" i="1"/>
  <c r="L2711" i="1" s="1"/>
  <c r="K2712" i="1"/>
  <c r="L2712" i="1" s="1"/>
  <c r="K2713" i="1"/>
  <c r="L2713" i="1" s="1"/>
  <c r="K2714" i="1"/>
  <c r="L2714" i="1" s="1"/>
  <c r="K2715" i="1"/>
  <c r="L2715" i="1" s="1"/>
  <c r="K2716" i="1"/>
  <c r="L2716" i="1" s="1"/>
  <c r="K2717" i="1"/>
  <c r="L2717" i="1" s="1"/>
  <c r="K2718" i="1"/>
  <c r="L2718" i="1" s="1"/>
  <c r="K2719" i="1"/>
  <c r="L2719" i="1" s="1"/>
  <c r="K2720" i="1"/>
  <c r="L2720" i="1" s="1"/>
  <c r="K2721" i="1"/>
  <c r="L2721" i="1" s="1"/>
  <c r="K2722" i="1"/>
  <c r="L2722" i="1" s="1"/>
  <c r="K2723" i="1"/>
  <c r="L2723" i="1" s="1"/>
  <c r="K2724" i="1"/>
  <c r="L2724" i="1" s="1"/>
  <c r="K2725" i="1"/>
  <c r="L2725" i="1" s="1"/>
  <c r="K2726" i="1"/>
  <c r="L2726" i="1" s="1"/>
  <c r="K2727" i="1"/>
  <c r="L2727" i="1" s="1"/>
  <c r="K2728" i="1"/>
  <c r="L2728" i="1" s="1"/>
  <c r="K2729" i="1"/>
  <c r="L2729" i="1" s="1"/>
  <c r="K2730" i="1"/>
  <c r="L2730" i="1" s="1"/>
  <c r="K2731" i="1"/>
  <c r="L2731" i="1" s="1"/>
  <c r="K2732" i="1"/>
  <c r="L2732" i="1" s="1"/>
  <c r="K2733" i="1"/>
  <c r="L2733" i="1" s="1"/>
  <c r="K2734" i="1"/>
  <c r="L2734" i="1" s="1"/>
  <c r="K2735" i="1"/>
  <c r="L2735" i="1" s="1"/>
  <c r="K2736" i="1"/>
  <c r="L2736" i="1" s="1"/>
  <c r="K2737" i="1"/>
  <c r="L2737" i="1" s="1"/>
  <c r="K2738" i="1"/>
  <c r="L2738" i="1" s="1"/>
  <c r="K2739" i="1"/>
  <c r="L2739" i="1" s="1"/>
  <c r="K2740" i="1"/>
  <c r="L2740" i="1" s="1"/>
  <c r="K2741" i="1"/>
  <c r="L2741" i="1" s="1"/>
  <c r="K2742" i="1"/>
  <c r="L2742" i="1" s="1"/>
  <c r="K2743" i="1"/>
  <c r="L2743" i="1" s="1"/>
  <c r="K2744" i="1"/>
  <c r="L2744" i="1" s="1"/>
  <c r="K2745" i="1"/>
  <c r="L2745" i="1" s="1"/>
  <c r="K2746" i="1"/>
  <c r="L2746" i="1" s="1"/>
  <c r="K2747" i="1"/>
  <c r="L2747" i="1" s="1"/>
  <c r="K2748" i="1"/>
  <c r="L2748" i="1" s="1"/>
  <c r="K2749" i="1"/>
  <c r="L2749" i="1" s="1"/>
  <c r="K2750" i="1"/>
  <c r="L2750" i="1" s="1"/>
  <c r="K2751" i="1"/>
  <c r="L2751" i="1" s="1"/>
  <c r="K2752" i="1"/>
  <c r="L2752" i="1" s="1"/>
  <c r="K2753" i="1"/>
  <c r="L2753" i="1" s="1"/>
  <c r="K2754" i="1"/>
  <c r="L2754" i="1" s="1"/>
  <c r="K2755" i="1"/>
  <c r="L2755" i="1" s="1"/>
  <c r="K2756" i="1"/>
  <c r="L2756" i="1" s="1"/>
  <c r="K2757" i="1"/>
  <c r="L2757" i="1" s="1"/>
  <c r="K2758" i="1"/>
  <c r="L2758" i="1" s="1"/>
  <c r="K2759" i="1"/>
  <c r="L2759" i="1" s="1"/>
  <c r="K2760" i="1"/>
  <c r="L2760" i="1" s="1"/>
  <c r="K2761" i="1"/>
  <c r="L2761" i="1" s="1"/>
  <c r="K2762" i="1"/>
  <c r="L2762" i="1" s="1"/>
  <c r="K2763" i="1"/>
  <c r="L2763" i="1" s="1"/>
  <c r="K2764" i="1"/>
  <c r="L2764" i="1" s="1"/>
  <c r="K2765" i="1"/>
  <c r="L2765" i="1" s="1"/>
  <c r="K2766" i="1"/>
  <c r="L2766" i="1" s="1"/>
  <c r="K2767" i="1"/>
  <c r="L2767" i="1" s="1"/>
  <c r="K2768" i="1"/>
  <c r="L2768" i="1" s="1"/>
  <c r="K2769" i="1"/>
  <c r="L2769" i="1" s="1"/>
  <c r="K2770" i="1"/>
  <c r="L2770" i="1" s="1"/>
  <c r="K2771" i="1"/>
  <c r="L2771" i="1" s="1"/>
  <c r="K2772" i="1"/>
  <c r="L2772" i="1" s="1"/>
  <c r="K2773" i="1"/>
  <c r="L2773" i="1" s="1"/>
  <c r="K2774" i="1"/>
  <c r="L2774" i="1" s="1"/>
  <c r="K2775" i="1"/>
  <c r="L2775" i="1" s="1"/>
  <c r="K2776" i="1"/>
  <c r="L2776" i="1" s="1"/>
  <c r="K2777" i="1"/>
  <c r="L2777" i="1" s="1"/>
  <c r="K2778" i="1"/>
  <c r="L2778" i="1" s="1"/>
  <c r="K2779" i="1"/>
  <c r="L2779" i="1" s="1"/>
  <c r="K2780" i="1"/>
  <c r="L2780" i="1" s="1"/>
  <c r="K2781" i="1"/>
  <c r="L2781" i="1" s="1"/>
  <c r="K2782" i="1"/>
  <c r="L2782" i="1" s="1"/>
  <c r="K2783" i="1"/>
  <c r="L2783" i="1" s="1"/>
  <c r="K2784" i="1"/>
  <c r="L2784" i="1" s="1"/>
  <c r="K2785" i="1"/>
  <c r="L2785" i="1" s="1"/>
  <c r="K2786" i="1"/>
  <c r="L2786" i="1" s="1"/>
  <c r="K2787" i="1"/>
  <c r="L2787" i="1" s="1"/>
  <c r="K2788" i="1"/>
  <c r="L2788" i="1" s="1"/>
  <c r="K2789" i="1"/>
  <c r="L2789" i="1" s="1"/>
  <c r="K2790" i="1"/>
  <c r="L2790" i="1" s="1"/>
  <c r="K2791" i="1"/>
  <c r="L2791" i="1" s="1"/>
  <c r="K2792" i="1"/>
  <c r="L2792" i="1" s="1"/>
  <c r="K2793" i="1"/>
  <c r="L2793" i="1" s="1"/>
  <c r="K2794" i="1"/>
  <c r="L2794" i="1" s="1"/>
  <c r="K2795" i="1"/>
  <c r="L2795" i="1" s="1"/>
  <c r="K2796" i="1"/>
  <c r="L2796" i="1" s="1"/>
  <c r="K2797" i="1"/>
  <c r="L2797" i="1" s="1"/>
  <c r="K2798" i="1"/>
  <c r="L2798" i="1" s="1"/>
  <c r="K2799" i="1"/>
  <c r="L2799" i="1" s="1"/>
  <c r="K2800" i="1"/>
  <c r="L2800" i="1" s="1"/>
  <c r="K2801" i="1"/>
  <c r="L2801" i="1" s="1"/>
  <c r="K2802" i="1"/>
  <c r="L2802" i="1" s="1"/>
  <c r="K2803" i="1"/>
  <c r="L2803" i="1" s="1"/>
  <c r="K2804" i="1"/>
  <c r="L2804" i="1" s="1"/>
  <c r="K2805" i="1"/>
  <c r="L2805" i="1" s="1"/>
  <c r="K2806" i="1"/>
  <c r="L2806" i="1" s="1"/>
  <c r="K2807" i="1"/>
  <c r="L2807" i="1" s="1"/>
  <c r="K2808" i="1"/>
  <c r="L2808" i="1" s="1"/>
  <c r="K2809" i="1"/>
  <c r="L2809" i="1" s="1"/>
  <c r="K2810" i="1"/>
  <c r="L2810" i="1" s="1"/>
  <c r="K2811" i="1"/>
  <c r="L2811" i="1" s="1"/>
  <c r="K2812" i="1"/>
  <c r="L2812" i="1" s="1"/>
  <c r="K2813" i="1"/>
  <c r="L2813" i="1" s="1"/>
  <c r="K2814" i="1"/>
  <c r="L2814" i="1" s="1"/>
  <c r="K2815" i="1"/>
  <c r="L2815" i="1" s="1"/>
  <c r="K2816" i="1"/>
  <c r="L2816" i="1" s="1"/>
  <c r="K2817" i="1"/>
  <c r="L2817" i="1" s="1"/>
  <c r="K2818" i="1"/>
  <c r="L2818" i="1" s="1"/>
  <c r="K2819" i="1"/>
  <c r="L2819" i="1" s="1"/>
  <c r="K2820" i="1"/>
  <c r="L2820" i="1" s="1"/>
  <c r="K2821" i="1"/>
  <c r="L2821" i="1" s="1"/>
  <c r="K2822" i="1"/>
  <c r="L2822" i="1" s="1"/>
  <c r="K2823" i="1"/>
  <c r="L2823" i="1" s="1"/>
  <c r="K2824" i="1"/>
  <c r="L2824" i="1" s="1"/>
  <c r="K2825" i="1"/>
  <c r="L2825" i="1" s="1"/>
  <c r="K2826" i="1"/>
  <c r="L2826" i="1" s="1"/>
  <c r="K2827" i="1"/>
  <c r="L2827" i="1" s="1"/>
  <c r="K2828" i="1"/>
  <c r="L2828" i="1" s="1"/>
  <c r="K2829" i="1"/>
  <c r="L2829" i="1" s="1"/>
  <c r="K2830" i="1"/>
  <c r="L2830" i="1" s="1"/>
  <c r="K2831" i="1"/>
  <c r="L2831" i="1" s="1"/>
  <c r="K2832" i="1"/>
  <c r="L2832" i="1" s="1"/>
  <c r="K2833" i="1"/>
  <c r="L2833" i="1" s="1"/>
  <c r="K2834" i="1"/>
  <c r="L2834" i="1" s="1"/>
  <c r="K2835" i="1"/>
  <c r="L2835" i="1" s="1"/>
  <c r="K2836" i="1"/>
  <c r="L2836" i="1" s="1"/>
  <c r="K2837" i="1"/>
  <c r="L2837" i="1" s="1"/>
  <c r="K2838" i="1"/>
  <c r="L2838" i="1" s="1"/>
  <c r="K2839" i="1"/>
  <c r="L2839" i="1" s="1"/>
  <c r="K2840" i="1"/>
  <c r="L2840" i="1" s="1"/>
  <c r="K2841" i="1"/>
  <c r="L2841" i="1" s="1"/>
  <c r="K2842" i="1"/>
  <c r="L2842" i="1" s="1"/>
  <c r="K2843" i="1"/>
  <c r="L2843" i="1" s="1"/>
  <c r="K2844" i="1"/>
  <c r="L2844" i="1" s="1"/>
  <c r="K2845" i="1"/>
  <c r="L2845" i="1" s="1"/>
  <c r="K2846" i="1"/>
  <c r="L2846" i="1" s="1"/>
  <c r="K2847" i="1"/>
  <c r="L2847" i="1" s="1"/>
  <c r="K2848" i="1"/>
  <c r="L2848" i="1" s="1"/>
  <c r="K2849" i="1"/>
  <c r="L2849" i="1" s="1"/>
  <c r="K2850" i="1"/>
  <c r="L2850" i="1" s="1"/>
  <c r="K2851" i="1"/>
  <c r="L2851" i="1" s="1"/>
  <c r="K2852" i="1"/>
  <c r="L2852" i="1" s="1"/>
  <c r="K2853" i="1"/>
  <c r="L2853" i="1" s="1"/>
  <c r="K2854" i="1"/>
  <c r="L2854" i="1" s="1"/>
  <c r="K2855" i="1"/>
  <c r="L2855" i="1" s="1"/>
  <c r="K2856" i="1"/>
  <c r="L2856" i="1" s="1"/>
  <c r="K2857" i="1"/>
  <c r="L2857" i="1" s="1"/>
  <c r="K2858" i="1"/>
  <c r="L2858" i="1" s="1"/>
  <c r="K2859" i="1"/>
  <c r="L2859" i="1" s="1"/>
  <c r="K2860" i="1"/>
  <c r="L2860" i="1" s="1"/>
  <c r="K2861" i="1"/>
  <c r="L2861" i="1" s="1"/>
  <c r="K2862" i="1"/>
  <c r="L2862" i="1" s="1"/>
  <c r="K2863" i="1"/>
  <c r="L2863" i="1" s="1"/>
  <c r="K2864" i="1"/>
  <c r="L2864" i="1" s="1"/>
  <c r="K2865" i="1"/>
  <c r="L2865" i="1" s="1"/>
  <c r="K2866" i="1"/>
  <c r="L2866" i="1" s="1"/>
  <c r="K2867" i="1"/>
  <c r="L2867" i="1" s="1"/>
  <c r="K2868" i="1"/>
  <c r="L2868" i="1" s="1"/>
  <c r="K2869" i="1"/>
  <c r="L2869" i="1" s="1"/>
  <c r="K2870" i="1"/>
  <c r="L2870" i="1" s="1"/>
  <c r="K2871" i="1"/>
  <c r="L2871" i="1" s="1"/>
  <c r="K2872" i="1"/>
  <c r="L2872" i="1" s="1"/>
  <c r="K2873" i="1"/>
  <c r="L2873" i="1" s="1"/>
  <c r="K2874" i="1"/>
  <c r="L2874" i="1" s="1"/>
  <c r="K2875" i="1"/>
  <c r="L2875" i="1" s="1"/>
  <c r="K2876" i="1"/>
  <c r="L2876" i="1" s="1"/>
  <c r="K2877" i="1"/>
  <c r="L2877" i="1" s="1"/>
  <c r="K2878" i="1"/>
  <c r="L2878" i="1" s="1"/>
  <c r="K2879" i="1"/>
  <c r="L2879" i="1" s="1"/>
  <c r="K2880" i="1"/>
  <c r="L2880" i="1" s="1"/>
  <c r="K2881" i="1"/>
  <c r="L2881" i="1" s="1"/>
  <c r="K2882" i="1"/>
  <c r="L2882" i="1" s="1"/>
  <c r="K2883" i="1"/>
  <c r="L2883" i="1" s="1"/>
  <c r="K2884" i="1"/>
  <c r="L2884" i="1" s="1"/>
  <c r="K2885" i="1"/>
  <c r="L2885" i="1" s="1"/>
  <c r="K2886" i="1"/>
  <c r="L2886" i="1" s="1"/>
  <c r="K2887" i="1"/>
  <c r="L2887" i="1" s="1"/>
  <c r="K2888" i="1"/>
  <c r="L2888" i="1" s="1"/>
  <c r="K2889" i="1"/>
  <c r="L2889" i="1" s="1"/>
  <c r="K2890" i="1"/>
  <c r="L2890" i="1" s="1"/>
  <c r="K2891" i="1"/>
  <c r="L2891" i="1" s="1"/>
  <c r="K2892" i="1"/>
  <c r="L2892" i="1" s="1"/>
  <c r="K2893" i="1"/>
  <c r="L2893" i="1" s="1"/>
  <c r="K2894" i="1"/>
  <c r="L2894" i="1" s="1"/>
  <c r="K2895" i="1"/>
  <c r="L2895" i="1" s="1"/>
  <c r="K2896" i="1"/>
  <c r="L2896" i="1" s="1"/>
  <c r="K2897" i="1"/>
  <c r="L2897" i="1" s="1"/>
  <c r="K2898" i="1"/>
  <c r="L2898" i="1" s="1"/>
  <c r="K2899" i="1"/>
  <c r="L2899" i="1" s="1"/>
  <c r="K2900" i="1"/>
  <c r="L2900" i="1" s="1"/>
  <c r="K2901" i="1"/>
  <c r="L2901" i="1" s="1"/>
  <c r="K2902" i="1"/>
  <c r="L2902" i="1" s="1"/>
  <c r="K2903" i="1"/>
  <c r="L2903" i="1" s="1"/>
  <c r="K2904" i="1"/>
  <c r="L2904" i="1" s="1"/>
  <c r="K2905" i="1"/>
  <c r="L2905" i="1" s="1"/>
  <c r="K2906" i="1"/>
  <c r="L2906" i="1" s="1"/>
  <c r="K2907" i="1"/>
  <c r="L2907" i="1" s="1"/>
  <c r="K2908" i="1"/>
  <c r="L2908" i="1" s="1"/>
  <c r="K2909" i="1"/>
  <c r="L2909" i="1" s="1"/>
  <c r="K2910" i="1"/>
  <c r="L2910" i="1" s="1"/>
  <c r="K2911" i="1"/>
  <c r="L2911" i="1" s="1"/>
  <c r="K2912" i="1"/>
  <c r="L2912" i="1" s="1"/>
  <c r="K2913" i="1"/>
  <c r="L2913" i="1" s="1"/>
  <c r="K2914" i="1"/>
  <c r="L2914" i="1" s="1"/>
  <c r="K2915" i="1"/>
  <c r="L2915" i="1" s="1"/>
  <c r="K2916" i="1"/>
  <c r="L2916" i="1" s="1"/>
  <c r="K2917" i="1"/>
  <c r="L2917" i="1" s="1"/>
  <c r="K2918" i="1"/>
  <c r="L2918" i="1" s="1"/>
  <c r="K2919" i="1"/>
  <c r="L2919" i="1" s="1"/>
  <c r="K2920" i="1"/>
  <c r="L2920" i="1" s="1"/>
  <c r="K2921" i="1"/>
  <c r="L2921" i="1" s="1"/>
  <c r="K2922" i="1"/>
  <c r="L2922" i="1" s="1"/>
  <c r="K2923" i="1"/>
  <c r="L2923" i="1" s="1"/>
  <c r="K2924" i="1"/>
  <c r="L2924" i="1" s="1"/>
  <c r="K2925" i="1"/>
  <c r="L2925" i="1" s="1"/>
  <c r="K2926" i="1"/>
  <c r="L2926" i="1" s="1"/>
  <c r="K2927" i="1"/>
  <c r="L2927" i="1" s="1"/>
  <c r="K2928" i="1"/>
  <c r="L2928" i="1" s="1"/>
  <c r="K2929" i="1"/>
  <c r="L2929" i="1" s="1"/>
  <c r="K2930" i="1"/>
  <c r="L2930" i="1" s="1"/>
  <c r="K2931" i="1"/>
  <c r="L2931" i="1" s="1"/>
  <c r="K2932" i="1"/>
  <c r="L2932" i="1" s="1"/>
  <c r="K2933" i="1"/>
  <c r="L2933" i="1" s="1"/>
  <c r="K2934" i="1"/>
  <c r="L2934" i="1" s="1"/>
  <c r="K2935" i="1"/>
  <c r="L2935" i="1" s="1"/>
  <c r="K2936" i="1"/>
  <c r="L2936" i="1" s="1"/>
  <c r="K2937" i="1"/>
  <c r="L2937" i="1" s="1"/>
  <c r="K2938" i="1"/>
  <c r="L2938" i="1" s="1"/>
  <c r="K2939" i="1"/>
  <c r="L2939" i="1" s="1"/>
  <c r="K2940" i="1"/>
  <c r="L2940" i="1" s="1"/>
  <c r="K2941" i="1"/>
  <c r="L2941" i="1" s="1"/>
  <c r="K2942" i="1"/>
  <c r="L2942" i="1" s="1"/>
  <c r="K2943" i="1"/>
  <c r="L2943" i="1" s="1"/>
  <c r="K2944" i="1"/>
  <c r="L2944" i="1" s="1"/>
  <c r="K2945" i="1"/>
  <c r="L2945" i="1" s="1"/>
  <c r="K2946" i="1"/>
  <c r="L2946" i="1" s="1"/>
  <c r="K2947" i="1"/>
  <c r="L2947" i="1" s="1"/>
  <c r="K2948" i="1"/>
  <c r="L2948" i="1" s="1"/>
  <c r="K2949" i="1"/>
  <c r="L2949" i="1" s="1"/>
  <c r="K2950" i="1"/>
  <c r="L2950" i="1" s="1"/>
  <c r="K2951" i="1"/>
  <c r="L2951" i="1" s="1"/>
  <c r="K2952" i="1"/>
  <c r="L2952" i="1" s="1"/>
  <c r="K2953" i="1"/>
  <c r="L2953" i="1" s="1"/>
  <c r="K2954" i="1"/>
  <c r="L2954" i="1" s="1"/>
  <c r="K2955" i="1"/>
  <c r="L2955" i="1" s="1"/>
  <c r="K2956" i="1"/>
  <c r="L2956" i="1" s="1"/>
  <c r="K2957" i="1"/>
  <c r="L2957" i="1" s="1"/>
  <c r="K2958" i="1"/>
  <c r="L2958" i="1" s="1"/>
  <c r="K2959" i="1"/>
  <c r="L2959" i="1" s="1"/>
  <c r="K2960" i="1"/>
  <c r="L2960" i="1" s="1"/>
  <c r="K2961" i="1"/>
  <c r="L2961" i="1" s="1"/>
  <c r="K2962" i="1"/>
  <c r="L2962" i="1" s="1"/>
  <c r="K2963" i="1"/>
  <c r="L2963" i="1" s="1"/>
  <c r="K2964" i="1"/>
  <c r="L2964" i="1" s="1"/>
  <c r="K2965" i="1"/>
  <c r="L2965" i="1" s="1"/>
  <c r="K2966" i="1"/>
  <c r="L2966" i="1" s="1"/>
  <c r="K2967" i="1"/>
  <c r="L2967" i="1" s="1"/>
  <c r="K2968" i="1"/>
  <c r="L2968" i="1" s="1"/>
  <c r="K2969" i="1"/>
  <c r="L2969" i="1" s="1"/>
  <c r="K2970" i="1"/>
  <c r="L2970" i="1" s="1"/>
  <c r="K2971" i="1"/>
  <c r="L2971" i="1" s="1"/>
  <c r="K2972" i="1"/>
  <c r="L2972" i="1" s="1"/>
  <c r="K2973" i="1"/>
  <c r="L2973" i="1" s="1"/>
  <c r="K2974" i="1"/>
  <c r="L2974" i="1" s="1"/>
  <c r="K2975" i="1"/>
  <c r="L2975" i="1" s="1"/>
  <c r="K2976" i="1"/>
  <c r="L2976" i="1" s="1"/>
  <c r="K2977" i="1"/>
  <c r="L2977" i="1" s="1"/>
  <c r="K2978" i="1"/>
  <c r="L2978" i="1" s="1"/>
  <c r="K2979" i="1"/>
  <c r="L2979" i="1" s="1"/>
  <c r="K2980" i="1"/>
  <c r="L2980" i="1" s="1"/>
  <c r="K2981" i="1"/>
  <c r="L2981" i="1" s="1"/>
  <c r="K2982" i="1"/>
  <c r="L2982" i="1" s="1"/>
  <c r="K2983" i="1"/>
  <c r="L2983" i="1" s="1"/>
  <c r="K2984" i="1"/>
  <c r="L2984" i="1" s="1"/>
  <c r="K2985" i="1"/>
  <c r="L2985" i="1" s="1"/>
  <c r="K2986" i="1"/>
  <c r="L2986" i="1" s="1"/>
  <c r="K2987" i="1"/>
  <c r="L2987" i="1" s="1"/>
  <c r="K2988" i="1"/>
  <c r="L2988" i="1" s="1"/>
  <c r="K2989" i="1"/>
  <c r="L2989" i="1" s="1"/>
  <c r="K2990" i="1"/>
  <c r="L2990" i="1" s="1"/>
  <c r="K2991" i="1"/>
  <c r="L2991" i="1" s="1"/>
  <c r="K2992" i="1"/>
  <c r="L2992" i="1" s="1"/>
  <c r="K2993" i="1"/>
  <c r="L2993" i="1" s="1"/>
  <c r="K2994" i="1"/>
  <c r="L2994" i="1" s="1"/>
  <c r="K2995" i="1"/>
  <c r="L2995" i="1" s="1"/>
  <c r="K2996" i="1"/>
  <c r="L2996" i="1" s="1"/>
  <c r="K2997" i="1"/>
  <c r="L2997" i="1" s="1"/>
  <c r="K2998" i="1"/>
  <c r="L2998" i="1" s="1"/>
  <c r="K2999" i="1"/>
  <c r="L2999" i="1" s="1"/>
  <c r="K3000" i="1"/>
  <c r="L3000" i="1" s="1"/>
  <c r="K3001" i="1"/>
  <c r="L3001" i="1" s="1"/>
  <c r="K3002" i="1"/>
  <c r="L3002" i="1" s="1"/>
  <c r="K3003" i="1"/>
  <c r="L3003" i="1" s="1"/>
  <c r="K3004" i="1"/>
  <c r="L3004" i="1" s="1"/>
  <c r="K3005" i="1"/>
  <c r="L3005" i="1" s="1"/>
  <c r="K3006" i="1"/>
  <c r="L3006" i="1" s="1"/>
  <c r="K3007" i="1"/>
  <c r="L3007" i="1" s="1"/>
  <c r="K3008" i="1"/>
  <c r="L3008" i="1" s="1"/>
  <c r="K3009" i="1"/>
  <c r="L3009" i="1" s="1"/>
  <c r="K3010" i="1"/>
  <c r="L3010" i="1" s="1"/>
  <c r="K3011" i="1"/>
  <c r="L3011" i="1" s="1"/>
  <c r="K3012" i="1"/>
  <c r="L3012" i="1" s="1"/>
  <c r="K3013" i="1"/>
  <c r="L3013" i="1" s="1"/>
  <c r="K3014" i="1"/>
  <c r="L3014" i="1" s="1"/>
  <c r="K3015" i="1"/>
  <c r="L3015" i="1" s="1"/>
  <c r="K3016" i="1"/>
  <c r="L3016" i="1" s="1"/>
  <c r="K3017" i="1"/>
  <c r="L3017" i="1" s="1"/>
  <c r="K3018" i="1"/>
  <c r="L3018" i="1" s="1"/>
  <c r="K3019" i="1"/>
  <c r="L3019" i="1" s="1"/>
  <c r="K3020" i="1"/>
  <c r="L3020" i="1" s="1"/>
  <c r="K3021" i="1"/>
  <c r="L3021" i="1" s="1"/>
  <c r="K3022" i="1"/>
  <c r="L3022" i="1" s="1"/>
  <c r="K3023" i="1"/>
  <c r="L3023" i="1" s="1"/>
  <c r="K3024" i="1"/>
  <c r="L3024" i="1" s="1"/>
  <c r="K3025" i="1"/>
  <c r="L3025" i="1" s="1"/>
  <c r="K3026" i="1"/>
  <c r="L3026" i="1" s="1"/>
  <c r="K3027" i="1"/>
  <c r="L3027" i="1" s="1"/>
  <c r="K3028" i="1"/>
  <c r="L3028" i="1" s="1"/>
  <c r="K3029" i="1"/>
  <c r="L3029" i="1" s="1"/>
  <c r="K3030" i="1"/>
  <c r="L3030" i="1" s="1"/>
  <c r="K3031" i="1"/>
  <c r="L3031" i="1" s="1"/>
  <c r="K3032" i="1"/>
  <c r="L3032" i="1" s="1"/>
  <c r="K3033" i="1"/>
  <c r="L3033" i="1" s="1"/>
  <c r="K3034" i="1"/>
  <c r="L3034" i="1" s="1"/>
  <c r="K3035" i="1"/>
  <c r="L3035" i="1" s="1"/>
  <c r="K3036" i="1"/>
  <c r="L3036" i="1" s="1"/>
  <c r="K3037" i="1"/>
  <c r="L3037" i="1" s="1"/>
  <c r="K3038" i="1"/>
  <c r="L3038" i="1" s="1"/>
  <c r="K3039" i="1"/>
  <c r="L3039" i="1" s="1"/>
  <c r="K3040" i="1"/>
  <c r="L3040" i="1" s="1"/>
  <c r="K3041" i="1"/>
  <c r="L3041" i="1" s="1"/>
  <c r="K3042" i="1"/>
  <c r="L3042" i="1" s="1"/>
  <c r="K3043" i="1"/>
  <c r="L3043" i="1" s="1"/>
  <c r="K3044" i="1"/>
  <c r="L3044" i="1" s="1"/>
  <c r="K3045" i="1"/>
  <c r="L3045" i="1" s="1"/>
  <c r="K3046" i="1"/>
  <c r="L3046" i="1" s="1"/>
  <c r="K3047" i="1"/>
  <c r="L3047" i="1" s="1"/>
  <c r="K3048" i="1"/>
  <c r="L3048" i="1" s="1"/>
  <c r="K3049" i="1"/>
  <c r="L3049" i="1" s="1"/>
  <c r="K3050" i="1"/>
  <c r="L3050" i="1" s="1"/>
  <c r="K3051" i="1"/>
  <c r="L3051" i="1" s="1"/>
  <c r="K3052" i="1"/>
  <c r="L3052" i="1" s="1"/>
  <c r="K3053" i="1"/>
  <c r="L3053" i="1" s="1"/>
  <c r="K3054" i="1"/>
  <c r="L3054" i="1" s="1"/>
  <c r="K3055" i="1"/>
  <c r="L3055" i="1" s="1"/>
  <c r="K3056" i="1"/>
  <c r="L3056" i="1" s="1"/>
  <c r="K3057" i="1"/>
  <c r="L3057" i="1" s="1"/>
  <c r="K3058" i="1"/>
  <c r="L3058" i="1" s="1"/>
  <c r="K3059" i="1"/>
  <c r="L3059" i="1" s="1"/>
  <c r="K3060" i="1"/>
  <c r="L3060" i="1" s="1"/>
  <c r="K3061" i="1"/>
  <c r="L3061" i="1" s="1"/>
  <c r="K3062" i="1"/>
  <c r="L3062" i="1" s="1"/>
  <c r="K3063" i="1"/>
  <c r="L3063" i="1" s="1"/>
  <c r="K3064" i="1"/>
  <c r="L3064" i="1" s="1"/>
  <c r="K3065" i="1"/>
  <c r="L3065" i="1" s="1"/>
  <c r="K3066" i="1"/>
  <c r="L3066" i="1" s="1"/>
  <c r="K3067" i="1"/>
  <c r="L3067" i="1" s="1"/>
  <c r="K3068" i="1"/>
  <c r="L3068" i="1" s="1"/>
  <c r="K3069" i="1"/>
  <c r="L3069" i="1" s="1"/>
  <c r="K3070" i="1"/>
  <c r="L3070" i="1" s="1"/>
  <c r="K3071" i="1"/>
  <c r="L3071" i="1" s="1"/>
  <c r="K3072" i="1"/>
  <c r="L3072" i="1" s="1"/>
  <c r="K3073" i="1"/>
  <c r="L3073" i="1" s="1"/>
  <c r="K3074" i="1"/>
  <c r="L3074" i="1" s="1"/>
  <c r="K3075" i="1"/>
  <c r="L3075" i="1" s="1"/>
  <c r="K3076" i="1"/>
  <c r="L3076" i="1" s="1"/>
  <c r="K3077" i="1"/>
  <c r="L3077" i="1" s="1"/>
  <c r="K3078" i="1"/>
  <c r="L3078" i="1" s="1"/>
  <c r="K3079" i="1"/>
  <c r="L3079" i="1" s="1"/>
  <c r="K3080" i="1"/>
  <c r="L3080" i="1" s="1"/>
  <c r="K3081" i="1"/>
  <c r="L3081" i="1" s="1"/>
  <c r="K3082" i="1"/>
  <c r="L3082" i="1" s="1"/>
  <c r="K3083" i="1"/>
  <c r="L3083" i="1" s="1"/>
  <c r="K3084" i="1"/>
  <c r="L3084" i="1" s="1"/>
  <c r="K3085" i="1"/>
  <c r="L3085" i="1" s="1"/>
  <c r="K3086" i="1"/>
  <c r="L3086" i="1" s="1"/>
  <c r="K3087" i="1"/>
  <c r="L3087" i="1" s="1"/>
  <c r="K3088" i="1"/>
  <c r="L3088" i="1" s="1"/>
  <c r="K3089" i="1"/>
  <c r="L3089" i="1" s="1"/>
  <c r="K3090" i="1"/>
  <c r="L3090" i="1" s="1"/>
  <c r="K3091" i="1"/>
  <c r="L3091" i="1" s="1"/>
  <c r="K3092" i="1"/>
  <c r="L3092" i="1" s="1"/>
  <c r="K3093" i="1"/>
  <c r="L3093" i="1" s="1"/>
  <c r="K3094" i="1"/>
  <c r="L3094" i="1" s="1"/>
  <c r="K3095" i="1"/>
  <c r="L3095" i="1" s="1"/>
  <c r="K3096" i="1"/>
  <c r="L3096" i="1" s="1"/>
  <c r="K3097" i="1"/>
  <c r="L3097" i="1" s="1"/>
  <c r="K3098" i="1"/>
  <c r="L3098" i="1" s="1"/>
  <c r="K3099" i="1"/>
  <c r="L3099" i="1" s="1"/>
  <c r="K3100" i="1"/>
  <c r="L3100" i="1" s="1"/>
  <c r="K3101" i="1"/>
  <c r="L3101" i="1" s="1"/>
  <c r="K3102" i="1"/>
  <c r="L3102" i="1" s="1"/>
  <c r="K3103" i="1"/>
  <c r="L3103" i="1" s="1"/>
  <c r="K3104" i="1"/>
  <c r="L3104" i="1" s="1"/>
  <c r="K3105" i="1"/>
  <c r="L3105" i="1" s="1"/>
  <c r="K3106" i="1"/>
  <c r="L3106" i="1" s="1"/>
  <c r="K3107" i="1"/>
  <c r="L3107" i="1" s="1"/>
  <c r="K3108" i="1"/>
  <c r="L3108" i="1" s="1"/>
  <c r="K3109" i="1"/>
  <c r="L3109" i="1" s="1"/>
  <c r="K3110" i="1"/>
  <c r="L3110" i="1" s="1"/>
  <c r="K3111" i="1"/>
  <c r="L3111" i="1" s="1"/>
  <c r="K3112" i="1"/>
  <c r="L3112" i="1" s="1"/>
  <c r="K3113" i="1"/>
  <c r="L3113" i="1" s="1"/>
  <c r="K3114" i="1"/>
  <c r="L3114" i="1" s="1"/>
  <c r="K3115" i="1"/>
  <c r="L3115" i="1" s="1"/>
  <c r="K3116" i="1"/>
  <c r="L3116" i="1" s="1"/>
  <c r="K3117" i="1"/>
  <c r="L3117" i="1" s="1"/>
  <c r="K3118" i="1"/>
  <c r="L3118" i="1" s="1"/>
  <c r="K3119" i="1"/>
  <c r="L3119" i="1" s="1"/>
  <c r="K3120" i="1"/>
  <c r="L3120" i="1" s="1"/>
  <c r="K3121" i="1"/>
  <c r="L3121" i="1" s="1"/>
  <c r="K3122" i="1"/>
  <c r="L3122" i="1" s="1"/>
  <c r="K3123" i="1"/>
  <c r="L3123" i="1" s="1"/>
  <c r="K3124" i="1"/>
  <c r="L3124" i="1" s="1"/>
  <c r="K3125" i="1"/>
  <c r="L3125" i="1" s="1"/>
  <c r="K3126" i="1"/>
  <c r="L3126" i="1" s="1"/>
  <c r="K3127" i="1"/>
  <c r="L3127" i="1" s="1"/>
  <c r="K3128" i="1"/>
  <c r="L3128" i="1" s="1"/>
  <c r="K3129" i="1"/>
  <c r="L3129" i="1" s="1"/>
  <c r="K3130" i="1"/>
  <c r="L3130" i="1" s="1"/>
  <c r="K3131" i="1"/>
  <c r="L3131" i="1" s="1"/>
  <c r="K3132" i="1"/>
  <c r="L3132" i="1" s="1"/>
  <c r="K3133" i="1"/>
  <c r="L3133" i="1" s="1"/>
  <c r="K3134" i="1"/>
  <c r="L3134" i="1" s="1"/>
  <c r="K3135" i="1"/>
  <c r="L3135" i="1" s="1"/>
  <c r="K3136" i="1"/>
  <c r="L3136" i="1" s="1"/>
  <c r="K3137" i="1"/>
  <c r="L3137" i="1" s="1"/>
  <c r="K3138" i="1"/>
  <c r="L3138" i="1" s="1"/>
  <c r="K3139" i="1"/>
  <c r="L3139" i="1" s="1"/>
  <c r="K3140" i="1"/>
  <c r="L3140" i="1" s="1"/>
  <c r="K3141" i="1"/>
  <c r="L3141" i="1" s="1"/>
  <c r="K3142" i="1"/>
  <c r="L3142" i="1" s="1"/>
  <c r="K3143" i="1"/>
  <c r="L3143" i="1" s="1"/>
  <c r="K3144" i="1"/>
  <c r="L3144" i="1" s="1"/>
  <c r="K3145" i="1"/>
  <c r="L3145" i="1" s="1"/>
  <c r="K3146" i="1"/>
  <c r="L3146" i="1" s="1"/>
  <c r="K3147" i="1"/>
  <c r="L3147" i="1" s="1"/>
  <c r="K3148" i="1"/>
  <c r="L3148" i="1" s="1"/>
  <c r="K3149" i="1"/>
  <c r="L3149" i="1" s="1"/>
  <c r="K3150" i="1"/>
  <c r="L3150" i="1" s="1"/>
  <c r="K3151" i="1"/>
  <c r="L3151" i="1" s="1"/>
  <c r="K3152" i="1"/>
  <c r="L3152" i="1" s="1"/>
  <c r="K3153" i="1"/>
  <c r="L3153" i="1" s="1"/>
  <c r="K3154" i="1"/>
  <c r="L3154" i="1" s="1"/>
  <c r="K3155" i="1"/>
  <c r="L3155" i="1" s="1"/>
  <c r="K3156" i="1"/>
  <c r="L3156" i="1" s="1"/>
  <c r="K3157" i="1"/>
  <c r="L3157" i="1" s="1"/>
  <c r="K3158" i="1"/>
  <c r="L3158" i="1" s="1"/>
  <c r="K3159" i="1"/>
  <c r="L3159" i="1" s="1"/>
  <c r="K3160" i="1"/>
  <c r="L3160" i="1" s="1"/>
  <c r="K3161" i="1"/>
  <c r="L3161" i="1" s="1"/>
  <c r="K3162" i="1"/>
  <c r="L3162" i="1" s="1"/>
  <c r="K3163" i="1"/>
  <c r="L3163" i="1" s="1"/>
  <c r="K3164" i="1"/>
  <c r="L3164" i="1" s="1"/>
  <c r="K3165" i="1"/>
  <c r="L3165" i="1" s="1"/>
  <c r="K3166" i="1"/>
  <c r="L3166" i="1" s="1"/>
  <c r="K3167" i="1"/>
  <c r="L3167" i="1" s="1"/>
  <c r="K3168" i="1"/>
  <c r="L3168" i="1" s="1"/>
  <c r="K3169" i="1"/>
  <c r="L3169" i="1" s="1"/>
  <c r="K3170" i="1"/>
  <c r="L3170" i="1" s="1"/>
  <c r="K3171" i="1"/>
  <c r="L3171" i="1" s="1"/>
  <c r="K3172" i="1"/>
  <c r="L3172" i="1" s="1"/>
  <c r="K3173" i="1"/>
  <c r="L3173" i="1" s="1"/>
  <c r="K3174" i="1"/>
  <c r="L3174" i="1" s="1"/>
  <c r="K3175" i="1"/>
  <c r="L3175" i="1" s="1"/>
  <c r="K3176" i="1"/>
  <c r="L3176" i="1" s="1"/>
  <c r="K3177" i="1"/>
  <c r="L3177" i="1" s="1"/>
  <c r="K3178" i="1"/>
  <c r="L3178" i="1" s="1"/>
  <c r="K3179" i="1"/>
  <c r="L3179" i="1" s="1"/>
  <c r="K3180" i="1"/>
  <c r="L3180" i="1" s="1"/>
  <c r="K3181" i="1"/>
  <c r="L3181" i="1" s="1"/>
  <c r="K3182" i="1"/>
  <c r="L3182" i="1" s="1"/>
  <c r="K3183" i="1"/>
  <c r="L3183" i="1" s="1"/>
  <c r="K3184" i="1"/>
  <c r="L3184" i="1" s="1"/>
  <c r="K3185" i="1"/>
  <c r="L3185" i="1" s="1"/>
  <c r="K3186" i="1"/>
  <c r="L3186" i="1" s="1"/>
  <c r="K3187" i="1"/>
  <c r="L3187" i="1" s="1"/>
  <c r="K3188" i="1"/>
  <c r="L3188" i="1" s="1"/>
  <c r="K3189" i="1"/>
  <c r="L3189" i="1" s="1"/>
  <c r="K3190" i="1"/>
  <c r="L3190" i="1" s="1"/>
  <c r="K3191" i="1"/>
  <c r="L3191" i="1" s="1"/>
  <c r="K3192" i="1"/>
  <c r="L3192" i="1" s="1"/>
  <c r="K3193" i="1"/>
  <c r="L3193" i="1" s="1"/>
  <c r="K3194" i="1"/>
  <c r="L3194" i="1" s="1"/>
  <c r="K3195" i="1"/>
  <c r="L3195" i="1" s="1"/>
  <c r="K3196" i="1"/>
  <c r="L3196" i="1" s="1"/>
  <c r="K3197" i="1"/>
  <c r="L3197" i="1" s="1"/>
  <c r="K3198" i="1"/>
  <c r="L3198" i="1" s="1"/>
  <c r="K3199" i="1"/>
  <c r="L3199" i="1" s="1"/>
  <c r="K3200" i="1"/>
  <c r="L3200" i="1" s="1"/>
  <c r="K3201" i="1"/>
  <c r="L3201" i="1" s="1"/>
  <c r="K3202" i="1"/>
  <c r="L3202" i="1" s="1"/>
  <c r="K3203" i="1"/>
  <c r="L3203" i="1" s="1"/>
  <c r="K3204" i="1"/>
  <c r="L3204" i="1" s="1"/>
  <c r="K3205" i="1"/>
  <c r="L3205" i="1" s="1"/>
  <c r="K3206" i="1"/>
  <c r="L3206" i="1" s="1"/>
  <c r="K3207" i="1"/>
  <c r="L3207" i="1" s="1"/>
  <c r="K3208" i="1"/>
  <c r="L3208" i="1" s="1"/>
  <c r="K3209" i="1"/>
  <c r="L3209" i="1" s="1"/>
  <c r="K3210" i="1"/>
  <c r="L3210" i="1" s="1"/>
  <c r="K3211" i="1"/>
  <c r="L3211" i="1" s="1"/>
  <c r="K3212" i="1"/>
  <c r="L3212" i="1" s="1"/>
  <c r="K3213" i="1"/>
  <c r="L3213" i="1" s="1"/>
  <c r="K3214" i="1"/>
  <c r="L3214" i="1" s="1"/>
  <c r="K3215" i="1"/>
  <c r="L3215" i="1" s="1"/>
  <c r="K3216" i="1"/>
  <c r="L3216" i="1" s="1"/>
  <c r="K3217" i="1"/>
  <c r="L3217" i="1" s="1"/>
  <c r="K3218" i="1"/>
  <c r="L3218" i="1" s="1"/>
  <c r="K3219" i="1"/>
  <c r="L3219" i="1" s="1"/>
  <c r="K3220" i="1"/>
  <c r="L3220" i="1" s="1"/>
  <c r="K3221" i="1"/>
  <c r="L3221" i="1" s="1"/>
  <c r="K3222" i="1"/>
  <c r="L3222" i="1" s="1"/>
  <c r="K3223" i="1"/>
  <c r="L3223" i="1" s="1"/>
  <c r="K3224" i="1"/>
  <c r="L3224" i="1" s="1"/>
  <c r="K3225" i="1"/>
  <c r="L3225" i="1" s="1"/>
  <c r="K3226" i="1"/>
  <c r="L3226" i="1" s="1"/>
  <c r="K3227" i="1"/>
  <c r="L3227" i="1" s="1"/>
  <c r="K3228" i="1"/>
  <c r="L3228" i="1" s="1"/>
  <c r="K3229" i="1"/>
  <c r="L3229" i="1" s="1"/>
  <c r="K3230" i="1"/>
  <c r="L3230" i="1" s="1"/>
  <c r="K3231" i="1"/>
  <c r="L3231" i="1" s="1"/>
  <c r="K3232" i="1"/>
  <c r="L3232" i="1" s="1"/>
  <c r="K3233" i="1"/>
  <c r="L3233" i="1" s="1"/>
  <c r="K3234" i="1"/>
  <c r="L3234" i="1" s="1"/>
  <c r="K3235" i="1"/>
  <c r="L3235" i="1" s="1"/>
  <c r="K3236" i="1"/>
  <c r="L3236" i="1" s="1"/>
  <c r="K3237" i="1"/>
  <c r="L3237" i="1" s="1"/>
  <c r="K3238" i="1"/>
  <c r="L3238" i="1" s="1"/>
  <c r="K3239" i="1"/>
  <c r="L3239" i="1" s="1"/>
  <c r="K3240" i="1"/>
  <c r="L3240" i="1" s="1"/>
  <c r="K3241" i="1"/>
  <c r="L3241" i="1" s="1"/>
  <c r="K3242" i="1"/>
  <c r="L3242" i="1" s="1"/>
  <c r="K3243" i="1"/>
  <c r="L3243" i="1" s="1"/>
  <c r="K3244" i="1"/>
  <c r="L3244" i="1" s="1"/>
  <c r="K3245" i="1"/>
  <c r="L3245" i="1" s="1"/>
  <c r="K3246" i="1"/>
  <c r="L3246" i="1" s="1"/>
  <c r="K3247" i="1"/>
  <c r="L3247" i="1" s="1"/>
  <c r="K3248" i="1"/>
  <c r="L3248" i="1" s="1"/>
  <c r="K3249" i="1"/>
  <c r="L3249" i="1" s="1"/>
  <c r="K3250" i="1"/>
  <c r="L3250" i="1" s="1"/>
  <c r="K3251" i="1"/>
  <c r="L3251" i="1" s="1"/>
  <c r="K3252" i="1"/>
  <c r="L3252" i="1" s="1"/>
  <c r="K3253" i="1"/>
  <c r="L3253" i="1" s="1"/>
  <c r="K3254" i="1"/>
  <c r="L3254" i="1" s="1"/>
  <c r="K3255" i="1"/>
  <c r="L3255" i="1" s="1"/>
  <c r="K3256" i="1"/>
  <c r="L3256" i="1" s="1"/>
  <c r="K3257" i="1"/>
  <c r="L3257" i="1" s="1"/>
  <c r="K3258" i="1"/>
  <c r="L3258" i="1" s="1"/>
  <c r="K3259" i="1"/>
  <c r="L3259" i="1" s="1"/>
  <c r="K3260" i="1"/>
  <c r="L3260" i="1" s="1"/>
  <c r="K3261" i="1"/>
  <c r="L3261" i="1" s="1"/>
  <c r="K3262" i="1"/>
  <c r="L3262" i="1" s="1"/>
  <c r="K3263" i="1"/>
  <c r="L3263" i="1" s="1"/>
  <c r="K3264" i="1"/>
  <c r="L3264" i="1" s="1"/>
  <c r="K3265" i="1"/>
  <c r="L3265" i="1" s="1"/>
  <c r="K3266" i="1"/>
  <c r="L3266" i="1" s="1"/>
  <c r="K3267" i="1"/>
  <c r="L3267" i="1" s="1"/>
  <c r="K3268" i="1"/>
  <c r="L3268" i="1" s="1"/>
  <c r="K3269" i="1"/>
  <c r="L3269" i="1" s="1"/>
  <c r="K3270" i="1"/>
  <c r="L3270" i="1" s="1"/>
  <c r="K3271" i="1"/>
  <c r="L3271" i="1" s="1"/>
  <c r="K3272" i="1"/>
  <c r="L3272" i="1" s="1"/>
  <c r="K3273" i="1"/>
  <c r="L3273" i="1" s="1"/>
  <c r="K3274" i="1"/>
  <c r="L3274" i="1" s="1"/>
  <c r="K3275" i="1"/>
  <c r="L3275" i="1" s="1"/>
  <c r="K3276" i="1"/>
  <c r="L3276" i="1" s="1"/>
  <c r="K3277" i="1"/>
  <c r="L3277" i="1" s="1"/>
  <c r="K3278" i="1"/>
  <c r="L3278" i="1" s="1"/>
  <c r="K3279" i="1"/>
  <c r="L3279" i="1" s="1"/>
  <c r="K3280" i="1"/>
  <c r="L3280" i="1" s="1"/>
  <c r="K3281" i="1"/>
  <c r="L3281" i="1" s="1"/>
  <c r="K3282" i="1"/>
  <c r="L3282" i="1" s="1"/>
  <c r="K3283" i="1"/>
  <c r="L3283" i="1" s="1"/>
  <c r="K3284" i="1"/>
  <c r="L3284" i="1" s="1"/>
  <c r="K3285" i="1"/>
  <c r="L3285" i="1" s="1"/>
  <c r="K3286" i="1"/>
  <c r="L3286" i="1" s="1"/>
  <c r="K3287" i="1"/>
  <c r="L3287" i="1" s="1"/>
  <c r="K3288" i="1"/>
  <c r="L3288" i="1" s="1"/>
  <c r="K3289" i="1"/>
  <c r="L3289" i="1" s="1"/>
  <c r="K3290" i="1"/>
  <c r="L3290" i="1" s="1"/>
  <c r="K3291" i="1"/>
  <c r="L3291" i="1" s="1"/>
  <c r="K3292" i="1"/>
  <c r="L3292" i="1" s="1"/>
  <c r="K3293" i="1"/>
  <c r="L3293" i="1" s="1"/>
  <c r="K3294" i="1"/>
  <c r="L3294" i="1" s="1"/>
  <c r="K3295" i="1"/>
  <c r="L3295" i="1" s="1"/>
  <c r="K3296" i="1"/>
  <c r="L3296" i="1" s="1"/>
  <c r="K3297" i="1"/>
  <c r="L3297" i="1" s="1"/>
  <c r="K3298" i="1"/>
  <c r="L3298" i="1" s="1"/>
  <c r="K3299" i="1"/>
  <c r="L3299" i="1" s="1"/>
  <c r="K3300" i="1"/>
  <c r="L3300" i="1" s="1"/>
  <c r="K3301" i="1"/>
  <c r="L3301" i="1" s="1"/>
  <c r="K3302" i="1"/>
  <c r="L3302" i="1" s="1"/>
  <c r="K3303" i="1"/>
  <c r="L3303" i="1" s="1"/>
  <c r="K3304" i="1"/>
  <c r="L3304" i="1" s="1"/>
  <c r="K3305" i="1"/>
  <c r="L3305" i="1" s="1"/>
  <c r="K3306" i="1"/>
  <c r="L3306" i="1" s="1"/>
  <c r="K3307" i="1"/>
  <c r="L3307" i="1" s="1"/>
  <c r="K3308" i="1"/>
  <c r="L3308" i="1" s="1"/>
  <c r="K3309" i="1"/>
  <c r="L3309" i="1" s="1"/>
  <c r="K3310" i="1"/>
  <c r="L3310" i="1" s="1"/>
  <c r="K3311" i="1"/>
  <c r="L3311" i="1" s="1"/>
  <c r="K3312" i="1"/>
  <c r="L3312" i="1" s="1"/>
  <c r="K3313" i="1"/>
  <c r="L3313" i="1" s="1"/>
  <c r="K3314" i="1"/>
  <c r="L3314" i="1" s="1"/>
  <c r="K3315" i="1"/>
  <c r="L3315" i="1" s="1"/>
  <c r="K3316" i="1"/>
  <c r="L3316" i="1" s="1"/>
  <c r="K3317" i="1"/>
  <c r="L3317" i="1" s="1"/>
  <c r="K3318" i="1"/>
  <c r="L3318" i="1" s="1"/>
  <c r="K3319" i="1"/>
  <c r="L3319" i="1" s="1"/>
  <c r="K3320" i="1"/>
  <c r="L3320" i="1" s="1"/>
  <c r="K3321" i="1"/>
  <c r="L3321" i="1" s="1"/>
  <c r="K3322" i="1"/>
  <c r="L3322" i="1" s="1"/>
  <c r="K3323" i="1"/>
  <c r="L3323" i="1" s="1"/>
  <c r="K3324" i="1"/>
  <c r="L3324" i="1" s="1"/>
  <c r="K3325" i="1"/>
  <c r="L3325" i="1" s="1"/>
  <c r="K3326" i="1"/>
  <c r="L3326" i="1" s="1"/>
  <c r="K3327" i="1"/>
  <c r="L3327" i="1" s="1"/>
  <c r="K3328" i="1"/>
  <c r="L3328" i="1" s="1"/>
  <c r="K3329" i="1"/>
  <c r="L3329" i="1" s="1"/>
  <c r="K3330" i="1"/>
  <c r="L3330" i="1" s="1"/>
  <c r="K3331" i="1"/>
  <c r="L3331" i="1" s="1"/>
  <c r="K3332" i="1"/>
  <c r="L3332" i="1" s="1"/>
  <c r="K3333" i="1"/>
  <c r="L3333" i="1" s="1"/>
  <c r="K3334" i="1"/>
  <c r="L3334" i="1" s="1"/>
  <c r="K3335" i="1"/>
  <c r="L3335" i="1" s="1"/>
  <c r="K3336" i="1"/>
  <c r="L3336" i="1" s="1"/>
  <c r="K3337" i="1"/>
  <c r="L3337" i="1" s="1"/>
  <c r="K3338" i="1"/>
  <c r="L3338" i="1" s="1"/>
  <c r="K3339" i="1"/>
  <c r="L3339" i="1" s="1"/>
  <c r="K3340" i="1"/>
  <c r="L3340" i="1" s="1"/>
  <c r="K3341" i="1"/>
  <c r="L3341" i="1" s="1"/>
  <c r="K3342" i="1"/>
  <c r="L3342" i="1" s="1"/>
  <c r="K3343" i="1"/>
  <c r="L3343" i="1" s="1"/>
  <c r="K3344" i="1"/>
  <c r="L3344" i="1" s="1"/>
  <c r="K3345" i="1"/>
  <c r="L3345" i="1" s="1"/>
  <c r="K3346" i="1"/>
  <c r="L3346" i="1" s="1"/>
  <c r="K3347" i="1"/>
  <c r="L3347" i="1" s="1"/>
  <c r="K3348" i="1"/>
  <c r="L3348" i="1" s="1"/>
  <c r="K3349" i="1"/>
  <c r="L3349" i="1" s="1"/>
  <c r="K3350" i="1"/>
  <c r="L3350" i="1" s="1"/>
  <c r="K3351" i="1"/>
  <c r="L3351" i="1" s="1"/>
  <c r="K3352" i="1"/>
  <c r="L3352" i="1" s="1"/>
  <c r="K3353" i="1"/>
  <c r="L3353" i="1" s="1"/>
  <c r="K3354" i="1"/>
  <c r="L3354" i="1" s="1"/>
  <c r="K3355" i="1"/>
  <c r="L3355" i="1" s="1"/>
  <c r="K3356" i="1"/>
  <c r="L3356" i="1" s="1"/>
  <c r="K3357" i="1"/>
  <c r="L3357" i="1" s="1"/>
  <c r="K3358" i="1"/>
  <c r="L3358" i="1" s="1"/>
  <c r="K3359" i="1"/>
  <c r="L3359" i="1" s="1"/>
  <c r="K3360" i="1"/>
  <c r="L3360" i="1" s="1"/>
  <c r="K3361" i="1"/>
  <c r="L3361" i="1" s="1"/>
  <c r="K3362" i="1"/>
  <c r="L3362" i="1" s="1"/>
  <c r="K3363" i="1"/>
  <c r="L3363" i="1" s="1"/>
  <c r="K3364" i="1"/>
  <c r="L3364" i="1" s="1"/>
  <c r="K3365" i="1"/>
  <c r="L3365" i="1" s="1"/>
  <c r="K3366" i="1"/>
  <c r="L3366" i="1" s="1"/>
  <c r="K3367" i="1"/>
  <c r="L3367" i="1" s="1"/>
  <c r="K3368" i="1"/>
  <c r="L3368" i="1" s="1"/>
  <c r="K3369" i="1"/>
  <c r="L3369" i="1" s="1"/>
  <c r="K3370" i="1"/>
  <c r="L3370" i="1" s="1"/>
  <c r="K3371" i="1"/>
  <c r="L3371" i="1" s="1"/>
  <c r="K3372" i="1"/>
  <c r="L3372" i="1" s="1"/>
  <c r="K3373" i="1"/>
  <c r="L3373" i="1" s="1"/>
  <c r="K3374" i="1"/>
  <c r="L3374" i="1" s="1"/>
  <c r="K3375" i="1"/>
  <c r="L3375" i="1" s="1"/>
  <c r="K3376" i="1"/>
  <c r="L3376" i="1" s="1"/>
  <c r="H13" i="27" l="1"/>
  <c r="H34" i="27" s="1"/>
  <c r="G13" i="27"/>
  <c r="G34" i="27" s="1"/>
  <c r="H7" i="27"/>
  <c r="H28" i="27" s="1"/>
  <c r="G6" i="27"/>
  <c r="G27" i="27" s="1"/>
  <c r="H6" i="27"/>
  <c r="H27" i="27" s="1"/>
  <c r="H4" i="27"/>
  <c r="H25" i="27" s="1"/>
  <c r="H8" i="27"/>
  <c r="H29" i="27" s="1"/>
  <c r="H9" i="27"/>
  <c r="H30" i="27" s="1"/>
  <c r="H10" i="27"/>
  <c r="H31" i="27" s="1"/>
  <c r="H11" i="27"/>
  <c r="H32" i="27" s="1"/>
  <c r="H12" i="27"/>
  <c r="H33" i="27" s="1"/>
  <c r="H5" i="27"/>
  <c r="H26" i="27" s="1"/>
  <c r="G7" i="27"/>
  <c r="G28" i="27" s="1"/>
  <c r="F7" i="27"/>
  <c r="G8" i="27"/>
  <c r="G29" i="27" s="1"/>
  <c r="G9" i="27"/>
  <c r="G30" i="27" s="1"/>
  <c r="G10" i="27"/>
  <c r="G31" i="27" s="1"/>
  <c r="F13" i="27"/>
  <c r="G11" i="27"/>
  <c r="G32" i="27" s="1"/>
  <c r="G4" i="27"/>
  <c r="G25" i="27" s="1"/>
  <c r="G12" i="27"/>
  <c r="G33" i="27" s="1"/>
  <c r="G5" i="27"/>
  <c r="G26" i="27" s="1"/>
  <c r="F6" i="27"/>
  <c r="E7" i="27"/>
  <c r="F8" i="27"/>
  <c r="F9" i="27"/>
  <c r="E13" i="27"/>
  <c r="F10" i="27"/>
  <c r="E6" i="27"/>
  <c r="F11" i="27"/>
  <c r="F4" i="27"/>
  <c r="F12" i="27"/>
  <c r="F5" i="27"/>
  <c r="E8" i="27"/>
  <c r="E9" i="27"/>
  <c r="E10" i="27"/>
  <c r="D13" i="27"/>
  <c r="E11" i="27"/>
  <c r="E4" i="27"/>
  <c r="E12" i="27"/>
  <c r="D5" i="27"/>
  <c r="E5" i="27"/>
  <c r="D6" i="27"/>
  <c r="D7" i="27"/>
  <c r="D8" i="27"/>
  <c r="D9" i="27"/>
  <c r="D10" i="27"/>
  <c r="D11" i="27"/>
  <c r="D4" i="27"/>
  <c r="C7" i="27"/>
  <c r="C8" i="27"/>
  <c r="C10" i="27"/>
  <c r="C6" i="27"/>
  <c r="C9" i="27"/>
  <c r="C11" i="27"/>
  <c r="C4" i="27"/>
  <c r="C25" i="27" s="1"/>
  <c r="C12" i="27"/>
  <c r="C5" i="27"/>
  <c r="C13" i="27"/>
  <c r="G42" i="27" l="1"/>
  <c r="I13" i="27" l="1"/>
  <c r="I34" i="27" s="1"/>
  <c r="I8" i="27"/>
  <c r="I29" i="27" s="1"/>
  <c r="I9" i="27"/>
  <c r="I30" i="27" s="1"/>
  <c r="I10" i="27"/>
  <c r="I31" i="27" s="1"/>
  <c r="I6" i="27"/>
  <c r="I27" i="27" s="1"/>
  <c r="I11" i="27"/>
  <c r="I32" i="27" s="1"/>
  <c r="I4" i="27"/>
  <c r="I25" i="27" s="1"/>
  <c r="I12" i="27"/>
  <c r="I33" i="27" s="1"/>
  <c r="I5" i="27"/>
  <c r="I26" i="27" s="1"/>
  <c r="I7" i="27"/>
  <c r="I28" i="27" s="1"/>
  <c r="C32" i="27"/>
  <c r="D12" i="27"/>
  <c r="D33" i="27" s="1"/>
  <c r="E29" i="27"/>
  <c r="F28" i="27"/>
  <c r="C29" i="27"/>
  <c r="D27" i="27"/>
  <c r="E31" i="27"/>
  <c r="D30" i="27"/>
  <c r="E26" i="27"/>
  <c r="F25" i="27"/>
  <c r="C28" i="27"/>
  <c r="F26" i="27"/>
  <c r="C27" i="27"/>
  <c r="D26" i="27"/>
  <c r="F27" i="27"/>
  <c r="C30" i="27"/>
  <c r="D28" i="27"/>
  <c r="E25" i="27"/>
  <c r="F31" i="27"/>
  <c r="C34" i="27"/>
  <c r="F38" i="27" s="1"/>
  <c r="C26" i="27"/>
  <c r="D31" i="27"/>
  <c r="F30" i="27"/>
  <c r="E27" i="27"/>
  <c r="C31" i="27"/>
  <c r="D34" i="27"/>
  <c r="F39" i="27" s="1"/>
  <c r="E30" i="27"/>
  <c r="F34" i="27"/>
  <c r="F41" i="27" s="1"/>
  <c r="F33" i="27"/>
  <c r="E32" i="27"/>
  <c r="F32" i="27"/>
  <c r="E34" i="27"/>
  <c r="F40" i="27" s="1"/>
  <c r="C33" i="27"/>
  <c r="D32" i="27"/>
  <c r="F29" i="27"/>
  <c r="E28" i="27"/>
  <c r="D29" i="27"/>
  <c r="E33" i="27"/>
  <c r="D25" i="27"/>
  <c r="H38" i="27" l="1"/>
  <c r="H39" i="27"/>
  <c r="H40" i="27"/>
  <c r="H41" i="27"/>
  <c r="H42" i="27"/>
  <c r="H43" i="27"/>
  <c r="D39" i="27"/>
  <c r="E39" i="27"/>
  <c r="E40" i="27"/>
  <c r="G40" i="27"/>
  <c r="G41" i="27"/>
  <c r="G39" i="27"/>
  <c r="E38" i="27"/>
  <c r="C38" i="27"/>
  <c r="G38" i="27"/>
  <c r="D38" i="27"/>
</calcChain>
</file>

<file path=xl/sharedStrings.xml><?xml version="1.0" encoding="utf-8"?>
<sst xmlns="http://schemas.openxmlformats.org/spreadsheetml/2006/main" count="52572" uniqueCount="1557">
  <si>
    <t>Rutina</t>
  </si>
  <si>
    <t xml:space="preserve">No. </t>
  </si>
  <si>
    <t>Códigos_CIF_Criterios</t>
  </si>
  <si>
    <t>Despertar</t>
  </si>
  <si>
    <t>Hace sonidos con la boca</t>
  </si>
  <si>
    <t>S</t>
  </si>
  <si>
    <t>CM</t>
  </si>
  <si>
    <t>K</t>
  </si>
  <si>
    <t>d331</t>
  </si>
  <si>
    <t>d3</t>
  </si>
  <si>
    <t>Pre-lenguaje</t>
  </si>
  <si>
    <t>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t>
  </si>
  <si>
    <t>Demuestra que disfruta cuando lo cogen, mecen o lo tocan los adultos</t>
  </si>
  <si>
    <t>d710</t>
  </si>
  <si>
    <t>d7</t>
  </si>
  <si>
    <t>Interacciones interpersonales básicas</t>
  </si>
  <si>
    <t>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t>
  </si>
  <si>
    <t>Mira al adulto y mantiene contacto visual</t>
  </si>
  <si>
    <t>d110</t>
  </si>
  <si>
    <t>d1</t>
  </si>
  <si>
    <t>Mirar</t>
  </si>
  <si>
    <t>Usar intencionalmente el sentido de la vista para apreciar estímulos visuales como seguir un objeto visualmente, mirar a las personas, ver un acontecimiento deportivo o personas o niños jugando.</t>
  </si>
  <si>
    <t xml:space="preserve">Gira la cabeza fácilmente hacia los dos lados </t>
  </si>
  <si>
    <t>A</t>
  </si>
  <si>
    <t>I</t>
  </si>
  <si>
    <t>M</t>
  </si>
  <si>
    <t>d410</t>
  </si>
  <si>
    <t>d4</t>
  </si>
  <si>
    <t>Cambiar las posturas corporales básicas</t>
  </si>
  <si>
    <t>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"transferir el propio cuerpo" (d420)</t>
  </si>
  <si>
    <t>Se muestra contento/a al ver u oír al adulto</t>
  </si>
  <si>
    <t>CG</t>
  </si>
  <si>
    <t>Sonríe, patalea o mueve los brazos efusivamente cuando ve a un adulto</t>
  </si>
  <si>
    <t>Coge o golpea juguetes de manera repetida y entretenida (ej., golpea un juguete con las piernas de manera repetida)</t>
  </si>
  <si>
    <t>d445</t>
  </si>
  <si>
    <t>Uso de la mano y el brazo</t>
  </si>
  <si>
    <t>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t>
  </si>
  <si>
    <t>d120</t>
  </si>
  <si>
    <t>Otras experiencias sensoriales intencionadas</t>
  </si>
  <si>
    <t>Usar intencionalmente otros sentidos del cuerpo para apreciar estímulos como la habilidad para tocar y sentir texturas, saborear dulces u oler flores.</t>
  </si>
  <si>
    <t>Se gira hacia el sonido de la voz del adulto</t>
  </si>
  <si>
    <t>d160</t>
  </si>
  <si>
    <t>Centrar la atención</t>
  </si>
  <si>
    <t>Centrase intencionadamente en un estímulo específico, por ejemplo filtrando sonidos que provoquen distracción.</t>
  </si>
  <si>
    <t>d415</t>
  </si>
  <si>
    <t>Mantener la posición del cuerpo</t>
  </si>
  <si>
    <t>Mantener el cuerpo en la misma posición durante el tiempo necesario, como permanecer sentado o de pie en el trabajo o en el colegio. Incluye: mantenerse acostado, de pie, agachado, de rodillas, sentado y en cuclillas.</t>
  </si>
  <si>
    <t>Levanta los brazos para que lo cojan cuando el adulto se acerca</t>
  </si>
  <si>
    <t>Flexiona y extiende las rodillas mientras está de pie con apoyo (ej., parece que el/la niño/a da saltitos sin levantar los pies del suelo)</t>
  </si>
  <si>
    <t>d240</t>
  </si>
  <si>
    <t>d2</t>
  </si>
  <si>
    <t>Manejo del estrés y otras demandas psicológicas</t>
  </si>
  <si>
    <t>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t>
  </si>
  <si>
    <t xml:space="preserve">Se pone de pie y se mueve lateralmente con apoyo a través de la cuna (ej., se mueve de un lado a otro mientras se sujeta de la barandilla de la cuna) </t>
  </si>
  <si>
    <t>Dice “mama” o “papa” cuando ve a su Mamá o su Papá</t>
  </si>
  <si>
    <t>d330</t>
  </si>
  <si>
    <t>Hablar</t>
  </si>
  <si>
    <t>Mediante el lenguaje hablado, producir palabras, frases y discursos que tienen significado literal e implícito, como expresar un hecho o contar una historia en lenguaje oral.</t>
  </si>
  <si>
    <t>Se mantiene de pie por unos segundos sin apoyo</t>
  </si>
  <si>
    <t>d880</t>
  </si>
  <si>
    <t>d8</t>
  </si>
  <si>
    <t xml:space="preserve">Participación en el juego </t>
  </si>
  <si>
    <t>Entretenerse de manera intencionada y manteniendo la implicación, en actividades con objetos, juguetes, materiales o juegos, de manera individual o con otros.</t>
  </si>
  <si>
    <t>d460</t>
  </si>
  <si>
    <t>Desplazarse por distintos lugares</t>
  </si>
  <si>
    <t>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t>
  </si>
  <si>
    <t>Sigue instrucciones con descripciones (ej., coge la almohada grande; guarda silencio que la hermanita todavía duerme)</t>
  </si>
  <si>
    <t>d310</t>
  </si>
  <si>
    <t>Comunicación-recepción de mensajes hablados</t>
  </si>
  <si>
    <t>Comprender significados literales e implícitos de los mensajes en lenguaje oral, como distinguir si una frase tiene significado literal o es una expresión figurada o como responder y comprender mensajes orales.</t>
  </si>
  <si>
    <t>Hace saber al adulto/a cuándo se ha despertado (ej.., buscando al adulto y llamando su atención con gestos o palabras)</t>
  </si>
  <si>
    <t>Enciende o apaga luces si fuera necesario</t>
  </si>
  <si>
    <t>d230</t>
  </si>
  <si>
    <t>Llevar a cabo rutinas diarias</t>
  </si>
  <si>
    <t>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t>
  </si>
  <si>
    <t>Responde a preguntas del adulto a través de palabras, signos o gestos</t>
  </si>
  <si>
    <t>Pañal/Váter</t>
  </si>
  <si>
    <t>d250</t>
  </si>
  <si>
    <t>Manejo del comportamiento propio</t>
  </si>
  <si>
    <t>Llevar a cabo acciones coordinadas sencillas o complejas de una forma consistente en respuesta a nuevas situaciones, personas o experiencias, como estarse callado en una biblioteca.</t>
  </si>
  <si>
    <t>Vocaliza frecuentemente y con intención aparente (sonidos cortos, fuertes, diferentes tonos)</t>
  </si>
  <si>
    <t>Indica cuándo necesita que le cambien el pañal haciendo sonidos</t>
  </si>
  <si>
    <t>d530</t>
  </si>
  <si>
    <t>d5</t>
  </si>
  <si>
    <t>Higiene personal relacionada con los procesos de excreción</t>
  </si>
  <si>
    <t>Indicación de la necesidad y planificación y realización de la eliminación de deshechos humanos (flujo menstrual, orina y heces) y la propia limpieza. Incluye: regulación de la micción, defecación y cuidado menstrual. Excluye: lavarse (d510); cuidado de partes del cuerpo (d520).</t>
  </si>
  <si>
    <t>d210</t>
  </si>
  <si>
    <t>Llevar a cabo una única tarea</t>
  </si>
  <si>
    <t>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t>
  </si>
  <si>
    <t>d335</t>
  </si>
  <si>
    <t>Producción de mensajes no verbales</t>
  </si>
  <si>
    <t>Usar gestos, símbolos y dibujos para expresar mensajes, como negar con la cabeza para indicar desacuerdo o hacer un dibujo o un diagrama para ilustrar o expresar un hecho o una idea compleja. Incluye: producir gestos corporales, señales, símbolos, dibujos y fotografías.</t>
  </si>
  <si>
    <t>d510</t>
  </si>
  <si>
    <t>Lavarse</t>
  </si>
  <si>
    <t>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t>
  </si>
  <si>
    <t xml:space="preserve">Se baja los pantalones (puede necesitar ayuda con los botones o cremalleras o para quitarse el pañal) </t>
  </si>
  <si>
    <t>Usa frases de dos palabras para expresarse (ej., mamá pipi /papá caca)</t>
  </si>
  <si>
    <t>Se mantiene seco/a por 3 horas (sin mojar la ropa o el pañal)</t>
  </si>
  <si>
    <t>Indica la necesidad de ir al baño y hace caca o pipí la mayoría de las veces que pide ir al baño</t>
  </si>
  <si>
    <t>Responde a las preguntas sobre hacer caca/o hacer pis (demuestra que entiende la diferencia entre hacer caca y hacer pipí)</t>
  </si>
  <si>
    <t xml:space="preserve">Se pasa toda la noche sin mojar la cama </t>
  </si>
  <si>
    <t>Intenta limpiarse por sí solo/a tras hacer caca o pipí, pero el adulto necesita supervisar y ayudar al niño o la niña para que no quede sucio/a</t>
  </si>
  <si>
    <t>Habla sobre lo que está ocurriendo en el momento de utilizar el váter</t>
  </si>
  <si>
    <t>d350</t>
  </si>
  <si>
    <t>Conversación</t>
  </si>
  <si>
    <t>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t>
  </si>
  <si>
    <t>Utiliza el váter casi sin ayuda, puede que continúe necesitando recordatorios o ayuda para limpiarse</t>
  </si>
  <si>
    <t>Usa el grifo del lavabo sin salpicar</t>
  </si>
  <si>
    <t>Coge una toalla o papel para secarse las manos después de lavárselas</t>
  </si>
  <si>
    <t>Cierra el grifo para que no salga más agua</t>
  </si>
  <si>
    <t>Hace sus necesidades casi solo/a, con instrucciones y ayuda para limpiarse</t>
  </si>
  <si>
    <t>d137</t>
  </si>
  <si>
    <t>Adquirir conceptos</t>
  </si>
  <si>
    <t>Desarrollar competencias para entender la utilización básica y compleja de conceptos relacionados con las características de personas, objetos o eventos.</t>
  </si>
  <si>
    <t>Se limpia bien cada vez que va al váter</t>
  </si>
  <si>
    <t>Hace pipí de pie (chicos; no aplicable para chicas)</t>
  </si>
  <si>
    <t>Tira de la cadena tras usar el váter</t>
  </si>
  <si>
    <t>Se lava las manos bien con jabón y sin necesidad de ayuda</t>
  </si>
  <si>
    <t>Comidas</t>
  </si>
  <si>
    <t>Abre la boca cuando el adulto le ofrece el biberón o el pecho para amamantar</t>
  </si>
  <si>
    <t>d560</t>
  </si>
  <si>
    <t>Beber</t>
  </si>
  <si>
    <t>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t>
  </si>
  <si>
    <t>Succiona con suficiente fuerza cuando se amamanta o bebe del biberón</t>
  </si>
  <si>
    <t>Bebe la cantidad adecuada del biberón o cuando se está amamantando (ej., recién nacido entre 60-70 ml; frecuencia alimentación: cada 3 o 4 horas, un mes entre 120-150 ml; frecuencia alimentación: cada 4 horas)</t>
  </si>
  <si>
    <t>Traga después de unas cuantas succiones</t>
  </si>
  <si>
    <t>Tiene en un horario de alimentación bastante consistente (ej., cada 3 o 4 horas)</t>
  </si>
  <si>
    <t>d550</t>
  </si>
  <si>
    <t>Comer</t>
  </si>
  <si>
    <t>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t>
  </si>
  <si>
    <t>Se mantiene tranquilo/a (sin llorar o enfadarse) hasta que el adulto comienza a alimentarle (ej., el/la niño/a espera por un  momento (sin llorar o enfadarse ) a que el adulto termine de asegurarse que la papilla no está muy caliente para comenzar a darle la papilla).</t>
  </si>
  <si>
    <t>Sostiene su propio biberón (si se alimenta con biberón)</t>
  </si>
  <si>
    <t>d440</t>
  </si>
  <si>
    <t>Uso fino de la mano</t>
  </si>
  <si>
    <t>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t>
  </si>
  <si>
    <t>Arrastra los alimentos con la mano para llegarlos a coger y comerlos</t>
  </si>
  <si>
    <t>Come sin babear (excepto cuando le están saliendo los dientes)</t>
  </si>
  <si>
    <t>Come con los dedos (la mitad o más de la comida)</t>
  </si>
  <si>
    <t>Mastica la comida (ej., galletas)</t>
  </si>
  <si>
    <t>Usa el pulgar y el índice para recoger pequeños trozos de comida (como pellizcos)</t>
  </si>
  <si>
    <t>Sigue instrucciones sencillas (ej., come más, bebe agua)</t>
  </si>
  <si>
    <t xml:space="preserve">Señala un objeto (ej., cuchara, plato, vaso), después mira a la persona y luego mira nuevamente al objeto </t>
  </si>
  <si>
    <t>d161</t>
  </si>
  <si>
    <t>Dirigir la atención</t>
  </si>
  <si>
    <t>Mantener intencionalmente la atención dirigida hacia determinadas acciones o tareas, durante un espacio de tiempo apropiado. Excluye:  centrar la atención (d160); llevar una tarea única (d210); Llevar a cabo múltiples tareas (d220)</t>
  </si>
  <si>
    <t>Bebe en vaso o en una botella con tapa</t>
  </si>
  <si>
    <t>Se lleva la cuchara a la boca para comer algo de la comida de la cuchara</t>
  </si>
  <si>
    <t>Señala para comunicarse (ej., como si dijera "mira" o "quiero")</t>
  </si>
  <si>
    <t>Usa una cuchara para comer alimentos espesos (ej., puré de patata, aunque puede que derrame un poco de comida)</t>
  </si>
  <si>
    <t>Indica cuándo tiene hambre o sed con un signo o una palabra</t>
  </si>
  <si>
    <t>Señala (signos o gestos) o vocaliza (sonidos o palabras) de manera clara para indicar la preferencia de alimentos (ej., cuando quiere agua señala al agua y no a la papilla, o vocaliza para pedir que el adulto le acerque el agua)</t>
  </si>
  <si>
    <t>Utiliza una cuchara sin ayuda durante la mayor parte de la comida</t>
  </si>
  <si>
    <t>Bebe a sorbos la cantidad adecuada de un líquido en un vaso abierto</t>
  </si>
  <si>
    <t>Permanece sentado/a durante todo el momento de la comida con otros (ej., no se levanta o intenta abandonar la mesa sin haber terminado de comer)</t>
  </si>
  <si>
    <t>Usa signos o palabras para pedir al menos un alimento o bebida específica (ej., usa un signo (lenguaje de signos) o palabra  (dice "agua") para pedir un alimento)</t>
  </si>
  <si>
    <t>d330/d340</t>
  </si>
  <si>
    <t>Hablar/Producción de mensajes en lenguaje de signos convencional</t>
  </si>
  <si>
    <t>Mediante el lenguaje hablado, producir palabras, frases y discursos que tienen significado literal e implícito, como expresar un hecho o contar una historia en lenguaje oral/Expresar mensajes en lenguaje de signos convencional, con significado literal e implícito.</t>
  </si>
  <si>
    <t>Comunica que quiere "más" con signos o palabras (ej., el/la niño/a utiliza un signo  (lenguaje de signos) o dice "más" para indicar que quiere más papilla, no llora ni se enfada para conseguir que le den "más")</t>
  </si>
  <si>
    <t>Comunica que ha "terminado" con signos o palabras (ej., el/la niña utiliza signos  (leguaje de signos) o palabras ("no", "ya está" u otra palabra que indique que no quiere más alimentos).</t>
  </si>
  <si>
    <t>d455</t>
  </si>
  <si>
    <t>Desplazarse por el entorno</t>
  </si>
  <si>
    <t>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t>
  </si>
  <si>
    <t>Come diferentes alimentos (ej., alimentos con diferentes sabores y texturas)</t>
  </si>
  <si>
    <t>Quita la piel/cáscara de frutas (con o sin ayuda) antes de comer (ej., retira la cáscara/piel del plátano, mientras el adulto sujeta la fruta)</t>
  </si>
  <si>
    <t>Espera a que llegue la comida durante unos minutos, sin quejarse (ej., cuando está sentado a la mesa, espera pacientemente a que le alcancen su plato)</t>
  </si>
  <si>
    <t>Utiliza con cuidado artículos frágiles (ej., un vaso de cristal)</t>
  </si>
  <si>
    <t>Utiliza palabras para pedir ayuda (ej., para abrir un yogur o poner la pajita en el zumo)</t>
  </si>
  <si>
    <t>Sigue una orden con dos partes (ej., dame el plato y pon la taza en el fregadero)</t>
  </si>
  <si>
    <t>Usa palabras (pronombres) como "yo" para referirse a sí mismo/a (ej., yo lo hice, yo quiero)</t>
  </si>
  <si>
    <t>Muerde trozos de alimentos duros (ej., trozos de manzana, palitos de zanahoria)</t>
  </si>
  <si>
    <t>Usa una servilleta para limpiarse la boca y las manos, necesita ayuda del adulto para quedar bien limpio/a</t>
  </si>
  <si>
    <t>Esparce, con supervisión y ayuda, alimentos con un cuchillo (ej., untar mermelada sobre una galleta o tostada)</t>
  </si>
  <si>
    <t>Usa un tenedor para pinchar la comida y  luego comerla</t>
  </si>
  <si>
    <t>Se sirve comida solo/a (ej., coge un trozo de bocadillo y lo pone en su plato, usa una cuchara para poner en su plato verduras o arroz desde una fuente, puede que el adulto sujete la fuente mientras el/la niño/a se sirve)</t>
  </si>
  <si>
    <t>Hace elecciones sobre la comida que quiere (ej., decir lo que quiere, señala la foto de la comida deseada en la carta de un menú)</t>
  </si>
  <si>
    <t>d177</t>
  </si>
  <si>
    <t>Tomar decisiones</t>
  </si>
  <si>
    <t>Elegir una opción entre varias, Llevar a cabo la elección y evaluar los efectos de la elección, como seleccionar y comprar un producto en particular, o decidir poner en práctica y realizar una tarea de entre varias que se deben hacer. Excluye: pensar (d163); resolver problemas (d175)</t>
  </si>
  <si>
    <t>Usa frases de entre 2 y 6 palabras durante las conversaciones (ej., "ya no quiero más", "quiero una manzana", "no me gustan las lentejas", "el tete ha acabado su sopa")</t>
  </si>
  <si>
    <t>Usa el tenedor para pinchar, sumergir algo en una salsa, y luego lo lleva a la boca, puede que se le caiga la pieza de alimento que ha cogido con el tenedor</t>
  </si>
  <si>
    <t>Usa frases más de 6 palabras durante las conversaciones (ej., "quiero más lentejas y pan, por favor")</t>
  </si>
  <si>
    <t>Expresa lo que no le gusta adecuadamente (ej., dice "no me gustan las judías", sin llorar o tirar las judías al suelo o ponerlas fuera del plato)</t>
  </si>
  <si>
    <t>Admite una amplia variedad de alimentos (ej., come lo mismo que los adultos u otros hermanos y hermanas mayores durante el momento de la comida)</t>
  </si>
  <si>
    <t>Se limpia la cara o las manos con una servilleta sin ayuda</t>
  </si>
  <si>
    <t>Indica cuándo ha acabado, utilizando el lenguaje (ej., "ya he acabado", "no quiero más")</t>
  </si>
  <si>
    <t>Bebe de un vaso utilizando ambas manos y sin derramar el contenido</t>
  </si>
  <si>
    <t>Ayuda a recoger la mesa</t>
  </si>
  <si>
    <t>Se sirve comida de una fuente o bandeja a su plato sin derramarla</t>
  </si>
  <si>
    <t>Tiene conversaciones largas de ida y vuelta (ej., el niño/a escucha a la otra persona, espera su turno y responde adecuadamente para continuar la conversación)</t>
  </si>
  <si>
    <t xml:space="preserve">Permanece en la mesa durante 15 minutos como mínimo </t>
  </si>
  <si>
    <t>Presta atención y escucha a otras personas mientras hablan</t>
  </si>
  <si>
    <t>d115</t>
  </si>
  <si>
    <t>Escuchar</t>
  </si>
  <si>
    <t>Usar intencionalmente el sentido del oído para apreciar estímulos auditivos, como escuchar la radio, la voz humana, música, una lección o cuento.</t>
  </si>
  <si>
    <t>Escoge lo que quiere y usa un lenguaje claro (ej., "quiero manzana", "no quiero agua")</t>
  </si>
  <si>
    <t xml:space="preserve">Se sirve líquido en un vaso </t>
  </si>
  <si>
    <t>Bebe de un vaso con una mano</t>
  </si>
  <si>
    <t>Corta comida tierna o blanda con cuchillo y tenedor (ej., corta trozos de zanahoria o patata cocida)</t>
  </si>
  <si>
    <t xml:space="preserve">Corta carne con cuchillo y tenedor </t>
  </si>
  <si>
    <t>Ayuda a poner la mesa</t>
  </si>
  <si>
    <t>Vestido-Desvestido</t>
  </si>
  <si>
    <t>Atiende al sonido de la voz del adulto (ej., busca al adulto al escuchar su voz)</t>
  </si>
  <si>
    <t>Permite que el adulto lo vista sin molestarse demasiado o mostrar una fuerte incomodidad por la ropa o el tacto de la misma</t>
  </si>
  <si>
    <t>Responde positivamente al contacto físico y cuando le cogen en brazos (ej., sonríe, da palmadas)</t>
  </si>
  <si>
    <t>Inspecciona sus manos (ej., mira sus manos al moverlas frente al rostro)</t>
  </si>
  <si>
    <t>Responde cuando se le llama por su nombre (ej., Hace una pausa, mira, vocaliza)</t>
  </si>
  <si>
    <t>Repite sílabas (ej., "papapapa....", "mamamama.....")</t>
  </si>
  <si>
    <t>Ayuda, durante el momento del vestido, extendiendo un brazo para meterlo en la manga o una pierna para meterla en el pantalón</t>
  </si>
  <si>
    <t>Señala correctamente una parte del cuerpo propia cuando se le pregunta (ej., el/la niño/a se toca los ojos cuando le dicen: ¡Tócate los ojos!,  el/la niño/a se toca la nariz cuando le dicen: ¡Tócate la nariz! )</t>
  </si>
  <si>
    <t>Se quita una prenda de vestir por sí solo (ej., calcetines, gorro)</t>
  </si>
  <si>
    <t>d540</t>
  </si>
  <si>
    <t>Vestirse</t>
  </si>
  <si>
    <t>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t>
  </si>
  <si>
    <t>Indica que entiende el nombre de una prenda de vestir (ej., Mira o indica que reconoce de otra manera cuando el adulto dice zapatos, camiseta)</t>
  </si>
  <si>
    <t>Se reconoce en el espejo (ej., señalándose a sí mismo/a)</t>
  </si>
  <si>
    <t>Indica lo que quiere ponerse (gesticulando/verbalizando cuando se le da la opción)</t>
  </si>
  <si>
    <t>Desabrocha cierres (por ejemplo, abre una cremallera grande, o desabrochando velcros)</t>
  </si>
  <si>
    <t>Ayuda a desvestirse (ej., quitándose los zapatos)</t>
  </si>
  <si>
    <t>Usa gestos o palabras para identificar dos o más partes del cuerpo</t>
  </si>
  <si>
    <t>Usa algunos signos o palabras para hacer comentarios o responder</t>
  </si>
  <si>
    <t>Insiste cuando intenta ponerse/quitarse alguna pieza de ropa (puede que todavía necesite ayuda para completar la tarea)</t>
  </si>
  <si>
    <t>d175</t>
  </si>
  <si>
    <t>Resolver problemas</t>
  </si>
  <si>
    <t>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t>
  </si>
  <si>
    <t>Identifica cinco o más partes del cuerpo (ej., cuando se le dice el nombre de la parte del cuerpo, el/la niño/a señala la parte en sí misma, en otros o en una muñeca)</t>
  </si>
  <si>
    <t>Sigue las instrucciones de dos pasos (ej., primero nos ponemos los zapatos y luego vamos fuera, coge los zapatos y dáselos a papá)</t>
  </si>
  <si>
    <t>Se viste con ayuda (ej., necesita ayuda para ponerse varias piezas de ropa)</t>
  </si>
  <si>
    <t>Se pone los zapatos (puede ser en el pie equivocado y sin atárselo)</t>
  </si>
  <si>
    <t>Se pone el abrigo con ayuda</t>
  </si>
  <si>
    <t>Señala la pieza de ropa que quiere vestir (ej., señala el pijama de dinosaurio o la camisa del elefante, vestido con dibujos)</t>
  </si>
  <si>
    <t>Se viste y se desviste con ayuda cuando hay botones y cordones</t>
  </si>
  <si>
    <t>Sigue instrucciones de varios pasos (tres o más pasos) (por ejemplo, ir a la puerta, coger las botas y llevárselas a papá)</t>
  </si>
  <si>
    <t>d220</t>
  </si>
  <si>
    <t>Llevar a cabo múltiples tareas</t>
  </si>
  <si>
    <t>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t>
  </si>
  <si>
    <t>Cierra cremalleras, abrochando broches de presión, abotonando botones grandes...</t>
  </si>
  <si>
    <t xml:space="preserve">Sube y baja la cremallera </t>
  </si>
  <si>
    <t>Se pone una chaqueta sin abrochársela</t>
  </si>
  <si>
    <t>Se pone los zapatos sin atárselos</t>
  </si>
  <si>
    <t xml:space="preserve">Se viste siguiendo directrices o instrucciones </t>
  </si>
  <si>
    <t>Desabrocha botones grandes</t>
  </si>
  <si>
    <t>Escoge y combina prendas apropiadamente</t>
  </si>
  <si>
    <t>Se pone los calcetines correctamente</t>
  </si>
  <si>
    <t>Se pone la ropa interior (calzoncillos o braguitas) correctamente (ej., después de ir al baño se sube la ropa interior sin ayuda)</t>
  </si>
  <si>
    <t>Se pone los zapatos y abrocha el velcro</t>
  </si>
  <si>
    <t>Escoge lo que quiere ponerse utilizando lenguaje (palabras, signos o gestos)</t>
  </si>
  <si>
    <t>Desabrocha botones pequeños</t>
  </si>
  <si>
    <t>Encaja las piezas del inicio de la cremallera para subirla y bajarla sin problemas</t>
  </si>
  <si>
    <t xml:space="preserve">Se pone los zapatos y ata los cordones </t>
  </si>
  <si>
    <t>Nombra todas las prendas de vestir</t>
  </si>
  <si>
    <t>Nombra la mayoría de colores de la ropa</t>
  </si>
  <si>
    <t>Ocio - Viendo TV – Libros</t>
  </si>
  <si>
    <t>Responde positivamente a ser abrazado/a y acariciado/a (ej., cuando le abrazan o acarician, sonríe, no llora, poza su cabecita sobre el pecho del adulto que le abraza y se mantiene tranquilo/a)</t>
  </si>
  <si>
    <t>Mira un objeto y lo sigue con la mirada cuando se mueve en diferentes direcciones (arriba, abajo, izquierda, derecha)</t>
  </si>
  <si>
    <t>Se levanta apoyándose en un mueble o pared</t>
  </si>
  <si>
    <t>Juega con libros (ej., mirándolos, tocándolos, se lleva los libros de tela a la boca)</t>
  </si>
  <si>
    <t>d131</t>
  </si>
  <si>
    <t>Aprender mediante acciones con objetos</t>
  </si>
  <si>
    <t>Aprender mediante acciones simples con uno, dos o más objetos sencillos, juego simbólico o de simulación, como por ejemplo cuando golpea un objeto, hace chocar bloques o juega con muñecas o coches.</t>
  </si>
  <si>
    <t>Mira, con ayuda de un adulto, un libro durante al menos unos minutos</t>
  </si>
  <si>
    <t>Vocaliza (hace sonidos) para conseguir la atención del adulto para iniciar o cambiar una actividad</t>
  </si>
  <si>
    <t>Pasa las páginas de un libro (pueden pasar varias páginas a la vez)</t>
  </si>
  <si>
    <t>Encuentra la manera de solucionar problemas sencillos (ej., subir al sofá o una silla para alcanzar un juguete que está sobre la mesa o encontrar la manera de encender un juguete apretando el botón correcto).</t>
  </si>
  <si>
    <t>Indica que se reconoce a sí mismo/a en una imagen (ej., señala o mira su foto y dice su nombre)</t>
  </si>
  <si>
    <t>Señala y nombra las imágenes de un libro/dibujos animados (tres o más imágenes)</t>
  </si>
  <si>
    <t>d133</t>
  </si>
  <si>
    <t>Adquirir lenguaje</t>
  </si>
  <si>
    <t>Desarrollo de las capacidades para representar personas, objetos, eventos y sentimientos mediante palabras, símbolos, frases u oraciones. Excluye: Adquisición de lenguaje adicional (d134); comunicación (d310-d399)</t>
  </si>
  <si>
    <t>Responde a las emociones de los demás, a veces con estímulos (ej., ríe ante la risa de otra persona, se acerca a un/a niño/a que llora)</t>
  </si>
  <si>
    <t>Usa la palabra “pequeño” o “grande” para describir cosas</t>
  </si>
  <si>
    <t>Comprende y nombra las acciones de los personajes que aparecen en los libros/dibujos animados (ej., correr, comer, llorar)</t>
  </si>
  <si>
    <t>Presta atención mientras mira un programa de televisión o dibujos animados o escucha al adulto cuando lee un cuento</t>
  </si>
  <si>
    <t>Juega a leer un libro aunque todavía no sepa leer (haciendo que lee el libro)</t>
  </si>
  <si>
    <t>Habla sobre los personajes de los libros/dibujos animados cuando no se está leyendo el libro o mirando los dibujos</t>
  </si>
  <si>
    <t>Nombra qué libro/dibujo animado le gustaría leer/ver</t>
  </si>
  <si>
    <t>Responde a los sentimientos de los demás con un comportamiento afectuoso, sin que los adultos se lo pidan (ej., dar palmaditas a un bebé que llora, besar un dedo herido)</t>
  </si>
  <si>
    <t>Ayuda a contar una historia comentando o haciendo gestos sobre lo que está sucediendo en la historia</t>
  </si>
  <si>
    <t>Se mantiene tranquilo/a y mirando la televisión (tablet o móvil) cuando está viendo solo/a dibujos animados (aproximadamente 20 minutos)</t>
  </si>
  <si>
    <t>Responde a las peticiones de personajes de un programa o dibujo animado (ej., cuando el personaje hace una pregunta al público o le pide al público que le imite, el/la niño/a responde a la pregunta o imita lo que hace el personaje)</t>
  </si>
  <si>
    <t>d130</t>
  </si>
  <si>
    <t>Copiar</t>
  </si>
  <si>
    <t>Imitar o hacer mímica como un componente básico del aprendizaje, como copiar una expresión facial, un gesto, un sonido, o las letras de un alfabeto. Incluye: imitación inmediata de una acción o un comportamiento.</t>
  </si>
  <si>
    <t>Hace preguntas utilizando qué, cuándo y por qué (ej., ¿Qué es?, ¿Cuándo viene la abuela?, ¿Por qué está triste el/la nene/a?</t>
  </si>
  <si>
    <t>d132</t>
  </si>
  <si>
    <t>Adquirir información</t>
  </si>
  <si>
    <t>Obtención de información sobre personas, objetos o eventos, preguntando sus nombres, por qué, qué, dónde y cómo. Excluye: Adquisición de conceptos (d137); adquisición de habilidades (d135)</t>
  </si>
  <si>
    <t>Coopera cuando cambia el programa de televisión que está viendo o la actividad que está realizando (ej., cuando cambia el canal, terminan los dibujos animados o un juego, no llora, grita o tiene una rabieta)</t>
  </si>
  <si>
    <t>Reconoce su propio nombre o una letra del propio nombre cuando se escribe</t>
  </si>
  <si>
    <t>d140</t>
  </si>
  <si>
    <t>Aprender a leer</t>
  </si>
  <si>
    <t>Desarrollar la competencia para leer un texto escrito (incluido Braille u otros símbolos) con fluidez y exactitud, como reconocer caracteres y alfabetos, el sonido de palabras escritas, leer en voz alta con una correcta pronunciación y comprender las palabras y frases.</t>
  </si>
  <si>
    <t>Dice lo que sucederá después en la historia</t>
  </si>
  <si>
    <t>d163</t>
  </si>
  <si>
    <t>Pensar</t>
  </si>
  <si>
    <t>Formular y manipular ideas, conceptos e imágenes, tanto orientadas a metas como no orientadas, y tanto agrupadas como aisladas, tales como hacer imitaciones, juegos con palabras, crear una ficción, probar un teorema, jugar con ideas, hacer una sesión de "tormenta de ideas", meditar, ponderar, especular o reflexionar. Excluye: resolver problemas (d175); tomar decisiones (d177).</t>
  </si>
  <si>
    <t>Se separa del adulto sin enfadarse</t>
  </si>
  <si>
    <t>Juega compartiendo e intercambiando juguetes con adultos</t>
  </si>
  <si>
    <t>Sigue las reglas de los juegos</t>
  </si>
  <si>
    <t>Coopera cuando se está construyendo o haciendo algo con otras personas (adultos/niños/as)</t>
  </si>
  <si>
    <t>Participa en una conversación con un adulto</t>
  </si>
  <si>
    <t>Juega durante mucho tiempo con otra persona (más de 30 minutos)</t>
  </si>
  <si>
    <t>Juega mucho tiempo solo/a (más de 30 minutos)</t>
  </si>
  <si>
    <t>Permanece en silencio mientras otros están viendo la televisión</t>
  </si>
  <si>
    <t>Habla de cosas que ocurrieron antes (habla utilizando el pasado)</t>
  </si>
  <si>
    <t>Habla de cosas que sucederán a continuación (habla utilizando el futuro)</t>
  </si>
  <si>
    <t>Persiste con los desafíos (es decir, cuando las cosas no le salen bien a la primera vez)</t>
  </si>
  <si>
    <t>Juego compartido con otros</t>
  </si>
  <si>
    <t>Reacciona a los sonidos (ej., se sorprende)</t>
  </si>
  <si>
    <t>Sigue al adulto con la mirada</t>
  </si>
  <si>
    <t>Se emociona cuando el adulto se acerca o empieza a jugar (ej., hace sonidos)</t>
  </si>
  <si>
    <t>Se mueve o vocaliza para continuar el juego social con el adulto (por ejemplo, rebotar)</t>
  </si>
  <si>
    <t>Imita a los demás (ej., dar palmaditas, imitar golpecitos)</t>
  </si>
  <si>
    <t>Muestra interés en otros niños (ej., les mira, vocaliza o hace gestos)</t>
  </si>
  <si>
    <t>d750</t>
  </si>
  <si>
    <t>Relaciones sociales informales</t>
  </si>
  <si>
    <t>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t>
  </si>
  <si>
    <t>Habla o balbucea guardando turnos (ej., mantiene en una especie de conversación con el adulto: (1) espera su turno escuchando hablar al adulto, (2) responde al adulto balbuceando o hablando y (3) vuelve a esperar su turno escuchando al adulto. Puede que no se entienda lo que dice).</t>
  </si>
  <si>
    <t>Intenta subirse a las cosas (ej., intenta subir a los muebles de casa: sofá, sillas, cama...etc...)</t>
  </si>
  <si>
    <t>Repite comportamientos (ej., sonidos, acciones) cuando los demás se ríen de ellos</t>
  </si>
  <si>
    <t>Indica que comprende peticiones simples con gestos claros (ej., viene cuando le dicen: "ven aquí", le da el objeto al adulto cuando le dice: "dame", mueve la cabeza par indicar "si" o "no" cuando se le hace una pregunta)</t>
  </si>
  <si>
    <t>d315</t>
  </si>
  <si>
    <t>Comunicación-recepción de mensajes no verbales</t>
  </si>
  <si>
    <t>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t>
  </si>
  <si>
    <t>Imita acciones utilizando juguetes u objetos (ej., golpea un tambor, remueve con una cuchara)</t>
  </si>
  <si>
    <t>Juega separado/a del adulto conocido (5 minutos o más)</t>
  </si>
  <si>
    <t>Juega con una variedad de juguetes en la forma prevista (ej., garabatear en el papel, apilar anillos en el juguete apilador de anillos)</t>
  </si>
  <si>
    <t>Juega con otro/a niño/a a coger y pasar juguetes (ej., coches, pelotas), si el juguete se queda fuera de su alcance va a recogerlo para luego pasarlo al niño/a</t>
  </si>
  <si>
    <t>Recoge los juguetes cuando se le pide y como parte del momento de juego (ej., cuando termina de jugar, y tras ser indicado/a, recoge uno o más juguetes poniéndolos en una caja, estantería o similar)</t>
  </si>
  <si>
    <t>Indica a otros/as niños/as quién es el propietario de los juguetes u objetos utilizando gestos (ej., coge el juguete cuando otro/a niño/a lo intenta coger)</t>
  </si>
  <si>
    <t>Canta algunas palabras de canciones conocidas (ej., "Cumpleaños Feliz" u otra canción conocida)</t>
  </si>
  <si>
    <t>d332</t>
  </si>
  <si>
    <t>Cantar</t>
  </si>
  <si>
    <t>Producción de tonos en una secuencia tal que resulte una melodía o una canción, bien sea individualmente o en grupo.</t>
  </si>
  <si>
    <t>Controla los movimientos que hace con su cuerpo al moverse alrededor de los demás (ej., camina bien, se mueve alrededor de los demás sin golpearse o golpear a los demás)</t>
  </si>
  <si>
    <t>Muestra interés en el juego con otros/as niños/as (ej., unirse a otros niños y otras niñas durante el juego)</t>
  </si>
  <si>
    <t>Juega a representar escenarios de manera sencilla con otras personas (ej., ir de compras, poner cosas en el carrito de supermercado de juguete, ir a la tienda de otros niños/adultos para conseguir más)</t>
  </si>
  <si>
    <t>Reclama el propio territorio/juguetes/objetos utilizando palabras (ej., Dice "mío" o Dice "mío" y coge el juguete)</t>
  </si>
  <si>
    <t>Juega con otros/as niños/as (aproximadamente 15 minutos), podría necesitar un adulto para ayudar con las disputas o desacuerdos entre los niños y las niñas</t>
  </si>
  <si>
    <t>Intenta liderar las interacciones con otros niños u otras niñas (ej., tiene ideas e intenta que los/las otros/as niños/as sigan sus ideas)</t>
  </si>
  <si>
    <t>d720</t>
  </si>
  <si>
    <t>Interacciones interpersonales complejas</t>
  </si>
  <si>
    <t>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t>
  </si>
  <si>
    <t>Juega con niños/as pero elige con qué niños/as prefiere jugar</t>
  </si>
  <si>
    <t>Inicia el juego con otros/as niños/as usando palabras</t>
  </si>
  <si>
    <t>Juega a juegos en grupo con la ayuda de adultos (ej., “Corro de la patata”)</t>
  </si>
  <si>
    <t>Busca ayuda del adulto en caso de conflictos (ej., acude al adulto cuando un/a niño/a coge su juguete)</t>
  </si>
  <si>
    <t>Pide a otro/a niño/a el turnarse para jugar con un juguete (ej., cuando otro/a niño/a quiere jugar con el juguete con el que está jugando, el niño dice: "primero juego yo y luego juegas tu" ; o cuando otro niño tiene un juguete con el que el niño quiere jugar, el niño le dice al otro: "primero juegas tu y luego juego yo").</t>
  </si>
  <si>
    <t>Controla el nivel de ruido que hace durante el juego dependiendo de la situación o el contexto (ej., juega de manera silenciosa cuando un hermanito o hermanita duerme)</t>
  </si>
  <si>
    <t>Permanece callado cuando se juega al escondite con otros</t>
  </si>
  <si>
    <t>Se une al juego de otros/as niños/as (ej., cuando otros/as niños/as ya están jugando a algo, el/a niño/a se acerca y pide que le permitan unirse al juego)</t>
  </si>
  <si>
    <t>Canta junto con los demás sin conocer todas las palabras</t>
  </si>
  <si>
    <t>Inicia una conversación con otros/as niños/as o adultos</t>
  </si>
  <si>
    <t>Continúa una la conversación utilizando frases de 6 o más palabras</t>
  </si>
  <si>
    <t>Sigue las reglas de un juego</t>
  </si>
  <si>
    <t>Cantan todas las palabras de una canción</t>
  </si>
  <si>
    <t>Coopera cuando juega a construir algo con otros/as niños/as (ej. coopera con otros/as niños/as para construir una ciudad con bloques o un castillo de arena)</t>
  </si>
  <si>
    <t>Juega representando diferentes roles u escenarios con diferentes materiales (ej., juega a ser maestro enseñando a sus muñecos, a ser un bombero que apaga un fuego, ser una doctora que cura el brazo de su osito de peluche)</t>
  </si>
  <si>
    <t>Juega compartiendo e intercambiando juguetes con otros/as niños/as</t>
  </si>
  <si>
    <t>Habla de lo que le gusta y de lo que le interesa</t>
  </si>
  <si>
    <t>Juega durante mucho tiempo con otro/a niño/a (más de 30 minutos)</t>
  </si>
  <si>
    <t xml:space="preserve">Se une voluntariamente a un adulto que realiza actividades de arte o plásticas </t>
  </si>
  <si>
    <t>Comienza a hacer una actividad de arte infantil o plástica con adultos o compañeros/as, aunque aún no la termine (ej.,. comienza a hacer un dibujo o muñeco con plastilina pero pierde el interés y pasa a otra actividad sin terminarlo)</t>
  </si>
  <si>
    <t>Completa un proyecto de arte infantil o plástica de forma independiente (ej., comienza a dibujar o hacer un muñeco con plastilina y lo termina)</t>
  </si>
  <si>
    <t xml:space="preserve">Negocia roles en un juego (quién será el que busque al jugar escondido; quién tendrá la ficha roja en el juego de mesa) </t>
  </si>
  <si>
    <t>Siesta</t>
  </si>
  <si>
    <t>Se duerme como respuesta a ciertas acciones del adulto (ej., tras ser alimentado o mecido)</t>
  </si>
  <si>
    <t>Hace siestas frecuentes (30 minutos a 4 horas cada vez)</t>
  </si>
  <si>
    <t>Se mantiene despierto/a durante períodos del día (ej., de 2 a 3 horas)</t>
  </si>
  <si>
    <t>Se despierta, tal vez dándose la vuelta (de la espalda a un lado), sin llorar inmediatamente</t>
  </si>
  <si>
    <t>Hace la siesta a horas predecibles (según el horario de la siesta establecido)</t>
  </si>
  <si>
    <t>Juega con los juguetes de diferentes maneras, no solo llevándose el juguete a la boca o dándole golpecitos</t>
  </si>
  <si>
    <t>Deja de hacer una de las siestas que realiza habitualmente</t>
  </si>
  <si>
    <t>Da abrazos o besos como parte del momento de dormir/siesta</t>
  </si>
  <si>
    <t>Hace una siesta al día, lo cual es normalmente suficiente</t>
  </si>
  <si>
    <t>Demuestra que entiende instrucciones como "Termina esto, que es la hora de la siesta" (ej., entiende instrucciones como: "comienza a recoger los juguetes, que es hora de la siesta")</t>
  </si>
  <si>
    <t>Descansa/juega tranquilamente por un tiempo (20+ minutos)</t>
  </si>
  <si>
    <t>Duerme toda la noche y no hace siesta el durante el día</t>
  </si>
  <si>
    <t>Se despierta de la siesta sin problemas (ej., sin llorar, sin rabietas)</t>
  </si>
  <si>
    <t>Permanece en la cama durante un tiempo adecuado</t>
  </si>
  <si>
    <t>Va a la cama sin protestar</t>
  </si>
  <si>
    <t>Indica al adulto cuándo está cansado/a</t>
  </si>
  <si>
    <t>Indica al adulto cuando está despierto/a utilizando palabras</t>
  </si>
  <si>
    <t>Permanece en la cama sin un adulto al lado</t>
  </si>
  <si>
    <t>Se prepara solo/a para la siesta cuando se le dice que es hora de dormir (ej., quitándose los zapatos y yendo hacia la cama)</t>
  </si>
  <si>
    <t>Al aire libre</t>
  </si>
  <si>
    <t>Mira hacia objetos que están a una distancia de entre los 20 y 25 cm</t>
  </si>
  <si>
    <t>Sujeta un objeto/juguete e intenta alcanzar un segundo objeto/juguete</t>
  </si>
  <si>
    <t>Camina por sí solo/a al menos unos pocos pasos</t>
  </si>
  <si>
    <t>d450</t>
  </si>
  <si>
    <t>Andar</t>
  </si>
  <si>
    <t>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"trasferir el propio cuerpo" (d420); desplazarse por el entorno (d455)</t>
  </si>
  <si>
    <t>Corre (puede parecer que camine rápidamente)</t>
  </si>
  <si>
    <t>Se desplaza en juguetes con ruedas (sin pedales) impulsándose con los pies</t>
  </si>
  <si>
    <t>d435</t>
  </si>
  <si>
    <t>Mover objetos con las extremidades inferiores</t>
  </si>
  <si>
    <t>Realizar las acciones coordinadas precisas para mover un objeto utilizando las piernas y los pies, como ocurre al dar patadas/patear a un balón y al pedalear en una bicicleta. Incluye: empujar con las extremidades inferiores; dar patadas/patear.</t>
  </si>
  <si>
    <t>Salta levantando ambos pies del suelo</t>
  </si>
  <si>
    <t>Se sube a una escalera y baja por un pequeño tobogán</t>
  </si>
  <si>
    <t>Usa juguetes en la arena adecuadamente (ej., no tirando la arena por todos lados o comiendo arena)</t>
  </si>
  <si>
    <t>Juega con los columpios del parque con el propósito para el que fueron creados (el/la niño/a averigua el mejor uso para el columpio y se balancea de un lado a otro)</t>
  </si>
  <si>
    <t>Juega al aire libre sin quejarse (con supervisión por aproximadamente 30 minutos)</t>
  </si>
  <si>
    <t>Muestra interés en el parque o patio de recreo (puede que tenga un juguete/actividad favorita)</t>
  </si>
  <si>
    <t>Coge con las dos manos una pelota grande  (ej., una pelota de playa)</t>
  </si>
  <si>
    <t>Sube solo/a las escaleras (con los dos pies en cada escalón) y usa la barandilla si es necesario</t>
  </si>
  <si>
    <t>Baja solo/a las escaleras (con los dos pies en cada escalón) y  usa la barandilla si es necesario</t>
  </si>
  <si>
    <t>Salta desde un escalón (escalón pequeño) hacia el suelo  o del final del tobogán al suelo con ambos pies juntos</t>
  </si>
  <si>
    <t>Camina hacia adelante y hacia atrás manteniendo el equilibrio mientras juega</t>
  </si>
  <si>
    <t>Sube las escaleras solo/a (alternando los pies - un pie en cada escalón) sin necesidad de coger una barandilla o apoyarse</t>
  </si>
  <si>
    <t>Demuestra que entiende palabras como caliente, frío, sucio, mojado (ej., la pelota está sucia, la arena está mojada)</t>
  </si>
  <si>
    <t>Se mueve con juguetes más de dos ruedas y con pedales avanzando distancias pequeñas (ej., el/la niño/a utiliza un triciclo y pedalea al menos un 1 metro)</t>
  </si>
  <si>
    <t>Sube al tobogán o columpio del parque infantil utilizando las manos y los pies</t>
  </si>
  <si>
    <t>Juega con otros/as niños/as en juegos en los que deba esperar su turno (ej., a saltar la cuerda, juegos de balón; puede que necesite que un adulto le recuerde que debe esperar su turno)</t>
  </si>
  <si>
    <t>Demuestra que entiende reglas (límites) sencillas (puede que intente averiguar hasta dónde pueden llegar los límites o reglas)</t>
  </si>
  <si>
    <t>Sigue las instrucciones que le da el adulto a distancia (ej., "agárrate fuerte al columpio", "espera a la mamá")</t>
  </si>
  <si>
    <t>Usa toboganes grandes (de unos 2 metros de altura)</t>
  </si>
  <si>
    <t>Se balancea en un columpio que no tiene cinturón para atarse o estructura para prevenir que se resbale y caiga al suelo (puede que no mueva los pies de manera efectiva para poder columpiarse)</t>
  </si>
  <si>
    <t>d465</t>
  </si>
  <si>
    <t>Desplazarse utilizando algún tipo de equipo</t>
  </si>
  <si>
    <t>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"transferir el propio cuerpo" (d420); andar (d450); desplazarse por el entorno (d455); utilización de medios de transporte (d470); conducción (d475).</t>
  </si>
  <si>
    <t>Usa juguetes con dos ruedas, con pedales y CON ruedines (ruedas pequeñas de apoyo)</t>
  </si>
  <si>
    <t>Corre tres metros sin caerse</t>
  </si>
  <si>
    <t>Usa juguetes con dos ruedas, con pedales y SIN ruedines (ruedas pequeñas de apoyo)</t>
  </si>
  <si>
    <t>Se une a otros/as niños/as para jugar a representar situaciones (juego simbólico)</t>
  </si>
  <si>
    <t>Deja de jugar sin problemas cuando se le dice que el tiempo de jugar ha terminado y que es hora de ir a casa</t>
  </si>
  <si>
    <t>Espera su turno para jugar con los columpios del parque infantil</t>
  </si>
  <si>
    <t xml:space="preserve">Da patadas a un balón o pelota </t>
  </si>
  <si>
    <t>Pide ayuda (sin gritar o llorar) cuando está utilizando algún equipamiento del parque infantil como el columpio, el tobogán o el balancín</t>
  </si>
  <si>
    <t>Usa el equipamiento del parque infantil (columpio, balancín, tobogán…) de manera adecuada y sin ayuda</t>
  </si>
  <si>
    <t>Corre rápido, evitando obstáculos (ej., el niño corre en el parque mientras juega al pilla-pilla y evita golpearse con el tobogán, con el columpio o con otros/as niños/as)</t>
  </si>
  <si>
    <t>Demuestra que tiene conocimientos sobre la naturaleza y cómo ésta funciona (ej., el niño comprende cómo crecen las plantas y puede explicar que se debe poner una semilla en la tierra, agregar agua y dejar que le dé el sol para que la semilla pueda crecer y convertirse en planta)</t>
  </si>
  <si>
    <t>Golpea una pelota con un objeto (ej., el/la niño/a golpea una pelota con un bate o raqueta)</t>
  </si>
  <si>
    <t>Se sube al columpio sin ayuda</t>
  </si>
  <si>
    <t>Se columpia sin ayuda</t>
  </si>
  <si>
    <t xml:space="preserve">Señala o habla sobre objetos que se encuentran a lo lejos (ej., el/la niño/a habla sobre aviones, aves u otros/as niños/as que ve a lo lejos) </t>
  </si>
  <si>
    <t>Juego solo</t>
  </si>
  <si>
    <t>Repite acciones con los juguetes (ej., golpea un juguete una y otra vez para que haga ruido, patea un juguete una y otra vez para moverlo)</t>
  </si>
  <si>
    <t>d135</t>
  </si>
  <si>
    <t>Repetir</t>
  </si>
  <si>
    <t>Repetir una secuencia  de hechos o símbolos como un componente básico del aprendizaje, como contar de 10 en 10 o ensayar cómo recitar un ritmo con gestos, ensayar como recitar un poema. Incluye: Imitación de una acción o comportamiento.</t>
  </si>
  <si>
    <t>Explora objetos con las manos y la boca (ej., toma un juguete, se lo lleva a la boca y lo mueve)</t>
  </si>
  <si>
    <t>Se lleva el pie a la boca para explorarlo</t>
  </si>
  <si>
    <t>Alcanza juguetes con una mano mientras se mantiene acostado/a boca abajo</t>
  </si>
  <si>
    <t>Busca objetos parcialmente ocultos (ej., busca un chupete, botella o juguete que el adulto tapa un poco con una manta)</t>
  </si>
  <si>
    <t>Se sienta de forma independiente (sin apoyarse con las manos)</t>
  </si>
  <si>
    <t>Hace que los juguetes funcionen por sí solos (ej., presiona un botón para que suene la tecla de un piano de juguete o golpea un muñeco para que cante)</t>
  </si>
  <si>
    <t>Pasa de estar sentado a ponerse a gatear mientras juega (puede que el/la niña pase de sentado a arrastrarse sin poner las manos y las rodillas sobre el suelo para desplazarse)</t>
  </si>
  <si>
    <t>Se arrastra con las manos y las rodillas para conseguir juguetes u objetos de interés (ej., el niño se mueve arrastrándose de un extremo de la alfombra de juego al otro para coger una pelota)</t>
  </si>
  <si>
    <t>Recoge objetos pequeños con eficacia (ej., coge un objeto pequeño con la punta del dedo índice y el pulgar, parece que creara una pinza con los dedos para coger el objeto)</t>
  </si>
  <si>
    <t>Pone juguetes dentro y fuera de recipientes (ej., juega a sacar los juguetes de un contenedor/caja, para luego volver a poner los juguetes en el contendor/caja)</t>
  </si>
  <si>
    <t>Sigue con la vista un juguete que se mueve hasta que este está fuera de su alcance visual, para luego ir a cogerlo/buscarlo (ej., sigue con la vista una pelota o coche que desaparece debajo del sofá, luego se mueve hasta el sofá para intentar conseguir la pelota o coche)</t>
  </si>
  <si>
    <t xml:space="preserve">Usa y controla las dos manos sin dificultad cuando explora juguetes </t>
  </si>
  <si>
    <t>Juega con libros (ej., tocando las imágenes o pasando una o más páginas a la vez)</t>
  </si>
  <si>
    <t>Recoge juguetes u objetos del suelo estando de pie</t>
  </si>
  <si>
    <t>d430</t>
  </si>
  <si>
    <t>Levantar y llevar objetos</t>
  </si>
  <si>
    <t>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t>
  </si>
  <si>
    <t>Selecciona un juguete u objeto favorito y lo va a buscar por sí mismo/a</t>
  </si>
  <si>
    <t>Mantiene el juego durante unos minutos aun cuando no ve al adulto (ej., sigue jugando en el salón por unos 2-3 minutos mientras el adulto va a otra habitación)</t>
  </si>
  <si>
    <t>Construye cosas durante el juego (ej., construir un puente con bloques)</t>
  </si>
  <si>
    <t>Demuestra que comprende dónde se encuentran sus juguetes u otras cosas (ej., va a un estante para encontrar un juguete específico; en el caso que el juguete que desea esté escondido detrás de otro juguete, aparta el juguete para alcanzar el juguete que quiere. Va a la caja de juguetes y aparta los juguetes para encontrar su juguete favorito.)</t>
  </si>
  <si>
    <t>Sostiene el crayón/lápiz de color o pincel con tres dedos para colorear/pintar</t>
  </si>
  <si>
    <t>Utiliza palabras relacionadas con el juego (ej., coche, pelota, dame, mira, más....)</t>
  </si>
  <si>
    <t>Representa una situación con dos o más acciones (ej., juega a alimentar a su muñeco con un biberón, luego le da palmaditas en la espalda para aliviar los cólicos y luego lo pone en la cuna o cochecito de juguete para que haga la siesta)</t>
  </si>
  <si>
    <t>Finge que los objetos son otra cosa (ej., utiliza bloques de construcción y los pone en un plato para representar que son alimentos)</t>
  </si>
  <si>
    <t>Representa escenas o situaciones con gran fantasía (ej., juega a disfrazarse, a ser mamá o papá, bombero o profesor)</t>
  </si>
  <si>
    <t>Se muestra orgulloso/a por sus logros (ej., aplaude, dice "lo hice", o llama la atención del adulto y le muestra un dibujo que ha hecho)</t>
  </si>
  <si>
    <t>Persiste cuando algo es difícil, probando diferentes maneras de hacerlo hasta conseguirlo (ej., al construir una torre con bloques de diferentes tamaños, la torre se cae varias veces hasta que el niño consigue colocar lo bloques de manera que la torre se mantiene en pie)</t>
  </si>
  <si>
    <t>Respeta los límites o normas de seguridad mientras juega cerca de objetos peligrosos y sin necesidad de que se lo estén recordando (ej., evita objetos peligrosos: no juega con fuego o cuchillos. No toca enchufes o la estufa)</t>
  </si>
  <si>
    <t>d571</t>
  </si>
  <si>
    <t>Cuidado de la propia seguridad</t>
  </si>
  <si>
    <t>Evitar riesgos que puedan conducir a lesiones o daños físicos. Evitar situaciones potencialmente peligrosas tales como el fuego o correr entre el tráfico.</t>
  </si>
  <si>
    <t>Garabatea, dibujando líneas o zig zags (es decir, dibujando con algo de intención, hace algo más que marcas en papel)</t>
  </si>
  <si>
    <t>d170</t>
  </si>
  <si>
    <t>Escribir</t>
  </si>
  <si>
    <t>Usar o producir símbolos o lenguaje para transmitir información, como escribir una relación de hechos o ideas o hacer un borrador de una carta. Excluye: aprender a escribir (d143)</t>
  </si>
  <si>
    <t>Juega dentro de límites o normas de seguridad del espacio de juego cuando se encuentra en el exterior, puede necesitar que el adulto se lo recuerde algunas veces (ej., se mantiene dentro de los límites del espacio de juego del parque infantil, sin alejarse o salir corriendo hacia la carretera. En algún momento, puede que el adulto le recuerde que no debe alejarse)</t>
  </si>
  <si>
    <t>Juego Solo</t>
  </si>
  <si>
    <t>Juega con rompecabezas de 25 – 50 piezas o cualquier juego que requiera una solución de problemas (ej., memory, lince, ¿quién es quién?, simón dice)</t>
  </si>
  <si>
    <t>Enciende y apaga dispositivos electrónicos</t>
  </si>
  <si>
    <t>Dibuja una casa (ej., la casa tiene un techo,  paredes, puerta y ventanas)</t>
  </si>
  <si>
    <t>Dibuja personas con 2-4 partes del cuerpo (ej., el dibujo de la persona tiene piernas, brazos, tronco y cabeza)</t>
  </si>
  <si>
    <t>Busca aplicaciones/programas en dispositivos electrónicos</t>
  </si>
  <si>
    <t>Dibuja personas con dedos (pueden ser líneas que parecen palitos)</t>
  </si>
  <si>
    <t>d134</t>
  </si>
  <si>
    <t>Adquirir lenguaje adicional</t>
  </si>
  <si>
    <t>Desarrollo de las capacidades para representar personas, objetos, eventos y sentimientos mediante un lenguaje adicional o lenguaje de signos. Excluye: Adquisición de lenguaje (d133); comunicación (d310-d399)</t>
  </si>
  <si>
    <t>Dibuja personas con tronco y piernas (ej., el/la niño/a dibuja dos líneas paralelas para representar el tronco y dos líneas paralelas por cada una de las piernas, va más allá de hacer un dibujo de una persona con un tronco o con piernas que parecen palitos).</t>
  </si>
  <si>
    <t>Se entretiene jugando durante 30 minutos dentro o fuera de casa</t>
  </si>
  <si>
    <t>Empareja colores más allá de los colores primarios (ej., cuando el adulto se lo pide, le alcanza dos calcetines rojos, dos bloques amarillos o dos coches verdes)</t>
  </si>
  <si>
    <t>Juega dentro de límites o normas de seguridad del espacio de juego cuando se encuentra en el exterior, no necesita que se lo recuerden (ej., se mantiene dentro de los límites del espacio de juego del parque infantil, sin alejarse o salir corriendo hacia la carretera y sin necesidad de que se lo recuerden).</t>
  </si>
  <si>
    <t>Hora del aseo personal</t>
  </si>
  <si>
    <t>Interactúa con el adulto sin inquietarse o molestarse (ej., durante el momento del baño, se mantiene tranquilo/a cuando el adulto le habla o le acaricia)</t>
  </si>
  <si>
    <t>Se sienta apoyando los brazos sobre la superficie y con la cabeza erguida por un instante breve</t>
  </si>
  <si>
    <t>Sonríe y juega con su propia imagen en el espejo (ej., el/la niño/a se mira en el espejo y sonríe)</t>
  </si>
  <si>
    <t>Establece contacto visual e interactúa con el adulto de alguna manera (ej., establece contacto visual con el adulto y balbucea diciendo: "baba, papa, dada...")</t>
  </si>
  <si>
    <t>Salpica con el agua</t>
  </si>
  <si>
    <t>Alcanza y coge un juguete, mientras se mantiene sentado con apoyo (ej. intenta alcanzar un patito que flota en el agua mientras permanece sentado en la bañera con algún apoyo)</t>
  </si>
  <si>
    <t>Sujeta la esponja con jabón e imita las acciones de lavado del adulto</t>
  </si>
  <si>
    <t>Recupera los juguetes que han caído al agua</t>
  </si>
  <si>
    <t>Responde con gestos cuando se le pregunta "¿Quieres salir de la bañera?", "¿Has terminado?" (ej., mueve la cabeza para indicar no, o sonríe y mueve los brazos cuando el adulto le pregunta ¿Quieres salir de la bañera?)</t>
  </si>
  <si>
    <t>Extiende el brazo para ser lavado (ej., cuando el adulto le pide que levante el brazo, el/la niño/a lo levanta)</t>
  </si>
  <si>
    <t>Camina mientras se le sujeta una o ambas manos</t>
  </si>
  <si>
    <t>Demuestra que comprende una palabra familiar sobre el baño (ej., se levanta o colabora para levantarse cuando el adulto dice "arriba", coge el patito de goma cuando el adulto dice "pato")</t>
  </si>
  <si>
    <t>Juega con los objetos de la bañera pidiéndole al adulto que le ayude a repetir una acción agradable (ej., dar al adulto un juguete para verter agua, soplar burbujas, etc...)</t>
  </si>
  <si>
    <t>Deja que el adulto le cepille los dientes (puede sujetar o masticar el cepillo)</t>
  </si>
  <si>
    <t>Se mantiene en equilibrio cuando se apoya únicamente en un pie, aunque sea con ayuda (ej., para secarse, ponerse la parte inferior del pijama)</t>
  </si>
  <si>
    <t>Coopera (se mantiene tranquilo y ayuda) cuando se le lava el pelo (ej., se mantiene quieto/a mientras le lavan el cabello, mantiene la cabeza hacia atrás, no llora o se queja innecesariamente)</t>
  </si>
  <si>
    <t>Se reconoce en los espejos (ej., al mirarse en el espejo: dice su nombre o apodo:  "Mia" , "bebé", etc..)</t>
  </si>
  <si>
    <t>Indica con gestos o palabras que la temperatura del agua no le gusta y le incomoda (ej., si el agua está muy caliente o fría, dice: "quema" o "frío" o  arruga la cara al tocar el agua e intenta sujetar al adulto)</t>
  </si>
  <si>
    <t>Recoge los juguetes de baño, como parte de la rutina de baño, tras la indicación del adulto (ej., recoge los juguetes de baño cuando el adulto se lo pide).</t>
  </si>
  <si>
    <t>Se lava por sí mismo/a algunas partes del cuerpo (ej., se lava por sí solo/a los pies, las manos o las piernas)</t>
  </si>
  <si>
    <t>Coopera cuando le peinan (ej., se mantiene quieto/a mientras le cepillan el cabello, no llora o se queja innecesariamente)</t>
  </si>
  <si>
    <t>Habla con el adulto durante el momento del baño, se le entiende la mitad o más de las palabras que dice</t>
  </si>
  <si>
    <t>Se cepilla los dientes con ayuda (ej., mueve el cepillo dentro de la boca, pero necesita ayuda para limpiarse bien los dientes, el adulto tiene que sujetar el cepillo de dientes o cepillar los dientes en algún momento y debe alcanzarle agua para que se enjuague la boca)</t>
  </si>
  <si>
    <t>Intenta usar la toalla para secarse, pero todavía necesita mucha ayuda para secarse bien (ej., intenta secarse por sí solo/a, pero el adulto debe ayudarle a terminar de secarse bien la mayoría de las partes del cuerpo, incluso en esas partes del cuerpo que se encuentran a la vista del niño/a)</t>
  </si>
  <si>
    <t>Se muestra orgulloso/a de sus logros o las cosas que realiza sin ayuda (ej., mira al adulto y sonríe tras cepillarse los dientes o secarse las piernas por sí mismo/a)</t>
  </si>
  <si>
    <t>Dice si él o ella es un niño o una niña cuando se le pregunta</t>
  </si>
  <si>
    <t>Se seca de manera independiente (podría necesitar una ayuda mínima del adulto al finalizar) (ej., el/la niño/a se seca la mayoría de partes del cuerpo por sí mismo/a, pero necesita ayuda para secarse la espalda y el cabello)</t>
  </si>
  <si>
    <t>Escoge cuando se le dan opciones, por ejemplo si le da a escoger entre varios juguetes para jugar en la bañera o algunos accesorios para el cabello, le indica al adulto cuál prefiere (ej., al presentarle la poción entre una goma con una mariposa y otra con una abeja, escoge la goma con la mariposa)</t>
  </si>
  <si>
    <t>Llena tazas o recipientes de juguete con agua</t>
  </si>
  <si>
    <t>d155</t>
  </si>
  <si>
    <t>Adquirir habilidades</t>
  </si>
  <si>
    <t>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t>
  </si>
  <si>
    <t>Se desviste sin ayuda (ej., se quita por sí mismo/a la camisa, el pantalón, los calcetines y la ropa interior)</t>
  </si>
  <si>
    <t>Coloca la ropa donde se supone que debe ir (ej., tira la ropa sucia en el contenedor de ropa sucia)</t>
  </si>
  <si>
    <t>Acepta la ayuda del adulto para terminar de cepillarse los dientes (ej., no llora ni se queja innecesariamente cuando el adulto le ayuda a terminar de cepillarse los dientes)</t>
  </si>
  <si>
    <t>Entra y sale de la bañera por sí mismo/a</t>
  </si>
  <si>
    <t>d420</t>
  </si>
  <si>
    <t>Transferir el propio cuerpo</t>
  </si>
  <si>
    <t>Moverse de una superficie a otra, como deslizarse a lo largo de un banco o pasar de estar sentado en la cama a sentarse en una silla, sin cambiar la posición del cuerpo. Incluye: "transferir el propio cuerpo" mientras se está sentado o tumbado. Excluye: cambiar las posturas corporales básicas (d410)</t>
  </si>
  <si>
    <t>Abre el grifo del agua en el lavabo y regula la temperatura para que sea adecuada (ej., mueve el grifo para regular la temperatura si fuese necesario)</t>
  </si>
  <si>
    <t>Se lava la cara y el cuerpo con ayuda</t>
  </si>
  <si>
    <t>Pone jabón/gel de ducha sobre una esponja o toalla de baño para lavarse (ej., pone jabón líquido sobre la toalla o esponja de baño o frota una pastilla de jabón sobre la toalla o esponja de baño)</t>
  </si>
  <si>
    <t>Nombra juguetes (ej., levanta el patito de goma y dice "pato")</t>
  </si>
  <si>
    <t>Tras ser indicado/a, pone el cepillo de dientes bajo el agua para eliminar los restos de pasta o para mojar el cepillo antes de poner la pasta de dientes (ej., puede mantener el cepillo de dientes debajo del agua)</t>
  </si>
  <si>
    <t>d520</t>
  </si>
  <si>
    <t>Cuidado de partes del cuerpo</t>
  </si>
  <si>
    <t>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t>
  </si>
  <si>
    <t>Escupe la pasta de dientes tras el cepillado (ej., no se la traga)</t>
  </si>
  <si>
    <t xml:space="preserve">Pone en la mano una cantidad adecuada de champú </t>
  </si>
  <si>
    <t>Usa una toalla/esponja de baño o su mano para lavarse (ej., mueve su mano o la toalla/esponja de baño sobre diferentes partes del cuerpo para limpiar su piel)</t>
  </si>
  <si>
    <t>Pone la cantidad adecuada de pasta de dientes en un cepillo de dientes</t>
  </si>
  <si>
    <t>Se cepilla los dientes durante 30 segundos</t>
  </si>
  <si>
    <t>Enjuaga el cepillo de dientes después de cepillarse los dientes sin necesidad de que se lo recuerden (ej., recuerda por sí solo que debe eliminar los restos de pasta del cepillo de dientes antes de terminar y lo hace)</t>
  </si>
  <si>
    <t>Hora de dormir</t>
  </si>
  <si>
    <t>Se duerme como respuesta a lo que hace el adulto (ej., tras ser amamantado o alimentado, y mecido por el adulto)</t>
  </si>
  <si>
    <t xml:space="preserve">Se duerme durante un intervalo de 4 horas por la noche </t>
  </si>
  <si>
    <t>Se duerme en su propia cuna o cama (es decir, puede hacerlo sin necesidad de la presencia del adulto)</t>
  </si>
  <si>
    <t>Se duerme durante más de 6 horas durante la noche (podría despertarse y volver a dormirse)</t>
  </si>
  <si>
    <t>Se tranquiliza solo y se duerme nuevamente sin necesidad del que el adulto este presente (puede usar una manta o un chupete para calmarse)</t>
  </si>
  <si>
    <t>Duerme de 8 a 12 horas por la noche</t>
  </si>
  <si>
    <t>Indica lo que quiere a la hora de acostarse (ej., señalando o haciendo gestos para que el adulto le alcance su mantita o juguete favorito)</t>
  </si>
  <si>
    <t>Demuestra que entiende una palabra o frase relacionada con el momento de ir a la cama (ej., "cama", "a dormir")</t>
  </si>
  <si>
    <t>Usa un signo o una palabra para indicar que quiere o no quiere dormir (ej., hace la seña de dormir o dice una palabra para indicarle al adulto que quiere ir a la cama)</t>
  </si>
  <si>
    <t>Coge un juguete grande (ej., un peluche grande o una gran manta, puede que lo arrastre porque pesa mucho)</t>
  </si>
  <si>
    <t>Canta una canción o recita una rima (repitiendo parte de ella)</t>
  </si>
  <si>
    <t>Permanece en la cama durante toda la noche una vez acostado/a (aunque esté despierto/a, se queda en la cama hasta quedarse dormido/a)</t>
  </si>
  <si>
    <t>Coopera con los adultos cuando le llevan a la cama para que duerma (ej., no llora o intenta escaparse del adulto cuando este intenta llevarle a la cama)</t>
  </si>
  <si>
    <t>Se va a la cama bastante rápido sin necesidad de ser llevado por el adulto (ej., se dirige a la cama y se distrae muy poco con juguetes en el cuarto u otras cosas o personas que pueda encontrarse de camino a la cama)</t>
  </si>
  <si>
    <t>Habla de lo que pasó durante el día o de lo que pasará mañana (ej., le cuenta al adulto algo que ocurrió en el cole, algo que hizo durante el día, o le dice al adulto que mañana va al cole o que mañana vienen los abuelos)</t>
  </si>
  <si>
    <t>Interactúa con un adulto durante la lectura de libros (ej., responde a preguntas del adulto, señala objetos en el libro, se ríe cuando algo es gracioso/divertido)</t>
  </si>
  <si>
    <t>Duerme en una cama en lugar de una cuna</t>
  </si>
  <si>
    <t>Duerme sin chupete</t>
  </si>
  <si>
    <t>Dice al adulto lo que va a pasar a continuación en un libro (ej., en el cuento de los tres cerditos, se adelanta y dice al adulto "lobo" para indicar que viene el lobo, o repite una frase que se leerá a continuación en el cuento)</t>
  </si>
  <si>
    <t xml:space="preserve">Duerme durante toda la noche sin mojar la cama </t>
  </si>
  <si>
    <t>Habla de las emociones del personaje del libro (ej., dice que la niña está triste, la niña está feliz, la niña está enfadada)</t>
  </si>
  <si>
    <t>Va al baño en medio de la noche si es necesario y sin necesidad de despertar al adulto</t>
  </si>
  <si>
    <t>Llama al adulto para pedir ayuda si es necesario</t>
  </si>
  <si>
    <t>Salidas</t>
  </si>
  <si>
    <t>Deja de llorar cuando le toman en brazos</t>
  </si>
  <si>
    <t>Llora para indicar disconformidad (ej., llora si tiene hambre, está cansado, está sucio (necesita cambio de pañal) o le duele algo)</t>
  </si>
  <si>
    <t>Sonríe a propósito como respuesta a un adulto (ej., cuando el adulto se acerca, el/la niño/a sonríe)</t>
  </si>
  <si>
    <t>Mira o sigue con la mirada a los adultos cuando se mueven a su alrededor</t>
  </si>
  <si>
    <t>Gira la cabeza hacia una voz (ej., busca a la persona que está hablando)</t>
  </si>
  <si>
    <t>Responde de forma diferente si se trata de un adulto familiar o de un extraño (ej., llora o muestra disconformidad si le toman en brazos un extraño, no se tranquiliza aunque tenga al adulto a la vista)</t>
  </si>
  <si>
    <t>Saluda o dice adiós con la mano en respuesta al saludo o al adiós de otra persona</t>
  </si>
  <si>
    <t>Muestra comprensión de preguntas sencillas (ej., el/la niño/a mira a mamá cuando se le pregunta, "¿Dónde está mamá?")</t>
  </si>
  <si>
    <t>Se muestra un poco intranquilo (expresión seria, inquieto/a) cuando un extraño le coge en brazos, pero busca la mirada constante del adulto para tranquilizarse</t>
  </si>
  <si>
    <t>Pasa de estar sentado a estar de pie por sí solo/a, puede utilizar el apoyo en un mueble para impulsarse hacia arriba</t>
  </si>
  <si>
    <t>Señala para mostrar algo o llamar la atención del adulto sobre algo</t>
  </si>
  <si>
    <t>Señala algo en la distancia (ej., afuera) para mostrarle al adulto algo (ej., señala a un pájaro que se encuentra en la ventana o a un perro que está paseando en la acera de enfrente de la casa).</t>
  </si>
  <si>
    <t>Utiliza un signo o una palabra para expresar lo que quiere (ej., hace el signo de galleta, más o terminé o dice la palabra "galleta", o "más" o "ya" para comunicarse con el adulto)</t>
  </si>
  <si>
    <t>Encuentra una manera de entretenerse por unos minutos mientras el adulto está ocupado</t>
  </si>
  <si>
    <t>Imita sonidos que escucha (ej., de animales, vehículos) siendo o no siendo indicado (ej., hace "muuuuu" al ver una imagen de una vaca o cuando le preguntan "¿Cómo hace la vaca?")</t>
  </si>
  <si>
    <t>Imita una frase de dos palabras relacionada con salir (ej., , "quiero salir", "quiero coche", "vamos abuela", "no quiero".....)</t>
  </si>
  <si>
    <t>Muestra afecto hacia los demás (ej., abrazando, dando palmaditas o usando palabras afectuosas como "te quiero")</t>
  </si>
  <si>
    <t>Se mantiene sentado tranquilo/a en la sillita del coche, y dejando el cinturón de seguridad abrochado</t>
  </si>
  <si>
    <t>Sujeta la mano del adulto, demostrando que conoce la norma social: "sujetar la mano del adulto al caminar por la acera y junto a la carretera" (ej., cuando van por la calle, sujeta la mano del adulto mientras caminan y no intenta soltar la mano para alejarse del adulto)</t>
  </si>
  <si>
    <t>Dice "mío" para mostrar la propiedad de sus cosas con los demás</t>
  </si>
  <si>
    <t>Sube al coche o al asiento del coche de forma independiente (ej., sube a su sillita del coche sin ayuda)</t>
  </si>
  <si>
    <t>Responde con palabras a preguntas sencillas (ej., ¿Qué es eso? "un avión", "un conejo", "un perro"….)</t>
  </si>
  <si>
    <t>Coge solo uno de algo cuando se le dice que puede coger solo uno (ej., coge solo una galleta cuando se le dice "solo una")</t>
  </si>
  <si>
    <t>Permanece al lado del adulto cuando caminan juntos y sin necesidad que le cojan de la mano (puede necesitar recordatorios frecuentes de que debe caminar junto al adulto)</t>
  </si>
  <si>
    <t>Obedece sin mostrar enfado cuando se le dice "no" o cuando se le pide que no haga algo  (ej., cuando se le dice: “No podemos comer helado ahora”; “puedes jugar aquí pero no allá”)</t>
  </si>
  <si>
    <t>Dice su nombre y apellido cuando se le pregunta</t>
  </si>
  <si>
    <t>Nombra a personas o animales familiares (ej., “Abu” para el abuelo, “Chusqui” para nombrar a su gato o "Kira" para nombrar a su perro)</t>
  </si>
  <si>
    <t>Experimenta con el equilibrio, dando unos pasos sobre un bordillo (si es seguro hacerlo)</t>
  </si>
  <si>
    <t>Habla con los demás sobre cosas o personas que no están presentes (ej., "mamá se fue a trabajar")</t>
  </si>
  <si>
    <t>Espera sin inquietarse mientras el adulto hace algo (ej., espera tranquilo/a mientras el papá o la mamá paga algo en una tienda, o saca las llaves del coche o de casa)</t>
  </si>
  <si>
    <t>Sigue las instrucciones del adulto (ej., obedece cuando se le indica algo)</t>
  </si>
  <si>
    <t>Se pone el abrigo sin abrocharlo o sin subir la cremallera</t>
  </si>
  <si>
    <t>Tira de la cremallera de su chaqueta hacia arriba o hacia abajo</t>
  </si>
  <si>
    <t>Nombra personas o cosas relacionadas con el lugar de destino (ej., "vamos a casa de la tía o de la abuela")</t>
  </si>
  <si>
    <t>Prepara las cosas necesarias para salir de casa (ej., coge su mochila, coge su juguete favorito para llevarlo consigo, coge su chaqueta)</t>
  </si>
  <si>
    <t>Hace preguntas utilizando palabras claras sobre el lugar de destino (ej., ¿A dónde vamos?)</t>
  </si>
  <si>
    <t>Ayuda al adulto a cerrar la puerta si se le pide</t>
  </si>
  <si>
    <t>Intenta abrocharse el cinturón de seguridad (necesitará ayuda para hacerlo)</t>
  </si>
  <si>
    <t>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 )</t>
  </si>
  <si>
    <t>Momento de la compra en el supermercado</t>
  </si>
  <si>
    <t xml:space="preserve">Dirige su atención hacia la voz del adulto </t>
  </si>
  <si>
    <t>Mira la boca y los ojos del adulto cuando están cara a cara</t>
  </si>
  <si>
    <t>Coge los objetos o los juguetes que se le muestran (con una mano o ambas manos abiertas)</t>
  </si>
  <si>
    <t>Responde cuando se le dice adiós, mira y/o intenta hacer el gesto de adiós con la mano</t>
  </si>
  <si>
    <t>Se mantiene sentado/a por sí solo/a en el carro del supermercado ( ej., se mantiene sentado/a sin necesidad de que el adulto le sujete para que se mantenga sentado/a sin balancearse).</t>
  </si>
  <si>
    <t>Señala o coge un objeto cuando se lo nombran (ej., al mostrarle una manzana y una naranja y decirle: "coge la manzana", el/la niño/a coge la manzana)</t>
  </si>
  <si>
    <t>Comprende que debe permanecer sentado/a en el carro del supermercado y solo se queja ocasionalmente (puede permanecer sentado en el carro del supermercado hasta 30 minutos)</t>
  </si>
  <si>
    <t>Indica lo que quiere (ej., señalando, gesticulando)</t>
  </si>
  <si>
    <t>Imita el sonido de una palabra nueva (ej., escucha al adulto u otro niño decir una palabra nueva y la repite imitando el sonido que hace el adulto o el niño)</t>
  </si>
  <si>
    <t>Sujeta con las manos artículos/productos de la compra (productos seguros) mientras camina (ej., una bolsa pequeña)</t>
  </si>
  <si>
    <t>Reconoce y nombra tres o más artículos/alimentos de la compra</t>
  </si>
  <si>
    <t>Demuestra que entiende “lo tuyo” y “lo mío” (ej., esta es tu bebida y esta es la mía)</t>
  </si>
  <si>
    <t xml:space="preserve">Empuja un coche o un carrito pequeño de compra </t>
  </si>
  <si>
    <t>Identifica y alcanza productos de la compra de una estantería cuando el adulto se lo pide (ej., el niño coge una banana y se la alcanza al adulto, cuando el adulto le dice "coge una banana")</t>
  </si>
  <si>
    <t>Muestra interés en otros/as niños/as que también se encuentran en el supermercado/tienda</t>
  </si>
  <si>
    <t>Responde de manera adecuada a adultos desconocidos en el supermercado (ej., no se acerca a personas desconocidas, se mantiene cerca de la mamá o papá, o si la cajera le dice "hola", se muestra tímido/a para responder, puede que diga "hola" tras escuchar a su madre decir: "Diego, di 'hola'").</t>
  </si>
  <si>
    <t>d730</t>
  </si>
  <si>
    <t>Relacionarse con extraños</t>
  </si>
  <si>
    <t>Establecer contactos y vínculos temporales con desconocidos con propósitos específicos, como cuando se pregunta una determinada información, una dirección o se compra algo.</t>
  </si>
  <si>
    <t>Camina alrededor de las cosas (pequeñas y grandes), se mueve esquivándolas y/o pasa por encima sin pisarlas</t>
  </si>
  <si>
    <t>Camina junto al carro de la compra (permaneciendo a una distancia segura) la mayor parte del tiempo, puede que necesite ser recordado que debe permanecer junto al carrito de la compra (ej., la mayor parte del tiempo el niño se mantiene junto al adulto, no corre por los pasillos o se aleja del adulto hasta que se le pierde de vista o se queda atrás mientras el adulto avanza por el pasillo)</t>
  </si>
  <si>
    <t>Señala un producto conocido (ej., señala sus galletas o yogur favorito)</t>
  </si>
  <si>
    <t>Nombra cosas u objetos (dice: "galleta", "zumo", "agua")</t>
  </si>
  <si>
    <t>Pide al adulto que compre algún artículo que quiere de la tienda (ej., señala el objeto deseado y dice "me lo pido" o "lo quiero" o frases similares para indicar que quiere que se lo compren)</t>
  </si>
  <si>
    <t>Permanece tranquilo/a cuando el adulto no compra algún artículo que el/ella quiere que le compren (ej., no se enfada, no llora o no se tira al suelo cuando el adulto le dice no)</t>
  </si>
  <si>
    <t>Saluda a las personas en la tienda, con palabras o con gestos (ej., dice "hola", "buenos días", "buenas tardes" o hace el gesto de saludar con la mano)</t>
  </si>
  <si>
    <t>Espera en la caja a la hora de pagar sin problemas (ej., se espera tranquilamente hasta que el adulto termine de pasar los productos por la caja y pagar)</t>
  </si>
  <si>
    <t>Identifica objetos por su color (ej., cuando le dicen: "Dame la azul", el/la niño/a alcanza una caja de leche azul al papá, tras escoger entre cajas de leche de color rojo, verde o azul)</t>
  </si>
  <si>
    <t>Identifica letras en las etiquetas de los productos (ej., dice: 'mira "A" ')</t>
  </si>
  <si>
    <t>Cuenta correctamente artículos/productos hasta el número 5</t>
  </si>
  <si>
    <t>d150</t>
  </si>
  <si>
    <t>Aprender a calcular</t>
  </si>
  <si>
    <t>Desarrollar competencia para manipular números y realizar operaciones matemáticas simples y complejas, como la habilidad de usar signos matemáticos para sumar y restar, y aplicar la operación matemática apropiada en un problema.</t>
  </si>
  <si>
    <t>Transiciones</t>
  </si>
  <si>
    <t>Pasa de una actividad a otra sin molestarse o quejarse (ej., no llora o muestra disconformidad (molestia) al ser llevado de la cama al cambiador para cambiarle el pañal)</t>
  </si>
  <si>
    <t>Cambia su comportamiento ante situaciones nuevas, extrañas o diferentes. Muestra conciencia de las mismas (callarse, mirar más a su alrededor, llorar, aferrarse al adulto cuando ocurre algo nuevo que no entiende, ej. llora cuando los adultos celebran un gol, cuando se cae un objeto y hace mucho ruido o una persona que no conocen entra en casa)</t>
  </si>
  <si>
    <t>Escucha o atiende sin distraerse cuando el adulto le está hablando</t>
  </si>
  <si>
    <t>Le pasa un juguete u objeto al adulto cuando se lo pide (ej., le da el libro, le pasa la pelota o le da la cuchara al adulto cuando el adulto se lo pide)</t>
  </si>
  <si>
    <t>Muestra una respuesta emocional ajustada ante nuevas situaciones y/o actividades (ej., resistiéndose a un cambio no deseado (llora), o se muestra complacido cuando se va a realizar una actividad que le gusta (se ríe, salta)</t>
  </si>
  <si>
    <t>Le resultan graciosas (se ríe) las acciones o las situaciones que son diferentes a las habituales (ej., le resulta gracioso (se ríe) ponerse los zapatos en las manos y no en los pies, le divierte (se ríe) darle la taza a otra persona al revés durante el juego)</t>
  </si>
  <si>
    <t>Trata de hacer las cosas por sí mismo/a y posiblemente se resista a recibir ayuda por parte del adulto para pasar más rápido a otra actividad (ej., cuando el adulto intenta ponerle la chaqueta para salir de casa más rápido, el/la niña dice "yo solito/a", puede que se enfade o llore si no le dejan hacerlo)</t>
  </si>
  <si>
    <t>Muestra conciencia de las rutinas familiares y hace algo cuando se le pide (ej., se dirige a la mesa cuando escucha "a comer" o se dirige al cuarto al escuchar "¡a la cama, a la cama!"</t>
  </si>
  <si>
    <t>Muestra timidez o precaución ante situaciones nuevas (ej., se aferra al adulto, no se acerca a la persona extraña o entra en un nuevo sitio solo/a, entra de la mano del adulto)</t>
  </si>
  <si>
    <t>Sigue indicaciones y/o acepta la ayuda de otras personas, a pesar de no querer seguir las indicaciones o aceptar la ayuda (ej., deja que la mamá le ayude a ponerse la chaqueta, a pesar de haber dicho "yo solito/a" y tras escuchar que la mamá le dice: "es tarde, sé que lo puedes hacer solito/a, pero hoy te ayuda la mamá, ¿vale?")</t>
  </si>
  <si>
    <t>Obedece algunas reglas consistentes y familiares relacionadas con el paso de una actividad/rutina a otra (ej., recoge los juguetes al terminar de jugar)</t>
  </si>
  <si>
    <t>Coopera y respeta las reglas como "primero hacemos ___, y luego ___", podría protestar, pero lo hace igualmente (ej., si el adulto dice "primero recogemos los juguetes, y luego vamos a merendar," o "primero nos ponemos la chaqueta, y luego salimos al parque", el/la niño/a comienza a recoger los juguetes o a ponerse la chaqueta, puede que se queje mientras lo hace, pero colabora para hacerlo)</t>
  </si>
  <si>
    <t xml:space="preserve">Indica lo que quiere sin rabietas cuando se pasa de una actividad a otra (ej., cuando se le indica que es hora de ir a casa, tras estar jugando en el parque infantil, el/la niño/a le pide al adulto que se queden un poco más en el parque infantil usando palabras y sin llorar o mostrar enfado) </t>
  </si>
  <si>
    <t>Habla de algunos sentimientos sobre las actividades que se van a realizar a continuación (ej., durante el viaje de su casa a casa de la abuela, el/la niño/a dice: "me gusta ir a la casa de la abuela", o al momento de ir a dormir, dice: "no me gusta ir a la cama")</t>
  </si>
  <si>
    <t>Sigue una serie de reglas/normas y/o les recuerda esas reglas/normas a los demás (ej., el/la niña dice: "tienes que usar un delantal para cocinar", o "debemos lavarnos las manos antes de comer")</t>
  </si>
  <si>
    <t>Habla con adultos usando frases cortas (ej., utiliza frases de entre 4 y 6 palabras, "vamos a la casa de la abuela", "me gusta el yogur" o "no quiero un plátano")</t>
  </si>
  <si>
    <t>Se separa fácilmente de los adultos familiares (ej., al llevarlo al cole, no llora cuando su madre, padre, abuelo, o abuela se va)</t>
  </si>
  <si>
    <t>Sigue las instrucciones del adulto</t>
  </si>
  <si>
    <t>Habla con adultos utilizando frases completas con combinaciones de sujeto y predicado (ej., "el gato quiere comida", "el bebé está malito", "la nena tiene una pupa")</t>
  </si>
  <si>
    <t>Se adapta fácilmente a los cambios inesperados en los horarios y las actividades a las que está acostumbrado (ej., si un día no pueden leer un cuento antes de ir a la cama, se acuesta sin llorar, quejarse o irritarse, o si al salir del cole el papá le dice que no pueden ir al parque infantil porque tienen que ir a casa de la abuela, se adapta al cambio sin tener una rabieta)</t>
  </si>
  <si>
    <t>Se tranquiliza cuando un adulto le presta atención, después de estar molesto/a (ej., después de caerse o asustarse deja de llorar cuando el papá o la mamá le abrazan)</t>
  </si>
  <si>
    <t>Escucha y responde con palabras cuando un adulto pregunta al niño/a sobre lo que necesita (ej., cuando el adulto le pregunta ¿Qué quieres? El/la niño/a responde: "quiero agua", "no quiero más", "quiero los calcetines rojos", "vamos a casa")</t>
  </si>
  <si>
    <t>Busca la ayuda de un adulto cuando tiene problemas (ej., busca a un adulto para que le ayude a bajarse la cremallera del pantalón cuando necesita ir al baño y no puede hacerlo solo/a)</t>
  </si>
  <si>
    <t>Anticipa la siguiente actividad y se prepara de manera autónoma (ej., tras escuchar que van a salir,  recoge sus juguetes y busca sus zapatos y chaqueta sin necesidad de ser ayudado o sin decírselo)</t>
  </si>
  <si>
    <t>Etiquetas de fila</t>
  </si>
  <si>
    <t>Total general</t>
  </si>
  <si>
    <t>(Todas)</t>
  </si>
  <si>
    <t>MEISR 1</t>
  </si>
  <si>
    <t>Etiquetas de columna</t>
  </si>
  <si>
    <t>Etiquetas:</t>
  </si>
  <si>
    <t>S = Relaciones Sociales</t>
  </si>
  <si>
    <t>I = Implicación</t>
  </si>
  <si>
    <t>A = Autonomía</t>
  </si>
  <si>
    <t>Puntuaciones</t>
  </si>
  <si>
    <t>1 = Retos</t>
  </si>
  <si>
    <t>2 = Oportunidades</t>
  </si>
  <si>
    <t>3 = Fortalezas</t>
  </si>
  <si>
    <t>Capítulos CIF</t>
  </si>
  <si>
    <t>Ítem</t>
  </si>
  <si>
    <t>0-6</t>
  </si>
  <si>
    <t>13-18</t>
  </si>
  <si>
    <t>19-24</t>
  </si>
  <si>
    <t>07-12</t>
  </si>
  <si>
    <t>Llama la atención de los adultos  tras haberse despertado (ej., gritando o haciendo algún sonido).</t>
  </si>
  <si>
    <t>Se mantiene sentado con apoyo al menos por un breve instante (ej., el niño se mantiene sentado por unos segundos cuando el adulto lo sienta en el sofá, luego pierde el equilibro y se balancea hacia adelante)</t>
  </si>
  <si>
    <t>Se mantiene sentado cuando le sientan (ej., El niño se mantiene sentado cuando lo sienta el adulto, con la espalda "casi recta" y si cae, es capaz de poner las manos delante para apoyarse)</t>
  </si>
  <si>
    <t>Muestra interés en los juguetes de la cuna (ej., Mira jueguetes que cuelgan)</t>
  </si>
  <si>
    <t>Se entretiene con sus juguetes un momento hasta que llega el adulto</t>
  </si>
  <si>
    <t>Sale de la habitación para buscar al adulto</t>
  </si>
  <si>
    <t>Usa palabras o signos relacionados con el cambio de pañal o con el uso del váter para comentar sobre lo que sucede o contestar al adulto (ej., el adulto dice cariñosamente: ¡BUAJJ, que peste, que mal huele! ¿Qué ha hecho el nene? Y el niño reponde: ¡Caca!)</t>
  </si>
  <si>
    <t>Usa el váter (u orinal) con ayuda (ej., sentándolo el adulto y que haga pis o caca)</t>
  </si>
  <si>
    <t xml:space="preserve">Se sienta el sólo en el váter </t>
  </si>
  <si>
    <t>Llama al adulto para que le ayude a limpiarse si no puede limpiarse él solo</t>
  </si>
  <si>
    <t>Abre el grifo e identifica si la temperatura está muy fría o muy caliente</t>
  </si>
  <si>
    <t>Se lava las manos el sólo</t>
  </si>
  <si>
    <t>Indica la necesidad de ir al baño con tiempo suficiente para que le lleven al váter para hacer pipí o caca</t>
  </si>
  <si>
    <t>Coge comida con la cuchara sin que se le caiga el alimento</t>
  </si>
  <si>
    <t>Pasa la fuente o el plato de servir a la persona que está sentada a su lado</t>
  </si>
  <si>
    <t>Se comunica haciendo sonidos con la boca (ej. aoooo, aaa)</t>
  </si>
  <si>
    <t>Sigue las instrucciones para ir a buscar algo (ej., cuando el papá le dice: "busca tus zapatos", el/la niño/a los busca)</t>
  </si>
  <si>
    <t>Se pone los calcetines con ayuda</t>
  </si>
  <si>
    <t>Se pone todas las piezas de ropa</t>
  </si>
  <si>
    <t xml:space="preserve">Empuja con las manos para levantar la cabeza y el tronco cuando está tumbado/a sobre su barriga </t>
  </si>
  <si>
    <t>Responde de manera diferente al escuchar una voz diferente o la voz de un extraño (ej., mueve sus ojos hacia la voz o la busca)</t>
  </si>
  <si>
    <t>Se mueve hacia adelante para coger juguetes mientras está sentado/a (puede necesitar apoyar las manos delante para no caerse)</t>
  </si>
  <si>
    <t>Se divierte tocando y tirando de los rasgos faciales y/o accesorios de los adultos (ej. tira del pelo, bigote, nariz, orejas, pendientes del adulto)</t>
  </si>
  <si>
    <t>Se da la vuelta de boca abajo a boca arriba y al contrario  (ambas direcciones)</t>
  </si>
  <si>
    <t>Presta atención a los objetos cotidianos o familiares mientras se mencionan en una conversación (ej., mira al perro o a la pelota cuando se menciona)</t>
  </si>
  <si>
    <t>Muestra interés cuando mira las fotos o imágenes de un libro</t>
  </si>
  <si>
    <t>Explora en cajas de juguetes, cajones y/o armarios</t>
  </si>
  <si>
    <t>Muestra una clara preferencia por una foto/libro/dibujo animado</t>
  </si>
  <si>
    <t>Nombra a un personaje favorito cuando lo ve en un libro/dibujo animado</t>
  </si>
  <si>
    <t>Utilza frases cortas para hablar sobre los libros/dibujos animados cuando están siendo leídos/vistos  (ej., "come perro", "nene pum", "nene pupa")</t>
  </si>
  <si>
    <t xml:space="preserve">Se gira de boca arriba a boca abajo </t>
  </si>
  <si>
    <t>Juega a “juegos sencillos” con el adulto o con un niño mayor (ej., juega a palmitas, cosquillas o cucu tras)</t>
  </si>
  <si>
    <t>Indica que él o ella entiende lo que significa "no" (ej., se para o llora)</t>
  </si>
  <si>
    <t>Utiliza frases para hablar de cosas que se encuentran en el parque (ej., el/la niño/a mira un pájaro y le dice a la mamá "un pájaro pequeño")</t>
  </si>
  <si>
    <t>Corre por unos varios minutos seguidos durante un juego (ej., el/a niño/a juega al pilla-pilla corriendo por 10 o más minutos)</t>
  </si>
  <si>
    <t>Se le entiende perfectamente cuando mantiene conversaciones</t>
  </si>
  <si>
    <t>Usa juguetes de la manera en la que deben ser utilizados (ej., usa un martillo de juguete para representar que golpea un clavo, usa un rodillo para estirar la plastilina, utiliza pinzas para transferir objetos)</t>
  </si>
  <si>
    <t>Juega juegos de mesa sencillos (ej., rompecabezas de entre 8 y 12 piezas, dominó para niños/as o juego de cartas con una o dos reglas)</t>
  </si>
  <si>
    <t>Utiliza adecuadamente los materiales para dibujar o pintar (papel, pintura, crayones, colores) durante al menos 15 minutos (ej., pinta o dibuja sobre el papel una casa, un árbol o su familia, no raya la mesa o las paredes)</t>
  </si>
  <si>
    <t>Echa agua de un recipiente a otro sin derramarla</t>
  </si>
  <si>
    <t>Recuerda TODOS los pasos de la rutina del váter (ej., sabe que para hacer caca debe ir al váter, bajarse los pantalones, sentarse en el váter, hacer caca, tirar de la cadena y lavarse las manos al terminar)</t>
  </si>
  <si>
    <t>Recuerda ALGUNOS pasos a seguir cuando va al váter, necesita ayuda del adulto para recordar todos los pasos (ej., sabe que para hacer caca debe ir al váter, bajarse los pantalones y sentarse en el váter, pero olvida tirar de la cadena y lavarse las manos al terminar)</t>
  </si>
  <si>
    <t>Juega a juegos de mesa (ej., completa rompecabezas de entre 15 y 25 piezas)</t>
  </si>
  <si>
    <t>Juega con los demás sin quejarse o alterarse (ej., cuando un adulto comienza a jugar cucu tras con el niño o la niña, éste o ésta responde y participa del juego sin llorar o gritar).</t>
  </si>
  <si>
    <t>Muestra un juguete al adulto, no necesariamente soltándolo (ej., muestra el patito de goma al adulto)</t>
  </si>
  <si>
    <t>Se mueve por la habitación para explorar y, mientras explora, se gira para mirar hacia donde está el adulto</t>
  </si>
  <si>
    <t>Repasa, con la ayuda del adulto, los pasos que se siguen habitualmente antes de ir a la cama, puede recordarle al adulto si se le olvida algún paso (ej., el/la niña repasa con el adulto los pasos para ir a la cama: ponerse el pijama, hacer pipí, localizar su juguete favorito para dormir, decir "buenas noches", etc... Si al adulto se le olvida localizar su juguete favorito, el/la niña se lo recuerda)</t>
  </si>
  <si>
    <t>Coopera con el adulto cuando le cepilla el cabello</t>
  </si>
  <si>
    <t>Termina un juego con otro/a niño/a (ej., se mantiene jugando con otro niños desde el inicio hasta el final del juego)</t>
  </si>
  <si>
    <t>Se mantiene sentado/a en la trona (o similar) en posición vertical sin apoyo (ej., puede sostener su cabeza y tronco rectos sin caerse hacia delante o hacia un lado)</t>
  </si>
  <si>
    <t>Gira la cabeza hacia ambos lados mientras se encuentra tumbado y bocaarriba</t>
  </si>
  <si>
    <t>25-30</t>
  </si>
  <si>
    <t>31-36</t>
  </si>
  <si>
    <t>37-42</t>
  </si>
  <si>
    <t>43-48</t>
  </si>
  <si>
    <t>Se muestra tranquilo al separarse de los padres en entornos familiares (ej., no llora o se muestra inquieto cuando los padres se alejan)</t>
  </si>
  <si>
    <t>49-54</t>
  </si>
  <si>
    <t>55-60</t>
  </si>
  <si>
    <t>1.01</t>
  </si>
  <si>
    <t>2.01</t>
  </si>
  <si>
    <t>3.01</t>
  </si>
  <si>
    <t>4.01</t>
  </si>
  <si>
    <t>5.01</t>
  </si>
  <si>
    <t>6.01</t>
  </si>
  <si>
    <t>7.01</t>
  </si>
  <si>
    <t>8.01</t>
  </si>
  <si>
    <t>9.01</t>
  </si>
  <si>
    <t>1.11</t>
  </si>
  <si>
    <t>2.11</t>
  </si>
  <si>
    <t>1.02</t>
  </si>
  <si>
    <t>1.03</t>
  </si>
  <si>
    <t>3.02</t>
  </si>
  <si>
    <t>3.03</t>
  </si>
  <si>
    <t>3.04</t>
  </si>
  <si>
    <t>4.02</t>
  </si>
  <si>
    <t>4.03</t>
  </si>
  <si>
    <t>7.02</t>
  </si>
  <si>
    <t>1.14</t>
  </si>
  <si>
    <t>1.15</t>
  </si>
  <si>
    <t>2.12</t>
  </si>
  <si>
    <t>1.04</t>
  </si>
  <si>
    <t>1.05</t>
  </si>
  <si>
    <t>1.06</t>
  </si>
  <si>
    <t>1.07</t>
  </si>
  <si>
    <t>1.08</t>
  </si>
  <si>
    <t>1.09</t>
  </si>
  <si>
    <t>1.10</t>
  </si>
  <si>
    <t>1.12</t>
  </si>
  <si>
    <t>1.13</t>
  </si>
  <si>
    <t>1.16</t>
  </si>
  <si>
    <t>1.17</t>
  </si>
  <si>
    <t>1.18</t>
  </si>
  <si>
    <t>1.19</t>
  </si>
  <si>
    <t>1.20</t>
  </si>
  <si>
    <t>1.21</t>
  </si>
  <si>
    <t>1.22</t>
  </si>
  <si>
    <t>1.23</t>
  </si>
  <si>
    <t>1.24</t>
  </si>
  <si>
    <t>1.25</t>
  </si>
  <si>
    <t>1.26</t>
  </si>
  <si>
    <t>1.27</t>
  </si>
  <si>
    <t>1.28</t>
  </si>
  <si>
    <t>1.29</t>
  </si>
  <si>
    <t>2.02</t>
  </si>
  <si>
    <t>2.03</t>
  </si>
  <si>
    <t>2.04</t>
  </si>
  <si>
    <t>2.05</t>
  </si>
  <si>
    <t>2.06</t>
  </si>
  <si>
    <t>2.07</t>
  </si>
  <si>
    <t>2.08</t>
  </si>
  <si>
    <t>2.09</t>
  </si>
  <si>
    <t>2.10</t>
  </si>
  <si>
    <t>2.13</t>
  </si>
  <si>
    <t>2.14</t>
  </si>
  <si>
    <t>2.15</t>
  </si>
  <si>
    <t>2.16</t>
  </si>
  <si>
    <t>2.17</t>
  </si>
  <si>
    <t>2.18</t>
  </si>
  <si>
    <t>2.19</t>
  </si>
  <si>
    <t>2.20</t>
  </si>
  <si>
    <t>2.21</t>
  </si>
  <si>
    <t>2.22</t>
  </si>
  <si>
    <t>2.23</t>
  </si>
  <si>
    <t>2.24</t>
  </si>
  <si>
    <t>2.25</t>
  </si>
  <si>
    <t>2.26</t>
  </si>
  <si>
    <t>2.27</t>
  </si>
  <si>
    <t>2.28</t>
  </si>
  <si>
    <t>2.29</t>
  </si>
  <si>
    <t>2.30</t>
  </si>
  <si>
    <t>2.31</t>
  </si>
  <si>
    <t>2.32</t>
  </si>
  <si>
    <t>2.33</t>
  </si>
  <si>
    <t>2.34</t>
  </si>
  <si>
    <t>3.31</t>
  </si>
  <si>
    <t>3.51</t>
  </si>
  <si>
    <t>3.61</t>
  </si>
  <si>
    <t>3.35</t>
  </si>
  <si>
    <t>3.56</t>
  </si>
  <si>
    <t>3.67</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</si>
  <si>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</si>
  <si>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</si>
  <si>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</si>
  <si>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</si>
  <si>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</si>
  <si>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</si>
  <si>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</si>
  <si>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</si>
  <si>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</si>
  <si>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</si>
  <si>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</si>
  <si>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</si>
  <si>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</si>
  <si>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</si>
  <si>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</si>
  <si>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</si>
  <si>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</si>
  <si>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</si>
  <si>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</si>
  <si>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</si>
  <si>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</si>
  <si>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</si>
  <si>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</si>
  <si>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</si>
  <si>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</si>
  <si>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</si>
  <si>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3.32</t>
  </si>
  <si>
    <t>3.33</t>
  </si>
  <si>
    <t>3.34</t>
  </si>
  <si>
    <t>3.36</t>
  </si>
  <si>
    <t>3.37</t>
  </si>
  <si>
    <t>3.38</t>
  </si>
  <si>
    <t>3.39</t>
  </si>
  <si>
    <t>3.40</t>
  </si>
  <si>
    <t>3.41</t>
  </si>
  <si>
    <t>3.42</t>
  </si>
  <si>
    <t>3.43</t>
  </si>
  <si>
    <t>3.44</t>
  </si>
  <si>
    <t>3.45</t>
  </si>
  <si>
    <t>3.46</t>
  </si>
  <si>
    <t>3.47</t>
  </si>
  <si>
    <t>3.48</t>
  </si>
  <si>
    <t>3.49</t>
  </si>
  <si>
    <t>3.50</t>
  </si>
  <si>
    <t>3.52</t>
  </si>
  <si>
    <t>3.53</t>
  </si>
  <si>
    <t>3.54</t>
  </si>
  <si>
    <t>3.55</t>
  </si>
  <si>
    <t>3.57</t>
  </si>
  <si>
    <t>3.58</t>
  </si>
  <si>
    <t>3.59</t>
  </si>
  <si>
    <t>3.60</t>
  </si>
  <si>
    <t>3.62</t>
  </si>
  <si>
    <t>3.63</t>
  </si>
  <si>
    <t>3.64</t>
  </si>
  <si>
    <t>3.65</t>
  </si>
  <si>
    <t>3.66</t>
  </si>
  <si>
    <t>4.34</t>
  </si>
  <si>
    <t>4.25</t>
  </si>
  <si>
    <t>4.04</t>
  </si>
  <si>
    <t>4.05</t>
  </si>
  <si>
    <t>4.06</t>
  </si>
  <si>
    <t>4.07</t>
  </si>
  <si>
    <t>4.08</t>
  </si>
  <si>
    <t>4.09</t>
  </si>
  <si>
    <t>4.10</t>
  </si>
  <si>
    <t>4.11</t>
  </si>
  <si>
    <t>4.12</t>
  </si>
  <si>
    <t>4.13</t>
  </si>
  <si>
    <t>4.14</t>
  </si>
  <si>
    <t>4.15</t>
  </si>
  <si>
    <t>4.16</t>
  </si>
  <si>
    <t>4.17</t>
  </si>
  <si>
    <t>4.18</t>
  </si>
  <si>
    <t>4.19</t>
  </si>
  <si>
    <t>4.20</t>
  </si>
  <si>
    <t>4.21</t>
  </si>
  <si>
    <t>4.22</t>
  </si>
  <si>
    <t>4.23</t>
  </si>
  <si>
    <t>4.24</t>
  </si>
  <si>
    <t>4.26</t>
  </si>
  <si>
    <t>4.27</t>
  </si>
  <si>
    <t>4.28</t>
  </si>
  <si>
    <t>4.29</t>
  </si>
  <si>
    <t>4.30</t>
  </si>
  <si>
    <t>4.31</t>
  </si>
  <si>
    <t>4.32</t>
  </si>
  <si>
    <t>4.33</t>
  </si>
  <si>
    <t>4.35</t>
  </si>
  <si>
    <t>4.36</t>
  </si>
  <si>
    <t>4.37</t>
  </si>
  <si>
    <t>4.38</t>
  </si>
  <si>
    <t>4.39</t>
  </si>
  <si>
    <t>4.40</t>
  </si>
  <si>
    <t>4.41</t>
  </si>
  <si>
    <t>4.42</t>
  </si>
  <si>
    <t>4.43</t>
  </si>
  <si>
    <t>4.44</t>
  </si>
  <si>
    <t>4.45</t>
  </si>
  <si>
    <t>4.46</t>
  </si>
  <si>
    <t>5.32</t>
  </si>
  <si>
    <t>5.33</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</si>
  <si>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</si>
  <si>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</si>
  <si>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</si>
  <si>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</si>
  <si>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</si>
  <si>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</si>
  <si>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</si>
  <si>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</si>
  <si>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</si>
  <si>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</si>
  <si>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</si>
  <si>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</si>
  <si>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</si>
  <si>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</si>
  <si>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</si>
  <si>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</si>
  <si>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</si>
  <si>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</si>
  <si>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</si>
  <si>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</si>
  <si>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</si>
  <si>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</si>
  <si>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</si>
  <si>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</si>
  <si>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</si>
  <si>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</si>
  <si>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</si>
  <si>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</si>
  <si>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</si>
  <si>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</si>
  <si>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5.34</t>
  </si>
  <si>
    <t>5.35</t>
  </si>
  <si>
    <t>5.36</t>
  </si>
  <si>
    <t>5.37</t>
  </si>
  <si>
    <t>5.38</t>
  </si>
  <si>
    <t>5.39</t>
  </si>
  <si>
    <t>5.40</t>
  </si>
  <si>
    <t>5.41</t>
  </si>
  <si>
    <t>5.42</t>
  </si>
  <si>
    <t>5.43</t>
  </si>
  <si>
    <t>5.44</t>
  </si>
  <si>
    <t>5.45</t>
  </si>
  <si>
    <t>5.46</t>
  </si>
  <si>
    <t>5.47</t>
  </si>
  <si>
    <t>5.48</t>
  </si>
  <si>
    <t>5.49</t>
  </si>
  <si>
    <t>5.50</t>
  </si>
  <si>
    <t>6.32</t>
  </si>
  <si>
    <t>6.33</t>
  </si>
  <si>
    <t>6.44</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</si>
  <si>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</si>
  <si>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</si>
  <si>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</si>
  <si>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</si>
  <si>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</si>
  <si>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</si>
  <si>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</si>
  <si>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</si>
  <si>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</si>
  <si>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</si>
  <si>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</si>
  <si>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</si>
  <si>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</si>
  <si>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</si>
  <si>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</si>
  <si>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</si>
  <si>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</si>
  <si>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</si>
  <si>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</si>
  <si>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</si>
  <si>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</si>
  <si>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</si>
  <si>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</si>
  <si>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</si>
  <si>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</si>
  <si>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</si>
  <si>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</si>
  <si>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</si>
  <si>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</si>
  <si>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</si>
  <si>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6.34</t>
  </si>
  <si>
    <t>6.35</t>
  </si>
  <si>
    <t>6.36</t>
  </si>
  <si>
    <t>6.37</t>
  </si>
  <si>
    <t>6.38</t>
  </si>
  <si>
    <t>6.39</t>
  </si>
  <si>
    <t>6.40</t>
  </si>
  <si>
    <t>6.41</t>
  </si>
  <si>
    <t>6.42</t>
  </si>
  <si>
    <t>6.43</t>
  </si>
  <si>
    <t>6.45</t>
  </si>
  <si>
    <t>6.46</t>
  </si>
  <si>
    <t>6.47</t>
  </si>
  <si>
    <t>6.48</t>
  </si>
  <si>
    <t>6.49</t>
  </si>
  <si>
    <t>6.50</t>
  </si>
  <si>
    <t>6.51</t>
  </si>
  <si>
    <t>6.52</t>
  </si>
  <si>
    <t>6.53</t>
  </si>
  <si>
    <t>6.54</t>
  </si>
  <si>
    <t>6.55</t>
  </si>
  <si>
    <t>7.03</t>
  </si>
  <si>
    <t>7.04</t>
  </si>
  <si>
    <t>7.05</t>
  </si>
  <si>
    <t>7.06</t>
  </si>
  <si>
    <t>7.07</t>
  </si>
  <si>
    <t>7.08</t>
  </si>
  <si>
    <t>7.09</t>
  </si>
  <si>
    <t>7.10</t>
  </si>
  <si>
    <t>7.11</t>
  </si>
  <si>
    <t>7.12</t>
  </si>
  <si>
    <t>7.13</t>
  </si>
  <si>
    <t>7.14</t>
  </si>
  <si>
    <t>7.15</t>
  </si>
  <si>
    <t>7.16</t>
  </si>
  <si>
    <t>7.17</t>
  </si>
  <si>
    <t>7.18</t>
  </si>
  <si>
    <t>7.19</t>
  </si>
  <si>
    <t>7.20</t>
  </si>
  <si>
    <t>7.21</t>
  </si>
  <si>
    <t>8.22</t>
  </si>
  <si>
    <t>8.02</t>
  </si>
  <si>
    <t>8.03</t>
  </si>
  <si>
    <t>8.04</t>
  </si>
  <si>
    <t>8.05</t>
  </si>
  <si>
    <t>8.06</t>
  </si>
  <si>
    <t>8.07</t>
  </si>
  <si>
    <t>8.08</t>
  </si>
  <si>
    <t>8.09</t>
  </si>
  <si>
    <t>8.10</t>
  </si>
  <si>
    <t>8.11</t>
  </si>
  <si>
    <t>8.12</t>
  </si>
  <si>
    <t>8.13</t>
  </si>
  <si>
    <t>8.14</t>
  </si>
  <si>
    <t>8.15</t>
  </si>
  <si>
    <t>8.16</t>
  </si>
  <si>
    <t>8.17</t>
  </si>
  <si>
    <t>8.18</t>
  </si>
  <si>
    <t>8.19</t>
  </si>
  <si>
    <t>8.20</t>
  </si>
  <si>
    <t>8.21</t>
  </si>
  <si>
    <t>8.23</t>
  </si>
  <si>
    <t>8.24</t>
  </si>
  <si>
    <t>8.25</t>
  </si>
  <si>
    <t>8.26</t>
  </si>
  <si>
    <t>8.27</t>
  </si>
  <si>
    <t>8.28</t>
  </si>
  <si>
    <t>8.29</t>
  </si>
  <si>
    <t>8.30</t>
  </si>
  <si>
    <t>8.31</t>
  </si>
  <si>
    <t>8.32</t>
  </si>
  <si>
    <t>8.33</t>
  </si>
  <si>
    <t>8.34</t>
  </si>
  <si>
    <t>8.35</t>
  </si>
  <si>
    <t>8.36</t>
  </si>
  <si>
    <t>8.37</t>
  </si>
  <si>
    <t>8.38</t>
  </si>
  <si>
    <t>8.39</t>
  </si>
  <si>
    <t>8.40</t>
  </si>
  <si>
    <t>8.41</t>
  </si>
  <si>
    <t>8.42</t>
  </si>
  <si>
    <t>8.43</t>
  </si>
  <si>
    <t>9.32</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</si>
  <si>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</si>
  <si>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</si>
  <si>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</si>
  <si>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</si>
  <si>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</si>
  <si>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</si>
  <si>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</si>
  <si>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</si>
  <si>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</si>
  <si>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</si>
  <si>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</si>
  <si>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</si>
  <si>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</si>
  <si>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</si>
  <si>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</si>
  <si>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</si>
  <si>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</si>
  <si>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</si>
  <si>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</si>
  <si>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</si>
  <si>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</si>
  <si>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</si>
  <si>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</si>
  <si>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</si>
  <si>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</si>
  <si>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</si>
  <si>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</si>
  <si>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</si>
  <si>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</si>
  <si>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</si>
  <si>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9.33</t>
  </si>
  <si>
    <t>9.34</t>
  </si>
  <si>
    <t>9.35</t>
  </si>
  <si>
    <t>9.36</t>
  </si>
  <si>
    <t>9.37</t>
  </si>
  <si>
    <t>9.38</t>
  </si>
  <si>
    <t>9.39</t>
  </si>
  <si>
    <t>9.40</t>
  </si>
  <si>
    <t>9.41</t>
  </si>
  <si>
    <t>9.42</t>
  </si>
  <si>
    <t>9.43</t>
  </si>
  <si>
    <t>9.44</t>
  </si>
  <si>
    <t>9.45</t>
  </si>
  <si>
    <t>9.46</t>
  </si>
  <si>
    <t>9.47</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</si>
  <si>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</si>
  <si>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</si>
  <si>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</si>
  <si>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</si>
  <si>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</si>
  <si>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</si>
  <si>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</si>
  <si>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</si>
  <si>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</si>
  <si>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</si>
  <si>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</si>
  <si>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</si>
  <si>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</si>
  <si>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</si>
  <si>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</si>
  <si>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</si>
  <si>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</si>
  <si>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</si>
  <si>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</si>
  <si>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</si>
  <si>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</si>
  <si>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</si>
  <si>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</si>
  <si>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</si>
  <si>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</si>
  <si>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</si>
  <si>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</si>
  <si>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</si>
  <si>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</si>
  <si>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</si>
  <si>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</si>
  <si>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</si>
  <si>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</si>
  <si>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</si>
  <si>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</si>
  <si>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</si>
  <si>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</si>
  <si>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</si>
  <si>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</si>
  <si>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</si>
  <si>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</si>
  <si>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</si>
  <si>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</si>
  <si>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</si>
  <si>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</si>
  <si>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</si>
  <si>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</si>
  <si>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11.01</t>
  </si>
  <si>
    <t>11.21</t>
  </si>
  <si>
    <t>11.02</t>
  </si>
  <si>
    <t>11.03</t>
  </si>
  <si>
    <t>11.04</t>
  </si>
  <si>
    <t>11.05</t>
  </si>
  <si>
    <t>11.06</t>
  </si>
  <si>
    <t>11.07</t>
  </si>
  <si>
    <t>11.08</t>
  </si>
  <si>
    <t>11.09</t>
  </si>
  <si>
    <t>11.10</t>
  </si>
  <si>
    <t>11.11</t>
  </si>
  <si>
    <t>11.12</t>
  </si>
  <si>
    <t>11.13</t>
  </si>
  <si>
    <t>11.14</t>
  </si>
  <si>
    <t>11.15</t>
  </si>
  <si>
    <t>11.16</t>
  </si>
  <si>
    <t>11.17</t>
  </si>
  <si>
    <t>11.18</t>
  </si>
  <si>
    <t>11.19</t>
  </si>
  <si>
    <t>11.20</t>
  </si>
  <si>
    <t>11.22</t>
  </si>
  <si>
    <t>11.23</t>
  </si>
  <si>
    <t>11.24</t>
  </si>
  <si>
    <t>12.01</t>
  </si>
  <si>
    <t>12.21</t>
  </si>
  <si>
    <t>12.31</t>
  </si>
  <si>
    <t>12.41</t>
  </si>
  <si>
    <t>12.02</t>
  </si>
  <si>
    <t>12.03</t>
  </si>
  <si>
    <t>12.24</t>
  </si>
  <si>
    <t>12.25</t>
  </si>
  <si>
    <t>12.36</t>
  </si>
  <si>
    <t>12.37</t>
  </si>
  <si>
    <t>12.04</t>
  </si>
  <si>
    <t>12.05</t>
  </si>
  <si>
    <t>12.06</t>
  </si>
  <si>
    <t>12.07</t>
  </si>
  <si>
    <t>12.08</t>
  </si>
  <si>
    <t>12.09</t>
  </si>
  <si>
    <t>12.10</t>
  </si>
  <si>
    <t>12.11</t>
  </si>
  <si>
    <t>12.12</t>
  </si>
  <si>
    <t>12.13</t>
  </si>
  <si>
    <t>12.14</t>
  </si>
  <si>
    <t>12.15</t>
  </si>
  <si>
    <t>12.16</t>
  </si>
  <si>
    <t>12.17</t>
  </si>
  <si>
    <t>12.18</t>
  </si>
  <si>
    <t>12.19</t>
  </si>
  <si>
    <t>12.20</t>
  </si>
  <si>
    <t>12.22</t>
  </si>
  <si>
    <t>12.23</t>
  </si>
  <si>
    <t>12.26</t>
  </si>
  <si>
    <t>12.27</t>
  </si>
  <si>
    <t>12.28</t>
  </si>
  <si>
    <t>12.29</t>
  </si>
  <si>
    <t>12.30</t>
  </si>
  <si>
    <t>12.32</t>
  </si>
  <si>
    <t>12.33</t>
  </si>
  <si>
    <t>12.34</t>
  </si>
  <si>
    <t>12.35</t>
  </si>
  <si>
    <t>12.38</t>
  </si>
  <si>
    <t>12.39</t>
  </si>
  <si>
    <t>12.40</t>
  </si>
  <si>
    <t>12.42</t>
  </si>
  <si>
    <t>12.43</t>
  </si>
  <si>
    <t>12.44</t>
  </si>
  <si>
    <t>13.01</t>
  </si>
  <si>
    <t>13.21</t>
  </si>
  <si>
    <t>13.02</t>
  </si>
  <si>
    <t>13.03</t>
  </si>
  <si>
    <t>13.04</t>
  </si>
  <si>
    <t>13.05</t>
  </si>
  <si>
    <t>13.06</t>
  </si>
  <si>
    <t>13.07</t>
  </si>
  <si>
    <t>13.08</t>
  </si>
  <si>
    <t>13.09</t>
  </si>
  <si>
    <t>13.10</t>
  </si>
  <si>
    <t>13.11</t>
  </si>
  <si>
    <t>13.12</t>
  </si>
  <si>
    <t>13.13</t>
  </si>
  <si>
    <t>13.14</t>
  </si>
  <si>
    <t>13.15</t>
  </si>
  <si>
    <t>13.16</t>
  </si>
  <si>
    <t>13.17</t>
  </si>
  <si>
    <t>13.18</t>
  </si>
  <si>
    <t>13.19</t>
  </si>
  <si>
    <t>13.20</t>
  </si>
  <si>
    <t>13.22</t>
  </si>
  <si>
    <t>13.23</t>
  </si>
  <si>
    <t>13.24</t>
  </si>
  <si>
    <t>13.25</t>
  </si>
  <si>
    <t>13.26</t>
  </si>
  <si>
    <t>13.27</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</si>
  <si>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</si>
  <si>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</si>
  <si>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</si>
  <si>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</si>
  <si>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</si>
  <si>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</si>
  <si>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</si>
  <si>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</si>
  <si>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</si>
  <si>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</si>
  <si>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</si>
  <si>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</si>
  <si>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</si>
  <si>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</si>
  <si>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</si>
  <si>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</si>
  <si>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</si>
  <si>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</si>
  <si>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</si>
  <si>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</si>
  <si>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</si>
  <si>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</si>
  <si>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</si>
  <si>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</si>
  <si>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</si>
  <si>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No. Ítem</t>
  </si>
  <si>
    <t>Bebe con cuidado líquidos calientes (ej., sopla el contenido del vaso antes de sorber el líquido caliente)</t>
  </si>
  <si>
    <t>Juega al lado de otros/as niños/as, interactúa con gestos</t>
  </si>
  <si>
    <t>Se gira bocarriba o bocabajo cuando está acostado de lado (giro involuntario)</t>
  </si>
  <si>
    <t>Juega con las manos y los pies, tocándolos y mirando los movimientos que hace con ellos</t>
  </si>
  <si>
    <t>Se despierta solo/a sin llorar inmediatamente (calmándose a sí mismo/a)</t>
  </si>
  <si>
    <t>Responde al saludo del adulto con gestos o palabras</t>
  </si>
  <si>
    <t>Hace saber al adulto cómo se siente (ej., feliz) diciéndolo o respondiendo si se le pregunta</t>
  </si>
  <si>
    <t>Deja de llorar cuando el adulto le coge en brazos</t>
  </si>
  <si>
    <t>Colabora con el cambio de pañal sin quejarse desconsoladamente (ej., durante el cambio de pañal se mantiene tranquilo/a sin hacer muchos sonidos que indiquen desconfort o llorar desconsoladamente)</t>
  </si>
  <si>
    <t>Presta atención a lo que pasa a su alrededor, incluida la cara del adulto (ej., presta atención a los objetos, personas o situaciones que ocurren a su alrededor)</t>
  </si>
  <si>
    <t>Sigue instrucciones, cuando se le pide que haga algo con un objeto que está a la vista (ej., Pon el pañal en la basura, Dale una toallita a mamá)</t>
  </si>
  <si>
    <t>Se lava las manos, completando los pasos tras recibir instrucciones (Puede necesitar ayuda para alcanzar cosas o para quitar el jabón de las manos con agua, prácticamente el adulto le lava las manos)</t>
  </si>
  <si>
    <t>Empieza a comer alimentos sólidos (ej., galletas de dentición, plátano)</t>
  </si>
  <si>
    <t>Dice “no” con intención (ej., cuando una hermano/a intenta quitarle una galleta, el/la niño/a dice "no")</t>
  </si>
  <si>
    <t>Se lleva a la boca una cantidad adecuada de comida cada vez que toma un bocado (ej., si está comiendo pan o una galleta, muerde el pan o la galleta tomando trocitos pero no se lo mete todo el pan o la galleta a la boca a la vez)</t>
  </si>
  <si>
    <t>Trepa o sube a una silla de adulto (ej., el niño/a sube a la silla de la mesa de comedor o de tamaño similar)</t>
  </si>
  <si>
    <t>Colabora con las peticiones de los adultos (ej., recoge el plato, come tu comida)</t>
  </si>
  <si>
    <t>Muestra que entiende cuánto es "dos" (ej., puedes elegir “dos” libros/juguetes)</t>
  </si>
  <si>
    <t>Juega con adultos a coger y pasar juguetes (ej., el adulto le pasa la pelota al niño/a, el/la niño/a la coge y se la pasa denuevo al adulto. Si le pasan la pelota muy fuerte y se queda fuera de su alcance, el/la niño/a va a recogerla para luego pasarla nuevamente al adulto)</t>
  </si>
  <si>
    <t>Juega sin estropear las creaciones de los demás (ej., respetando y siendo cuidadoso con las construcciones con bloques o los dibujos de otros/as/ niños/as)</t>
  </si>
  <si>
    <t>Usa objetos (ej., una manta, un peluche) para calmarse a sí mismo/a (autorregulándose por sí solo/a) (puede que algunos niños/as no lo necesiten y se regulen solos-si este es el caso puntuar con un 3)</t>
  </si>
  <si>
    <t>No hace siesta durante el día (si no hace siesta puntuar con un 3, si hace siesta algunas veces puntar con un 2)</t>
  </si>
  <si>
    <t>Sostiene un objeto colocado en su mano (durante unos segundos y demanera involuntaria)</t>
  </si>
  <si>
    <t>Se gira, estira o rueda para intentar alcanzar un juguete que está fuera de su alcance</t>
  </si>
  <si>
    <t>Suelta o lanza objetos mientras los explora  (ej., el/la niña coge un juguete lo tira al suelo y mira como cae y golpea el suelo. Vuelve a coger el juguete, lo vuelve a tirar y presta atención, nuevamente, como el juguete cae y golpea el suelo)</t>
  </si>
  <si>
    <t>Juega con juguetes demostrando que conoce las funciones que tienen (ej., golpea un tambor, bebe de una taza, acerca un móvil a su oreja)</t>
  </si>
  <si>
    <t>Utiliza sonidos para expresar emociones (ej., uh-oh, oops, ah)</t>
  </si>
  <si>
    <t>Empareja dos o más objetos con formas o colores iguales  (ej., empareja dos o más bloques con la misma forma, selecciona dos o más coches del mismo color)</t>
  </si>
  <si>
    <t>Demuestra comprender las instrucciones y los nombres de las cosas (ej., se lava los pies, coge la taza, le da un paptito al adulto cuando éste le dice:  "lávate los pies", "coge la taza", "dame el patito")</t>
  </si>
  <si>
    <t>Se queda dormido/a o permanece quieto/a cuando le toman en brazos o le mecen en el carrito de bebé</t>
  </si>
  <si>
    <t>Hace sonidos vocales que indican que está cómodo cuando le toman en brazos</t>
  </si>
  <si>
    <t>Se tranquiliza con un chupete, un dedo pulgar o un objeto (ej., se tranquiliza y deja de llorar cuando le dan el chupete, succiona su dedo pulgar o le dan su mantita favorita)</t>
  </si>
  <si>
    <t>Mantiene la cabeza arriba (levantada) por sí solo/a cuando está sentado/a (ej., mantiene la cabeza arriba por sí solo/a cuando se le coloca en el carrito de bebé)</t>
  </si>
  <si>
    <t>Camina con o sin ayuda (sin apoyo) cuando se le da la oportunidad, puede que el /la niño/a pierda el equilibrio por lo que necesita supervisión</t>
  </si>
  <si>
    <t>6.56</t>
  </si>
  <si>
    <t>Comunica como se siente con palabras (ej., “estoy enfadado/a contigo, "estoy contento/a”, "la teta está triste")</t>
  </si>
  <si>
    <t>Hace caca en el váter sin ayuda</t>
  </si>
  <si>
    <t>MEISR 2</t>
  </si>
  <si>
    <t>MEISR 3</t>
  </si>
  <si>
    <t>MEISR 4</t>
  </si>
  <si>
    <t>MEISR 5</t>
  </si>
  <si>
    <t>MEISR 6</t>
  </si>
  <si>
    <t>Edad</t>
  </si>
  <si>
    <t>Intervalos edad</t>
  </si>
  <si>
    <t xml:space="preserve"> 6 meses</t>
  </si>
  <si>
    <t xml:space="preserve"> 12 meses</t>
  </si>
  <si>
    <t xml:space="preserve"> 18 meses</t>
  </si>
  <si>
    <t xml:space="preserve"> 24 meses</t>
  </si>
  <si>
    <t xml:space="preserve"> 30 meses</t>
  </si>
  <si>
    <t xml:space="preserve"> 36 meses</t>
  </si>
  <si>
    <t xml:space="preserve"> 42 meses</t>
  </si>
  <si>
    <t xml:space="preserve"> 48 meses</t>
  </si>
  <si>
    <t xml:space="preserve"> 54 meses</t>
  </si>
  <si>
    <t xml:space="preserve"> 60 meses</t>
  </si>
  <si>
    <t>MEISR 12</t>
  </si>
  <si>
    <t xml:space="preserve">P_Esperada_MEISR </t>
  </si>
  <si>
    <t>MEISR_Esperada</t>
  </si>
  <si>
    <t xml:space="preserve"> --</t>
  </si>
  <si>
    <t>No. MEISR</t>
  </si>
  <si>
    <t>DIFERENCIA PUNTUACIONES</t>
  </si>
  <si>
    <t>Puntuación</t>
  </si>
  <si>
    <t>Cuenta de Puntuación</t>
  </si>
  <si>
    <t>Cambio escala</t>
  </si>
  <si>
    <t>Media</t>
  </si>
  <si>
    <t>Percentiles</t>
  </si>
  <si>
    <t>5</t>
  </si>
  <si>
    <t>10</t>
  </si>
  <si>
    <t>25</t>
  </si>
  <si>
    <t>50</t>
  </si>
  <si>
    <t>75</t>
  </si>
  <si>
    <t>90</t>
  </si>
  <si>
    <t>95</t>
  </si>
  <si>
    <t>(Varios elementos)</t>
  </si>
  <si>
    <t>d2 = Tareas y demandas generales</t>
  </si>
  <si>
    <t>d3 = Comunicación</t>
  </si>
  <si>
    <t>d4 =  Movilidad</t>
  </si>
  <si>
    <t>d5 = Autocuidado</t>
  </si>
  <si>
    <t>d7 = Interacciones y relaciones interpersonales</t>
  </si>
  <si>
    <t>d8 = Áreas principales de la vida (Participación en el juego)</t>
  </si>
  <si>
    <t>A = Adaptativa</t>
  </si>
  <si>
    <t>CG = Cognitiva</t>
  </si>
  <si>
    <t>CM = Comunicación</t>
  </si>
  <si>
    <t>M = Motora</t>
  </si>
  <si>
    <t>S = Social</t>
  </si>
  <si>
    <t>S = Relaciones sociales positivas</t>
  </si>
  <si>
    <t>K = Adquisición y uso del conocimiento y las habilidades</t>
  </si>
  <si>
    <t>A = Acciones para satisfacer necesidades propias</t>
  </si>
  <si>
    <t>N</t>
  </si>
  <si>
    <t>1</t>
  </si>
  <si>
    <t>2</t>
  </si>
  <si>
    <t>3</t>
  </si>
  <si>
    <t>4</t>
  </si>
  <si>
    <t>15</t>
  </si>
  <si>
    <t>20</t>
  </si>
  <si>
    <t>30</t>
  </si>
  <si>
    <t>35</t>
  </si>
  <si>
    <t>40</t>
  </si>
  <si>
    <t>45</t>
  </si>
  <si>
    <t>55</t>
  </si>
  <si>
    <t>60</t>
  </si>
  <si>
    <t>65</t>
  </si>
  <si>
    <t>70</t>
  </si>
  <si>
    <t>80</t>
  </si>
  <si>
    <t>85</t>
  </si>
  <si>
    <t>96</t>
  </si>
  <si>
    <t>97</t>
  </si>
  <si>
    <t>98</t>
  </si>
  <si>
    <t>99</t>
  </si>
  <si>
    <t>Puntuación directa</t>
  </si>
  <si>
    <t>Puntuación Z</t>
  </si>
  <si>
    <t>Puntuación T</t>
  </si>
  <si>
    <t>Puntuación  típica</t>
  </si>
  <si>
    <t>Desviación  típica</t>
  </si>
  <si>
    <t>Percentiles para la interpretación de la puntuación en base 100</t>
  </si>
  <si>
    <t>Dominios funcionales</t>
  </si>
  <si>
    <t>Áreas Desarrollo</t>
  </si>
  <si>
    <t>Objetivos de la Primera Infancia</t>
  </si>
  <si>
    <t>Códigos CIF</t>
  </si>
  <si>
    <t>Códigos CIF Habilidad</t>
  </si>
  <si>
    <t>Nombre del niño o de la niña:</t>
  </si>
  <si>
    <t>Edad en meses MEISR 1</t>
  </si>
  <si>
    <t>Edad en meses MEISR 2</t>
  </si>
  <si>
    <t>Edad en meses MEISR 3</t>
  </si>
  <si>
    <t>Edad en meses MEISR 4</t>
  </si>
  <si>
    <t>Edad en meses MEISR 5</t>
  </si>
  <si>
    <t>Edad en meses MEISR 6</t>
  </si>
  <si>
    <t>Edad en meses:</t>
  </si>
  <si>
    <t>Ítems hasta:</t>
  </si>
  <si>
    <t>Retos</t>
  </si>
  <si>
    <t>Autonomía e Independencia</t>
  </si>
  <si>
    <t>Implicación</t>
  </si>
  <si>
    <t>Relaciones Sociales</t>
  </si>
  <si>
    <t>Adaptativa</t>
  </si>
  <si>
    <t>Cognitiva</t>
  </si>
  <si>
    <t>Comunicación</t>
  </si>
  <si>
    <t>Motora</t>
  </si>
  <si>
    <t>Social</t>
  </si>
  <si>
    <t>d137 = Adquirir conceptos</t>
  </si>
  <si>
    <t>d175 = Resolver problemas</t>
  </si>
  <si>
    <t>d210 = Llevar a cabo una única tarea</t>
  </si>
  <si>
    <t>d250 = Manejo del comportamiento propio</t>
  </si>
  <si>
    <t>d330 = Hablar</t>
  </si>
  <si>
    <t>d435 = Mover objetos con las extremidades inferiores</t>
  </si>
  <si>
    <t>d445 = Uso de la mano y el brazo</t>
  </si>
  <si>
    <t>d450 = Andar</t>
  </si>
  <si>
    <t>d455 = Desplazarse por el entorno</t>
  </si>
  <si>
    <t>d465 = Desplazarse utilizando algún tipo de equipo</t>
  </si>
  <si>
    <t>d750 = Relaciones sociales informales</t>
  </si>
  <si>
    <t>d115 = Escuchar</t>
  </si>
  <si>
    <t>d310 = Comunicación-recepción de mensajes hablados</t>
  </si>
  <si>
    <t>d330/d340 = Hablar/Producción de mensajes en lenguaje de signos convencional</t>
  </si>
  <si>
    <t>d335 = Producción de mensajes no verbales</t>
  </si>
  <si>
    <t>d350 = Conversación</t>
  </si>
  <si>
    <t>d415 = Mantener la posición del cuerpo</t>
  </si>
  <si>
    <t>d440 = Uso fino de la mano</t>
  </si>
  <si>
    <t>d510 = Lavarse</t>
  </si>
  <si>
    <t>d550 = Comer</t>
  </si>
  <si>
    <t>d560 = Beber</t>
  </si>
  <si>
    <t>d710 = Interacciones interpersonales básicas</t>
  </si>
  <si>
    <t>d160 = Centrar la atención</t>
  </si>
  <si>
    <t>d230 = Llevar a cabo rutinas diarias</t>
  </si>
  <si>
    <t>d240 = Manejo del estrés y otras demandas psicológicas</t>
  </si>
  <si>
    <t>d331 = Pre-lenguaje</t>
  </si>
  <si>
    <t>d410 = Cambiar las posturas corporales básicas</t>
  </si>
  <si>
    <t>d460 = Desplazarse por distintos lugares</t>
  </si>
  <si>
    <t>d163 = Pensar</t>
  </si>
  <si>
    <t>d315 = Comunicación-recepción de mensajes no verbales</t>
  </si>
  <si>
    <t>d332 = Cantar</t>
  </si>
  <si>
    <t>d530 = Higiene personal relacionada con los procesos de excreción</t>
  </si>
  <si>
    <t>d720 = Interacciones interpersonales complejas</t>
  </si>
  <si>
    <t>d135 = Repetir</t>
  </si>
  <si>
    <t>d155 = Adquirir habilidades</t>
  </si>
  <si>
    <t>d161 = Dirigir la atención</t>
  </si>
  <si>
    <t>d177 = Tomar decisiones</t>
  </si>
  <si>
    <t>d420 = Transferir el propio cuerpo</t>
  </si>
  <si>
    <t>d520 = Cuidado de partes del cuerpo</t>
  </si>
  <si>
    <t>d540 = Vestirse</t>
  </si>
  <si>
    <t>d130 = Copiar</t>
  </si>
  <si>
    <t>d220 = Llevar a cabo múltiples tareas</t>
  </si>
  <si>
    <t>d133 = Adquirir lenguaje</t>
  </si>
  <si>
    <t>d134 = Adquirir lenguaje adicional</t>
  </si>
  <si>
    <t>d170 = Escribir</t>
  </si>
  <si>
    <t>d430 = Levantar y llevar objetos</t>
  </si>
  <si>
    <t>d571 = Cuidado de la propia seguridad</t>
  </si>
  <si>
    <t>d140 = Aprender a leer</t>
  </si>
  <si>
    <t>d150 = Aprender a calcular</t>
  </si>
  <si>
    <t>d730 = Relacionarse con extraños</t>
  </si>
  <si>
    <t>d132 = Adquirir información</t>
  </si>
  <si>
    <r>
      <t>0-72 meses  (</t>
    </r>
    <r>
      <rPr>
        <b/>
        <i/>
        <sz val="12"/>
        <color theme="0"/>
        <rFont val="Arial"/>
        <family val="2"/>
      </rPr>
      <t>M</t>
    </r>
    <r>
      <rPr>
        <b/>
        <sz val="12"/>
        <color theme="0"/>
        <rFont val="Arial"/>
        <family val="2"/>
      </rPr>
      <t xml:space="preserve"> = 34,55; </t>
    </r>
    <r>
      <rPr>
        <b/>
        <i/>
        <sz val="12"/>
        <color theme="0"/>
        <rFont val="Arial"/>
        <family val="2"/>
      </rPr>
      <t>DT</t>
    </r>
    <r>
      <rPr>
        <b/>
        <sz val="12"/>
        <color theme="0"/>
        <rFont val="Arial"/>
        <family val="2"/>
      </rPr>
      <t xml:space="preserve"> = 15,34)</t>
    </r>
  </si>
  <si>
    <r>
      <t>0-6 meses  (</t>
    </r>
    <r>
      <rPr>
        <b/>
        <i/>
        <sz val="12"/>
        <color theme="0"/>
        <rFont val="Arial"/>
        <family val="2"/>
      </rPr>
      <t>M</t>
    </r>
    <r>
      <rPr>
        <b/>
        <sz val="12"/>
        <color theme="0"/>
        <rFont val="Arial"/>
        <family val="2"/>
      </rPr>
      <t xml:space="preserve"> = 4,86; </t>
    </r>
    <r>
      <rPr>
        <b/>
        <i/>
        <sz val="12"/>
        <color theme="0"/>
        <rFont val="Arial"/>
        <family val="2"/>
      </rPr>
      <t xml:space="preserve">DT </t>
    </r>
    <r>
      <rPr>
        <b/>
        <sz val="12"/>
        <color theme="0"/>
        <rFont val="Arial"/>
        <family val="2"/>
      </rPr>
      <t>= 1,01)</t>
    </r>
  </si>
  <si>
    <r>
      <t>7-12 meses (</t>
    </r>
    <r>
      <rPr>
        <b/>
        <i/>
        <sz val="12"/>
        <color theme="0"/>
        <rFont val="Arial"/>
        <family val="2"/>
      </rPr>
      <t>M</t>
    </r>
    <r>
      <rPr>
        <b/>
        <sz val="12"/>
        <color theme="0"/>
        <rFont val="Arial"/>
        <family val="2"/>
      </rPr>
      <t xml:space="preserve"> = 9,56; </t>
    </r>
    <r>
      <rPr>
        <b/>
        <i/>
        <sz val="12"/>
        <color theme="0"/>
        <rFont val="Arial"/>
        <family val="2"/>
      </rPr>
      <t>DT</t>
    </r>
    <r>
      <rPr>
        <b/>
        <sz val="12"/>
        <color theme="0"/>
        <rFont val="Arial"/>
        <family val="2"/>
      </rPr>
      <t xml:space="preserve"> = 1,78)</t>
    </r>
  </si>
  <si>
    <r>
      <t>13-18 meses (</t>
    </r>
    <r>
      <rPr>
        <b/>
        <i/>
        <sz val="12"/>
        <color theme="0"/>
        <rFont val="Arial"/>
        <family val="2"/>
      </rPr>
      <t>M</t>
    </r>
    <r>
      <rPr>
        <b/>
        <sz val="12"/>
        <color theme="0"/>
        <rFont val="Arial"/>
        <family val="2"/>
      </rPr>
      <t xml:space="preserve"> = 15,84; </t>
    </r>
    <r>
      <rPr>
        <b/>
        <i/>
        <sz val="12"/>
        <color theme="0"/>
        <rFont val="Arial"/>
        <family val="2"/>
      </rPr>
      <t>DT</t>
    </r>
    <r>
      <rPr>
        <b/>
        <sz val="12"/>
        <color theme="0"/>
        <rFont val="Arial"/>
        <family val="2"/>
      </rPr>
      <t xml:space="preserve"> = 1,77)</t>
    </r>
  </si>
  <si>
    <r>
      <t>19-24 meses (</t>
    </r>
    <r>
      <rPr>
        <b/>
        <i/>
        <sz val="12"/>
        <color theme="0"/>
        <rFont val="Arial"/>
        <family val="2"/>
      </rPr>
      <t>M</t>
    </r>
    <r>
      <rPr>
        <b/>
        <sz val="12"/>
        <color theme="0"/>
        <rFont val="Arial"/>
        <family val="2"/>
      </rPr>
      <t xml:space="preserve"> = 21,82; </t>
    </r>
    <r>
      <rPr>
        <b/>
        <i/>
        <sz val="12"/>
        <color theme="0"/>
        <rFont val="Arial"/>
        <family val="2"/>
      </rPr>
      <t xml:space="preserve">DT </t>
    </r>
    <r>
      <rPr>
        <b/>
        <sz val="12"/>
        <color theme="0"/>
        <rFont val="Arial"/>
        <family val="2"/>
      </rPr>
      <t>= 1,70)</t>
    </r>
  </si>
  <si>
    <r>
      <t>25-30 meses (</t>
    </r>
    <r>
      <rPr>
        <b/>
        <i/>
        <sz val="12"/>
        <color theme="0"/>
        <rFont val="Arial"/>
        <family val="2"/>
      </rPr>
      <t>M</t>
    </r>
    <r>
      <rPr>
        <b/>
        <sz val="12"/>
        <color theme="0"/>
        <rFont val="Arial"/>
        <family val="2"/>
      </rPr>
      <t xml:space="preserve"> = 27, 69; </t>
    </r>
    <r>
      <rPr>
        <b/>
        <i/>
        <sz val="12"/>
        <color theme="0"/>
        <rFont val="Arial"/>
        <family val="2"/>
      </rPr>
      <t>DT</t>
    </r>
    <r>
      <rPr>
        <b/>
        <sz val="12"/>
        <color theme="0"/>
        <rFont val="Arial"/>
        <family val="2"/>
      </rPr>
      <t xml:space="preserve"> = 1,69)</t>
    </r>
  </si>
  <si>
    <r>
      <t>31-36 meses (</t>
    </r>
    <r>
      <rPr>
        <b/>
        <i/>
        <sz val="12"/>
        <color theme="0"/>
        <rFont val="Arial"/>
        <family val="2"/>
      </rPr>
      <t>M</t>
    </r>
    <r>
      <rPr>
        <b/>
        <sz val="12"/>
        <color theme="0"/>
        <rFont val="Arial"/>
        <family val="2"/>
      </rPr>
      <t xml:space="preserve"> = 33,59; </t>
    </r>
    <r>
      <rPr>
        <b/>
        <i/>
        <sz val="12"/>
        <color theme="0"/>
        <rFont val="Arial"/>
        <family val="2"/>
      </rPr>
      <t xml:space="preserve">DT </t>
    </r>
    <r>
      <rPr>
        <b/>
        <sz val="12"/>
        <color theme="0"/>
        <rFont val="Arial"/>
        <family val="2"/>
      </rPr>
      <t>= 1,70)</t>
    </r>
  </si>
  <si>
    <r>
      <t>37-42 meses (</t>
    </r>
    <r>
      <rPr>
        <b/>
        <i/>
        <sz val="12"/>
        <color theme="0"/>
        <rFont val="Arial"/>
        <family val="2"/>
      </rPr>
      <t>M</t>
    </r>
    <r>
      <rPr>
        <b/>
        <sz val="12"/>
        <color theme="0"/>
        <rFont val="Arial"/>
        <family val="2"/>
      </rPr>
      <t xml:space="preserve"> = 39,22;  </t>
    </r>
    <r>
      <rPr>
        <b/>
        <i/>
        <sz val="12"/>
        <color theme="0"/>
        <rFont val="Arial"/>
        <family val="2"/>
      </rPr>
      <t xml:space="preserve">DT </t>
    </r>
    <r>
      <rPr>
        <b/>
        <sz val="12"/>
        <color theme="0"/>
        <rFont val="Arial"/>
        <family val="2"/>
      </rPr>
      <t>= 1,70)</t>
    </r>
  </si>
  <si>
    <r>
      <t>43-48 meses (</t>
    </r>
    <r>
      <rPr>
        <b/>
        <i/>
        <sz val="12"/>
        <color theme="0"/>
        <rFont val="Arial"/>
        <family val="2"/>
      </rPr>
      <t>M</t>
    </r>
    <r>
      <rPr>
        <b/>
        <sz val="12"/>
        <color theme="0"/>
        <rFont val="Arial"/>
        <family val="2"/>
      </rPr>
      <t xml:space="preserve"> = 45,31; </t>
    </r>
    <r>
      <rPr>
        <b/>
        <i/>
        <sz val="12"/>
        <color theme="0"/>
        <rFont val="Arial"/>
        <family val="2"/>
      </rPr>
      <t xml:space="preserve">DT </t>
    </r>
    <r>
      <rPr>
        <b/>
        <sz val="12"/>
        <color theme="0"/>
        <rFont val="Arial"/>
        <family val="2"/>
      </rPr>
      <t>= 1,96)</t>
    </r>
  </si>
  <si>
    <r>
      <t>49-54 meses (</t>
    </r>
    <r>
      <rPr>
        <b/>
        <i/>
        <sz val="12"/>
        <color theme="0"/>
        <rFont val="Arial"/>
        <family val="2"/>
      </rPr>
      <t>M</t>
    </r>
    <r>
      <rPr>
        <b/>
        <sz val="12"/>
        <color theme="0"/>
        <rFont val="Arial"/>
        <family val="2"/>
      </rPr>
      <t xml:space="preserve"> = 51,11; </t>
    </r>
    <r>
      <rPr>
        <b/>
        <i/>
        <sz val="12"/>
        <color theme="0"/>
        <rFont val="Arial"/>
        <family val="2"/>
      </rPr>
      <t>DT</t>
    </r>
    <r>
      <rPr>
        <b/>
        <sz val="12"/>
        <color theme="0"/>
        <rFont val="Arial"/>
        <family val="2"/>
      </rPr>
      <t xml:space="preserve"> = 1,61)</t>
    </r>
  </si>
  <si>
    <r>
      <t>55-60 meses (</t>
    </r>
    <r>
      <rPr>
        <b/>
        <i/>
        <sz val="12"/>
        <color theme="0"/>
        <rFont val="Arial"/>
        <family val="2"/>
      </rPr>
      <t>M</t>
    </r>
    <r>
      <rPr>
        <b/>
        <sz val="12"/>
        <color theme="0"/>
        <rFont val="Arial"/>
        <family val="2"/>
      </rPr>
      <t xml:space="preserve"> = 57, 34; </t>
    </r>
    <r>
      <rPr>
        <b/>
        <i/>
        <sz val="12"/>
        <color theme="0"/>
        <rFont val="Arial"/>
        <family val="2"/>
      </rPr>
      <t>DT</t>
    </r>
    <r>
      <rPr>
        <b/>
        <sz val="12"/>
        <color theme="0"/>
        <rFont val="Arial"/>
        <family val="2"/>
      </rPr>
      <t xml:space="preserve"> = 1,72)</t>
    </r>
  </si>
  <si>
    <r>
      <t>60-72 meses (</t>
    </r>
    <r>
      <rPr>
        <b/>
        <i/>
        <sz val="12"/>
        <color theme="0"/>
        <rFont val="Arial"/>
        <family val="2"/>
      </rPr>
      <t>M</t>
    </r>
    <r>
      <rPr>
        <b/>
        <sz val="12"/>
        <color theme="0"/>
        <rFont val="Arial"/>
        <family val="2"/>
      </rPr>
      <t xml:space="preserve"> = 65,44; </t>
    </r>
    <r>
      <rPr>
        <b/>
        <i/>
        <sz val="12"/>
        <color theme="0"/>
        <rFont val="Arial"/>
        <family val="2"/>
      </rPr>
      <t>DT</t>
    </r>
    <r>
      <rPr>
        <b/>
        <sz val="12"/>
        <color theme="0"/>
        <rFont val="Arial"/>
        <family val="2"/>
      </rPr>
      <t xml:space="preserve"> =  3,42)</t>
    </r>
  </si>
  <si>
    <r>
      <t>73-93 meses (</t>
    </r>
    <r>
      <rPr>
        <b/>
        <i/>
        <sz val="12"/>
        <color theme="0"/>
        <rFont val="Arial"/>
        <family val="2"/>
      </rPr>
      <t xml:space="preserve">M </t>
    </r>
    <r>
      <rPr>
        <b/>
        <sz val="12"/>
        <color theme="0"/>
        <rFont val="Arial"/>
        <family val="2"/>
      </rPr>
      <t xml:space="preserve">= 80,16; </t>
    </r>
    <r>
      <rPr>
        <b/>
        <i/>
        <sz val="12"/>
        <color theme="0"/>
        <rFont val="Arial"/>
        <family val="2"/>
      </rPr>
      <t>DT</t>
    </r>
    <r>
      <rPr>
        <b/>
        <sz val="12"/>
        <color theme="0"/>
        <rFont val="Arial"/>
        <family val="2"/>
      </rPr>
      <t xml:space="preserve"> = 6,44)</t>
    </r>
  </si>
  <si>
    <t>MEISR Esperada</t>
  </si>
  <si>
    <t>Conocimiento (d1)</t>
  </si>
  <si>
    <t>Tareas (d2)</t>
  </si>
  <si>
    <t>Comunicación (d3)</t>
  </si>
  <si>
    <t>Movilidad (d4)</t>
  </si>
  <si>
    <t>Autocuidado (d5)</t>
  </si>
  <si>
    <t>Interacciones (d7)</t>
  </si>
  <si>
    <t>Supermercado</t>
  </si>
  <si>
    <t>Juego compartido</t>
  </si>
  <si>
    <t>Ocio -TV-Libros</t>
  </si>
  <si>
    <t>DF</t>
  </si>
  <si>
    <t>AD</t>
  </si>
  <si>
    <t>ECO</t>
  </si>
  <si>
    <t>Relaciones Sociales Positivas</t>
  </si>
  <si>
    <t>Código + habilidad</t>
  </si>
  <si>
    <t>d110 = Mirar</t>
  </si>
  <si>
    <t>d131 = Aprender mediante acciones con objetos</t>
  </si>
  <si>
    <t xml:space="preserve">d880 = Participación en el juego </t>
  </si>
  <si>
    <t>d120 = Otras experiencias sensoriales intencionadas</t>
  </si>
  <si>
    <t>Acciones para satisfacer necesidades propias</t>
  </si>
  <si>
    <t>Adquisición y uso del conocimiento y las habilidades</t>
  </si>
  <si>
    <t>d1 =  Aprendizaje y aplicación del conocimiento</t>
  </si>
  <si>
    <t>Áreas Vida (d8)</t>
  </si>
  <si>
    <t>Comunica que quiere "más" con signos o palabras (ej., el/la niño/a utiliza un signo (lenguaje de signos) o dice "más" para indicar que quiere más papilla, no llora ni se enfada para conseguir que le den "más")</t>
  </si>
  <si>
    <t>Comunica que ha "terminado" con signos o palabras [ej., el/la niña utiliza signos (leguaje de signos) o palabras ("no", "ya está" u otra palabra que indique que no quiere más alimentos].</t>
  </si>
  <si>
    <t>Se lleva a la boca una cantidad adecuada de comida cada vez que toma un bocado (ej., si está comiendo pan o una galleta, muerde el pan o la galleta tomando trocitos, pero no se lo mete todo el pan o la galleta a la boca a la vez)</t>
  </si>
  <si>
    <t>Sigue las instrucciones para ir a buscar algo (ej., cuando el papá le dice: "busca tus zapatos," el/la niño/a busca sus zapatos)</t>
  </si>
  <si>
    <t>Utiliza frases cortas para hablar sobre los libros/dibujos animados cuando están siendo leídos/vistos  (ej., "come perro", "nene pum", "nene pupa")</t>
  </si>
  <si>
    <t>Juega a leer un libro, aunque todavía no sepa leer (haciendo que lee el libro)</t>
  </si>
  <si>
    <t>Se mantiene tranquilo/a y mirando la televisión (Tablet o móvil) cuando está viendo solo/a dibujos animados (aproximadamente 20 minutos)</t>
  </si>
  <si>
    <t>Indica que comprende peticiones simples con gestos claros (ej., viene cuando le dicen: "ven aquí", le da el objeto al adulto cuando le dice: "dame", mueve la cabeza para indicar "si" o "no" cuando se le hace una pregunta)</t>
  </si>
  <si>
    <t>Juega con adultos a coger y pasar juguetes (ej., el adulto le pasa la pelota al niño/a, el/la niño/a la coge y se la pasa de nuevo al adulto. Si le pasan la pelota muy fuerte y se queda fuera de su alcance, el/la niño/a va a recogerla para luego pasarla nuevamente al adulto)</t>
  </si>
  <si>
    <t>Comienza a hacer una actividad de arte infantil o plástica con adultos o compañeros/as, aunque aún no la termine (ej.,. comienza a hacer un dibujo o muñeco con plastilina, pero pierde el interés y pasa a otra actividad sin terminarlo)</t>
  </si>
  <si>
    <t>Pide a otro/a niño/a el turnarse para jugar con un juguete (ej., cuando otro/a niño/a quiere jugar con el juguete con el que está jugando, el niño dice: "primero juego yo y luego juegas tu;" o cuando otro niño tiene un juguete con el que el niño quiere jugar, el niño le dice al otro: "primero juegas tu y luego juego yo").</t>
  </si>
  <si>
    <t>Termina un juego con otro/a niño/a (ej., se mantiene jugando con otros niños desde el inicio hasta el final del juego)</t>
  </si>
  <si>
    <t>No hace siesta durante el día (si no hace siesta puntuar con un "3," si hace siesta unos días y otros no puntuar con un "2," si hace siesta todos los días puntuar con un "1")</t>
  </si>
  <si>
    <t>Sostiene un objeto colocado en su mano (durante unos segundos y de manera involuntaria)</t>
  </si>
  <si>
    <t>Coge con las dos manos una pelota grande (ej., una pelota de playa)</t>
  </si>
  <si>
    <t>Baja solo/a las escaleras (con los dos pies en cada escalón) y usa la barandilla si es necesario</t>
  </si>
  <si>
    <t>Salta desde un escalón (escalón pequeño) hacia el suelo o del final del tobogán al suelo con ambos pies juntos</t>
  </si>
  <si>
    <t>Gira la cabeza hacia ambos lados mientras se encuentra tumbado y bocarriba</t>
  </si>
  <si>
    <t>Suelta o lanza objetos mientras los explora (ej., el/la niña coge un juguete lo tira al suelo y mira como cae y golpea el suelo. Vuelve a coger el juguete, lo vuelve a tirar y presta atención, nuevamente, como el juguete cae y golpea el suelo)</t>
  </si>
  <si>
    <t>Empareja dos o más objetos con formas o colores iguales (ej., empareja dos o más bloques con la misma forma, selecciona dos o más coches del mismo color)</t>
  </si>
  <si>
    <t>Dibuja una casa (ej., la casa tiene un techo, paredes, puerta y ventanas)</t>
  </si>
  <si>
    <t>Demuestra comprender las instrucciones y los nombres de las cosas (ej., se lava los pies, coge la taza, le da un patito al adulto cuando éste le dice:  "lávate los pies", "coge la taza", "dame el patito")</t>
  </si>
  <si>
    <t>Se reconoce en los espejos (ej., al mirarse en el espejo: dice su nombre o apodo:  "Mia," "bebé," etc..)</t>
  </si>
  <si>
    <t>Indica con gestos o palabras que la temperatura del agua no le gusta y le incomoda (ej., si el agua está muy caliente o fría, dice: "quema" o "frío" o arruga la cara al tocar el agua e intenta sujetar al adulto)</t>
  </si>
  <si>
    <t>Señala algo en la distancia (ej., afuera) para mostrarle al adulto algo (ej., señala a un pájaro que se encuentra en la ventana o a un perro que está pasando por la acera de enfrente de la casa).</t>
  </si>
  <si>
    <t>Obedece sin mostrar enfado cuando se le dice "no" o cuando se le pide que no haga algo (ej., cuando se le dice: “No podemos comer helado ahora;” “puedes jugar aquí pero no allá”)</t>
  </si>
  <si>
    <t>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t>
  </si>
  <si>
    <t>Anticipa la siguiente actividad y se prepara de manera autónoma (ej., tras escuchar que van a salir, recoge sus juguetes y busca sus zapatos y chaqueta sin necesidad de ser ayudado o sin decírselo)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</si>
</sst>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000"/>
    <numFmt numFmtId="165" formatCode="0.0000"/>
    <numFmt numFmtId="166" formatCode="###0"/>
    <numFmt numFmtId="167" formatCode="###0.000"/>
    <numFmt numFmtId="168" formatCode="####.000"/>
    <numFmt numFmtId="169" formatCode="###0.00"/>
  </numFmts>
  <fonts count="38">
    <font>
      <sz val="11"/>
      <color theme="1"/>
      <name val="Calibri"/>
      <family val="2"/>
      <scheme val="minor"/>
    </font>
    <font>
      <b/>
      <sz val="11"/>
      <color theme="1"/>
      <name val="Calibri"/>
      <family val="2"/>
      <scheme val="minor"/>
    </font>
    <font>
      <sz val="8"/>
      <name val="Calibri"/>
      <family val="2"/>
      <scheme val="minor"/>
    </font>
    <font>
      <sz val="11"/>
      <name val="Calibri"/>
      <family val="2"/>
      <scheme val="minor"/>
    </font>
    <font>
      <b/>
      <sz val="11"/>
      <color theme="0"/>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sz val="9"/>
      <name val="Calibri"/>
      <family val="2"/>
      <scheme val="minor"/>
    </font>
    <font>
      <sz val="14"/>
      <color theme="1"/>
      <name val="Calibri"/>
      <family val="2"/>
      <scheme val="minor"/>
    </font>
    <font>
      <b/>
      <sz val="11"/>
      <name val="Calibri"/>
      <family val="2"/>
      <scheme val="minor"/>
    </font>
    <font>
      <sz val="10"/>
      <name val="Arial"/>
      <family val="2"/>
    </font>
    <font>
      <b/>
      <sz val="9"/>
      <color indexed="8"/>
      <name val="Arial Bold"/>
    </font>
    <font>
      <sz val="9"/>
      <color indexed="8"/>
      <name val="Arial"/>
      <family val="2"/>
    </font>
    <font>
      <sz val="9"/>
      <color theme="0"/>
      <name val="Arial"/>
      <family val="2"/>
    </font>
    <font>
      <b/>
      <sz val="9"/>
      <color theme="0"/>
      <name val="Arial"/>
      <family val="2"/>
    </font>
    <font>
      <b/>
      <sz val="9"/>
      <name val="Arial"/>
      <family val="2"/>
    </font>
    <font>
      <sz val="9"/>
      <name val="Arial"/>
      <family val="2"/>
    </font>
    <font>
      <b/>
      <sz val="18"/>
      <color theme="0"/>
      <name val="Arial"/>
      <family val="2"/>
    </font>
    <font>
      <b/>
      <sz val="9"/>
      <color theme="0"/>
      <name val="Calibri"/>
      <family val="2"/>
      <scheme val="minor"/>
    </font>
    <font>
      <sz val="16"/>
      <color theme="1"/>
      <name val="Calibri"/>
      <family val="2"/>
      <scheme val="minor"/>
    </font>
    <font>
      <sz val="11"/>
      <name val="Arial"/>
      <family val="2"/>
    </font>
    <font>
      <sz val="11"/>
      <color indexed="8"/>
      <name val="Arial"/>
      <family val="2"/>
    </font>
    <font>
      <b/>
      <sz val="16"/>
      <color theme="0"/>
      <name val="Calibri"/>
      <family val="2"/>
      <scheme val="minor"/>
    </font>
    <font>
      <b/>
      <sz val="18"/>
      <color theme="0"/>
      <name val="Calibri"/>
      <family val="2"/>
      <scheme val="minor"/>
    </font>
    <font>
      <b/>
      <sz val="14"/>
      <color theme="8" tint="-0.499984740745262"/>
      <name val="Calibri"/>
      <family val="2"/>
      <scheme val="minor"/>
    </font>
    <font>
      <sz val="11"/>
      <color theme="8" tint="-0.499984740745262"/>
      <name val="Calibri"/>
      <family val="2"/>
      <scheme val="minor"/>
    </font>
    <font>
      <b/>
      <sz val="11"/>
      <color theme="8" tint="-0.499984740745262"/>
      <name val="Calibri"/>
      <family val="2"/>
      <scheme val="minor"/>
    </font>
    <font>
      <sz val="12"/>
      <color theme="8" tint="-0.499984740745262"/>
      <name val="Arial"/>
      <family val="2"/>
    </font>
    <font>
      <sz val="12"/>
      <color theme="8" tint="-0.499984740745262"/>
      <name val="Calibri"/>
      <family val="2"/>
      <scheme val="minor"/>
    </font>
    <font>
      <sz val="12"/>
      <color theme="0"/>
      <name val="Arial"/>
      <family val="2"/>
    </font>
    <font>
      <b/>
      <sz val="12"/>
      <color theme="0"/>
      <name val="Arial"/>
      <family val="2"/>
    </font>
    <font>
      <sz val="12"/>
      <color theme="0"/>
      <name val="Calibri"/>
      <family val="2"/>
      <scheme val="minor"/>
    </font>
    <font>
      <b/>
      <i/>
      <sz val="12"/>
      <color theme="0"/>
      <name val="Arial"/>
      <family val="2"/>
    </font>
    <font>
      <b/>
      <sz val="18"/>
      <color theme="8" tint="-0.499984740745262"/>
      <name val="Calibri"/>
      <family val="2"/>
      <scheme val="minor"/>
    </font>
    <font>
      <sz val="10"/>
      <color theme="1"/>
      <name val="Calibri"/>
      <family val="2"/>
      <scheme val="minor"/>
    </font>
    <font>
      <sz val="10"/>
      <color theme="0"/>
      <name val="Calibri"/>
      <family val="2"/>
      <scheme val="minor"/>
    </font>
    <font>
      <b/>
      <sz val="20"/>
      <color theme="0"/>
      <name val="Calibri"/>
      <family val="2"/>
      <scheme val="minor"/>
    </font>
  </fonts>
  <fills count="11">
    <fill>
      <patternFill patternType="none"/>
    </fill>
    <fill>
      <patternFill patternType="gray125"/>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bgColor indexed="64"/>
      </patternFill>
    </fill>
    <fill>
      <patternFill patternType="solid">
        <fgColor theme="0"/>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8" tint="-0.499984740745262"/>
      </top>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style="medium">
        <color theme="8" tint="-0.499984740745262"/>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medium">
        <color theme="8" tint="-0.499984740745262"/>
      </left>
      <right style="medium">
        <color theme="8" tint="-0.499984740745262"/>
      </right>
      <top/>
      <bottom style="medium">
        <color theme="8" tint="-0.499984740745262"/>
      </bottom>
      <diagonal/>
    </border>
    <border>
      <left style="medium">
        <color theme="8" tint="-0.499984740745262"/>
      </left>
      <right/>
      <top style="thin">
        <color theme="8" tint="-0.499984740745262"/>
      </top>
      <bottom/>
      <diagonal/>
    </border>
    <border>
      <left/>
      <right style="medium">
        <color theme="8" tint="-0.499984740745262"/>
      </right>
      <top style="thin">
        <color theme="8" tint="-0.499984740745262"/>
      </top>
      <bottom/>
      <diagonal/>
    </border>
    <border>
      <left/>
      <right/>
      <top style="thin">
        <color theme="8" tint="-0.499984740745262"/>
      </top>
      <bottom style="medium">
        <color theme="8" tint="-0.499984740745262"/>
      </bottom>
      <diagonal/>
    </border>
    <border>
      <left/>
      <right style="medium">
        <color theme="8" tint="-0.499984740745262"/>
      </right>
      <top style="thin">
        <color theme="8" tint="-0.499984740745262"/>
      </top>
      <bottom style="medium">
        <color theme="8" tint="-0.499984740745262"/>
      </bottom>
      <diagonal/>
    </border>
    <border>
      <left style="medium">
        <color theme="1" tint="0.249977111117893"/>
      </left>
      <right style="medium">
        <color theme="1" tint="0.249977111117893"/>
      </right>
      <top style="medium">
        <color theme="1" tint="0.249977111117893"/>
      </top>
      <bottom style="medium">
        <color theme="1" tint="0.249977111117893"/>
      </bottom>
      <diagonal/>
    </border>
    <border>
      <left style="medium">
        <color theme="1" tint="0.249977111117893"/>
      </left>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style="medium">
        <color theme="1" tint="0.249977111117893"/>
      </left>
      <right style="thin">
        <color theme="1" tint="0.249977111117893"/>
      </right>
      <top style="medium">
        <color theme="1" tint="0.249977111117893"/>
      </top>
      <bottom style="thin">
        <color theme="1" tint="0.249977111117893"/>
      </bottom>
      <diagonal/>
    </border>
    <border>
      <left style="thin">
        <color theme="1" tint="0.249977111117893"/>
      </left>
      <right style="medium">
        <color theme="1" tint="0.249977111117893"/>
      </right>
      <top style="medium">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medium">
        <color theme="1" tint="0.249977111117893"/>
      </right>
      <top style="thin">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medium">
        <color theme="1" tint="0.249977111117893"/>
      </bottom>
      <diagonal/>
    </border>
    <border>
      <left style="thin">
        <color theme="1" tint="0.249977111117893"/>
      </left>
      <right style="medium">
        <color theme="1" tint="0.249977111117893"/>
      </right>
      <top style="thin">
        <color theme="1" tint="0.249977111117893"/>
      </top>
      <bottom style="medium">
        <color theme="1" tint="0.24997711111789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3">
    <xf numFmtId="0" fontId="0" fillId="0" borderId="0"/>
    <xf numFmtId="0" fontId="11" fillId="0" borderId="0"/>
    <xf numFmtId="0" fontId="11" fillId="0" borderId="0"/>
  </cellStyleXfs>
  <cellXfs count="215">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1" fillId="0" borderId="1" xfId="0" applyFont="1" applyBorder="1"/>
    <xf numFmtId="0" fontId="1" fillId="0" borderId="2" xfId="0" applyFont="1" applyBorder="1"/>
    <xf numFmtId="0" fontId="1" fillId="0" borderId="3" xfId="0" applyFont="1" applyBorder="1"/>
    <xf numFmtId="0" fontId="0" fillId="0" borderId="1" xfId="0" applyBorder="1"/>
    <xf numFmtId="0" fontId="0" fillId="0" borderId="2" xfId="0" applyBorder="1"/>
    <xf numFmtId="0" fontId="1" fillId="0" borderId="0" xfId="0" applyFont="1"/>
    <xf numFmtId="0" fontId="0" fillId="0" borderId="0" xfId="0" applyAlignment="1">
      <alignment horizontal="left" vertical="center"/>
    </xf>
    <xf numFmtId="0" fontId="3" fillId="0" borderId="0" xfId="0" applyFont="1" applyAlignment="1">
      <alignment horizontal="left" vertical="center"/>
    </xf>
    <xf numFmtId="0" fontId="3" fillId="0" borderId="0" xfId="0" applyFont="1"/>
    <xf numFmtId="0" fontId="7" fillId="0" borderId="0" xfId="0" applyFont="1" applyAlignment="1">
      <alignment horizontal="left" vertical="center"/>
    </xf>
    <xf numFmtId="0" fontId="8" fillId="0" borderId="0" xfId="0" applyFont="1" applyAlignment="1">
      <alignment horizontal="left" vertical="center"/>
    </xf>
    <xf numFmtId="0" fontId="6" fillId="0" borderId="0" xfId="0" applyFont="1" applyAlignment="1">
      <alignment horizontal="center" vertical="center"/>
    </xf>
    <xf numFmtId="164" fontId="6" fillId="0" borderId="0" xfId="0" applyNumberFormat="1" applyFont="1" applyAlignment="1">
      <alignment horizontal="center" vertical="center"/>
    </xf>
    <xf numFmtId="0" fontId="8" fillId="0" borderId="0" xfId="0" applyFont="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left" vertical="center"/>
    </xf>
    <xf numFmtId="0" fontId="1" fillId="0" borderId="0" xfId="0" pivotButton="1" applyFont="1"/>
    <xf numFmtId="2" fontId="0" fillId="0" borderId="0" xfId="0" applyNumberFormat="1"/>
    <xf numFmtId="0" fontId="9" fillId="0" borderId="0" xfId="0" pivotButton="1" applyFont="1"/>
    <xf numFmtId="0" fontId="9" fillId="0" borderId="0" xfId="0" applyFont="1"/>
    <xf numFmtId="0" fontId="9" fillId="0" borderId="0" xfId="0" applyFont="1" applyAlignment="1">
      <alignment horizontal="left"/>
    </xf>
    <xf numFmtId="0" fontId="6" fillId="0" borderId="0" xfId="0" applyFont="1" applyAlignment="1" applyProtection="1">
      <alignment horizontal="center" vertical="center"/>
      <protection locked="0"/>
    </xf>
    <xf numFmtId="164"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0" fillId="0" borderId="0" xfId="0" applyAlignment="1" applyProtection="1">
      <alignment vertical="center"/>
      <protection hidden="1"/>
    </xf>
    <xf numFmtId="0" fontId="4" fillId="2" borderId="0" xfId="0" applyFont="1" applyFill="1" applyAlignment="1" applyProtection="1">
      <alignment horizontal="center" vertical="center"/>
      <protection hidden="1"/>
    </xf>
    <xf numFmtId="2" fontId="4" fillId="2" borderId="0" xfId="0" applyNumberFormat="1" applyFont="1" applyFill="1" applyAlignment="1" applyProtection="1">
      <alignment horizontal="center" vertical="center"/>
      <protection hidden="1"/>
    </xf>
    <xf numFmtId="0" fontId="0" fillId="3" borderId="4" xfId="0" applyFill="1" applyBorder="1" applyAlignment="1" applyProtection="1">
      <alignment vertical="center"/>
      <protection hidden="1"/>
    </xf>
    <xf numFmtId="2" fontId="0" fillId="3" borderId="12" xfId="0" applyNumberFormat="1" applyFill="1" applyBorder="1" applyAlignment="1" applyProtection="1">
      <alignment horizontal="center" vertical="center"/>
      <protection hidden="1"/>
    </xf>
    <xf numFmtId="2" fontId="0" fillId="3" borderId="5" xfId="0" applyNumberFormat="1" applyFill="1" applyBorder="1" applyAlignment="1" applyProtection="1">
      <alignment horizontal="center" vertical="center"/>
      <protection hidden="1"/>
    </xf>
    <xf numFmtId="0" fontId="0" fillId="0" borderId="6" xfId="0" applyBorder="1" applyAlignment="1" applyProtection="1">
      <alignment vertical="center"/>
      <protection hidden="1"/>
    </xf>
    <xf numFmtId="2" fontId="0" fillId="0" borderId="0" xfId="0" applyNumberFormat="1" applyAlignment="1" applyProtection="1">
      <alignment horizontal="center" vertical="center"/>
      <protection hidden="1"/>
    </xf>
    <xf numFmtId="2" fontId="0" fillId="0" borderId="7" xfId="0" applyNumberFormat="1" applyBorder="1" applyAlignment="1" applyProtection="1">
      <alignment horizontal="center" vertical="center"/>
      <protection hidden="1"/>
    </xf>
    <xf numFmtId="0" fontId="0" fillId="3" borderId="6" xfId="0" applyFill="1" applyBorder="1" applyAlignment="1" applyProtection="1">
      <alignment vertical="center"/>
      <protection hidden="1"/>
    </xf>
    <xf numFmtId="2" fontId="0" fillId="3" borderId="0" xfId="0" applyNumberFormat="1" applyFill="1" applyAlignment="1" applyProtection="1">
      <alignment horizontal="center" vertical="center"/>
      <protection hidden="1"/>
    </xf>
    <xf numFmtId="2" fontId="0" fillId="3" borderId="7" xfId="0" applyNumberFormat="1" applyFill="1" applyBorder="1" applyAlignment="1" applyProtection="1">
      <alignment horizontal="center" vertical="center"/>
      <protection hidden="1"/>
    </xf>
    <xf numFmtId="0" fontId="0" fillId="0" borderId="8" xfId="0" applyBorder="1" applyAlignment="1" applyProtection="1">
      <alignment vertical="center"/>
      <protection hidden="1"/>
    </xf>
    <xf numFmtId="2" fontId="0" fillId="0" borderId="9" xfId="0" applyNumberFormat="1"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5" fillId="0" borderId="0" xfId="0" applyFont="1" applyProtection="1">
      <protection hidden="1"/>
    </xf>
    <xf numFmtId="0" fontId="0" fillId="0" borderId="0" xfId="0" applyProtection="1">
      <protection hidden="1"/>
    </xf>
    <xf numFmtId="165" fontId="0" fillId="0" borderId="0" xfId="0" applyNumberFormat="1" applyProtection="1">
      <protection hidden="1"/>
    </xf>
    <xf numFmtId="2" fontId="0" fillId="0" borderId="0" xfId="0" applyNumberFormat="1" applyProtection="1">
      <protection hidden="1"/>
    </xf>
    <xf numFmtId="0" fontId="6" fillId="0" borderId="0" xfId="0" applyFont="1" applyAlignment="1" applyProtection="1">
      <alignment vertical="center"/>
      <protection hidden="1"/>
    </xf>
    <xf numFmtId="0" fontId="12" fillId="0" borderId="0" xfId="1" applyFont="1" applyAlignment="1">
      <alignment horizontal="center" vertical="center" wrapText="1"/>
    </xf>
    <xf numFmtId="0" fontId="13" fillId="0" borderId="0" xfId="1" applyFont="1" applyAlignment="1">
      <alignment horizontal="left" wrapText="1"/>
    </xf>
    <xf numFmtId="0" fontId="13" fillId="0" borderId="0" xfId="1" applyFont="1" applyAlignment="1">
      <alignment horizontal="center" wrapText="1"/>
    </xf>
    <xf numFmtId="2" fontId="13" fillId="0" borderId="0" xfId="1" applyNumberFormat="1" applyFont="1" applyAlignment="1">
      <alignment horizontal="center" wrapText="1"/>
    </xf>
    <xf numFmtId="0" fontId="13" fillId="0" borderId="0" xfId="1" applyFont="1" applyAlignment="1">
      <alignment horizontal="left" vertical="top" wrapText="1"/>
    </xf>
    <xf numFmtId="166" fontId="13" fillId="0" borderId="0" xfId="1" applyNumberFormat="1" applyFont="1" applyAlignment="1">
      <alignment horizontal="right" vertical="center"/>
    </xf>
    <xf numFmtId="2" fontId="13" fillId="0" borderId="0" xfId="1" applyNumberFormat="1" applyFont="1" applyAlignment="1">
      <alignment horizontal="right" vertical="center"/>
    </xf>
    <xf numFmtId="167" fontId="13" fillId="0" borderId="0" xfId="1" applyNumberFormat="1" applyFont="1" applyAlignment="1">
      <alignment horizontal="right" vertical="center"/>
    </xf>
    <xf numFmtId="168" fontId="13" fillId="0" borderId="0" xfId="1" applyNumberFormat="1" applyFont="1" applyAlignment="1">
      <alignment horizontal="right" vertical="center"/>
    </xf>
    <xf numFmtId="2" fontId="13" fillId="0" borderId="0" xfId="1" applyNumberFormat="1" applyFont="1" applyAlignment="1">
      <alignment horizontal="left" vertical="center" wrapText="1"/>
    </xf>
    <xf numFmtId="0" fontId="13" fillId="0" borderId="0" xfId="1" applyFont="1" applyAlignment="1">
      <alignment horizontal="left" vertical="center" wrapText="1"/>
    </xf>
    <xf numFmtId="0" fontId="11" fillId="0" borderId="0" xfId="1"/>
    <xf numFmtId="0" fontId="12" fillId="0" borderId="0" xfId="1" applyFont="1" applyAlignment="1">
      <alignment vertical="center" wrapText="1"/>
    </xf>
    <xf numFmtId="0" fontId="0" fillId="0" borderId="0" xfId="0" applyAlignment="1">
      <alignment horizontal="left" indent="2"/>
    </xf>
    <xf numFmtId="0" fontId="9" fillId="0" borderId="0" xfId="0" applyFont="1" applyAlignment="1">
      <alignment horizontal="left" indent="1"/>
    </xf>
    <xf numFmtId="0" fontId="17" fillId="0" borderId="0" xfId="1" applyFont="1" applyAlignment="1">
      <alignment vertical="top"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1" fillId="0" borderId="11" xfId="0" applyFont="1" applyBorder="1"/>
    <xf numFmtId="0" fontId="20" fillId="0" borderId="0" xfId="0" applyFont="1"/>
    <xf numFmtId="0" fontId="1" fillId="0" borderId="11" xfId="0" applyFont="1" applyBorder="1" applyAlignment="1">
      <alignment horizontal="left"/>
    </xf>
    <xf numFmtId="0" fontId="1" fillId="0" borderId="1" xfId="0" applyFont="1" applyBorder="1" applyAlignment="1">
      <alignment horizontal="left"/>
    </xf>
    <xf numFmtId="0" fontId="1" fillId="0" borderId="2" xfId="0" applyFont="1" applyBorder="1" applyAlignment="1">
      <alignment horizontal="left"/>
    </xf>
    <xf numFmtId="49" fontId="19" fillId="0" borderId="0" xfId="0" applyNumberFormat="1" applyFont="1" applyAlignment="1" applyProtection="1">
      <alignment vertical="center" wrapText="1"/>
      <protection hidden="1"/>
    </xf>
    <xf numFmtId="0" fontId="5" fillId="0" borderId="0" xfId="0" applyFont="1" applyAlignment="1" applyProtection="1">
      <alignment horizontal="center"/>
      <protection hidden="1"/>
    </xf>
    <xf numFmtId="0" fontId="13" fillId="0" borderId="0" xfId="2" applyFont="1" applyAlignment="1">
      <alignment horizontal="left" vertical="top" wrapText="1"/>
    </xf>
    <xf numFmtId="2" fontId="4" fillId="0" borderId="0" xfId="0" applyNumberFormat="1" applyFont="1" applyAlignment="1" applyProtection="1">
      <alignment horizontal="center"/>
      <protection hidden="1"/>
    </xf>
    <xf numFmtId="2" fontId="16" fillId="0" borderId="0" xfId="1" applyNumberFormat="1" applyFont="1" applyAlignment="1">
      <alignment horizontal="center" vertical="center" wrapText="1"/>
    </xf>
    <xf numFmtId="2" fontId="10" fillId="0" borderId="0" xfId="0" applyNumberFormat="1" applyFont="1" applyAlignment="1" applyProtection="1">
      <alignment horizontal="center" vertical="center"/>
      <protection hidden="1"/>
    </xf>
    <xf numFmtId="2" fontId="10" fillId="0" borderId="0" xfId="0" applyNumberFormat="1" applyFont="1" applyAlignment="1">
      <alignment horizontal="center" vertical="center"/>
    </xf>
    <xf numFmtId="2" fontId="14" fillId="0" borderId="0" xfId="1" applyNumberFormat="1" applyFont="1" applyAlignment="1">
      <alignment horizontal="center"/>
    </xf>
    <xf numFmtId="2" fontId="22" fillId="0" borderId="0" xfId="1" applyNumberFormat="1" applyFont="1" applyAlignment="1">
      <alignment horizontal="center"/>
    </xf>
    <xf numFmtId="2" fontId="0" fillId="0" borderId="0" xfId="0" applyNumberFormat="1" applyAlignment="1">
      <alignment horizontal="center"/>
    </xf>
    <xf numFmtId="2" fontId="0" fillId="0" borderId="0" xfId="0" applyNumberFormat="1" applyAlignment="1">
      <alignment horizontal="center" vertical="center"/>
    </xf>
    <xf numFmtId="2" fontId="21" fillId="0" borderId="0" xfId="1" applyNumberFormat="1" applyFont="1" applyAlignment="1">
      <alignment horizontal="center"/>
    </xf>
    <xf numFmtId="2" fontId="22" fillId="0" borderId="0" xfId="1" applyNumberFormat="1" applyFont="1" applyAlignment="1">
      <alignment horizontal="center" vertical="center"/>
    </xf>
    <xf numFmtId="0" fontId="18" fillId="0" borderId="0" xfId="1" applyFont="1" applyAlignment="1">
      <alignment vertical="top" wrapText="1"/>
    </xf>
    <xf numFmtId="2" fontId="15" fillId="0" borderId="0" xfId="1" applyNumberFormat="1" applyFont="1" applyAlignment="1">
      <alignment wrapText="1"/>
    </xf>
    <xf numFmtId="0" fontId="15" fillId="0" borderId="0" xfId="1" applyFont="1" applyAlignment="1">
      <alignment vertical="top" wrapText="1"/>
    </xf>
    <xf numFmtId="2" fontId="13" fillId="0" borderId="0" xfId="2" applyNumberFormat="1" applyFont="1" applyAlignment="1">
      <alignment horizontal="center" vertical="center"/>
    </xf>
    <xf numFmtId="166" fontId="13" fillId="0" borderId="0" xfId="2" applyNumberFormat="1" applyFont="1" applyAlignment="1">
      <alignment horizontal="right" vertical="center"/>
    </xf>
    <xf numFmtId="169" fontId="13" fillId="0" borderId="0" xfId="2" applyNumberFormat="1" applyFont="1" applyAlignment="1">
      <alignment horizontal="right" vertical="center"/>
    </xf>
    <xf numFmtId="167" fontId="13" fillId="0" borderId="0" xfId="2" applyNumberFormat="1" applyFont="1" applyAlignment="1">
      <alignment horizontal="right" vertical="center"/>
    </xf>
    <xf numFmtId="2" fontId="13" fillId="0" borderId="0" xfId="2" applyNumberFormat="1" applyFont="1" applyAlignment="1">
      <alignment horizontal="left" vertical="center" wrapText="1" indent="1"/>
    </xf>
    <xf numFmtId="2" fontId="13" fillId="0" borderId="0" xfId="2" applyNumberFormat="1" applyFont="1" applyAlignment="1">
      <alignment vertical="center" wrapText="1"/>
    </xf>
    <xf numFmtId="0" fontId="0" fillId="0" borderId="0" xfId="0" applyAlignment="1">
      <alignment horizontal="center" vertical="center"/>
    </xf>
    <xf numFmtId="1" fontId="0" fillId="0" borderId="0" xfId="0" applyNumberFormat="1" applyAlignment="1">
      <alignment horizontal="center" vertical="center"/>
    </xf>
    <xf numFmtId="10" fontId="0" fillId="0" borderId="0" xfId="0" applyNumberFormat="1" applyAlignment="1">
      <alignment horizontal="center" vertical="center"/>
    </xf>
    <xf numFmtId="1" fontId="9" fillId="0" borderId="0" xfId="0" applyNumberFormat="1" applyFont="1" applyAlignment="1">
      <alignment horizontal="center" vertical="center"/>
    </xf>
    <xf numFmtId="10" fontId="9" fillId="0" borderId="0" xfId="0" applyNumberFormat="1" applyFont="1" applyAlignment="1">
      <alignment horizontal="center" vertical="center"/>
    </xf>
    <xf numFmtId="0" fontId="23" fillId="7" borderId="26" xfId="0" applyFont="1" applyFill="1" applyBorder="1" applyAlignment="1" applyProtection="1">
      <alignment vertical="center"/>
      <protection hidden="1"/>
    </xf>
    <xf numFmtId="0" fontId="23" fillId="9" borderId="17" xfId="0" applyFont="1" applyFill="1" applyBorder="1" applyAlignment="1" applyProtection="1">
      <alignment vertical="center"/>
      <protection hidden="1"/>
    </xf>
    <xf numFmtId="0" fontId="4" fillId="9" borderId="23" xfId="0" applyFont="1" applyFill="1" applyBorder="1" applyAlignment="1" applyProtection="1">
      <alignment horizontal="center" vertical="center"/>
      <protection hidden="1"/>
    </xf>
    <xf numFmtId="0" fontId="4" fillId="9" borderId="24" xfId="0" applyFont="1" applyFill="1" applyBorder="1" applyAlignment="1" applyProtection="1">
      <alignment horizontal="center" vertical="center"/>
      <protection hidden="1"/>
    </xf>
    <xf numFmtId="0" fontId="4" fillId="9" borderId="25" xfId="0" applyFont="1" applyFill="1" applyBorder="1" applyAlignment="1" applyProtection="1">
      <alignment horizontal="center" vertical="center"/>
      <protection hidden="1"/>
    </xf>
    <xf numFmtId="0" fontId="4" fillId="7" borderId="28" xfId="0" applyFont="1" applyFill="1" applyBorder="1" applyAlignment="1" applyProtection="1">
      <alignment horizontal="center" vertical="center"/>
      <protection hidden="1"/>
    </xf>
    <xf numFmtId="0" fontId="25" fillId="5" borderId="18" xfId="0" applyFont="1" applyFill="1" applyBorder="1" applyAlignment="1" applyProtection="1">
      <alignment horizontal="left" vertical="center"/>
      <protection hidden="1"/>
    </xf>
    <xf numFmtId="2" fontId="26" fillId="5" borderId="19" xfId="0" applyNumberFormat="1" applyFont="1" applyFill="1" applyBorder="1" applyAlignment="1" applyProtection="1">
      <alignment horizontal="center" vertical="center"/>
      <protection hidden="1"/>
    </xf>
    <xf numFmtId="2" fontId="26" fillId="5" borderId="20" xfId="0" applyNumberFormat="1" applyFont="1" applyFill="1" applyBorder="1" applyAlignment="1" applyProtection="1">
      <alignment horizontal="center" vertical="center"/>
      <protection hidden="1"/>
    </xf>
    <xf numFmtId="0" fontId="25" fillId="0" borderId="21" xfId="0" applyFont="1" applyBorder="1" applyAlignment="1" applyProtection="1">
      <alignment horizontal="left" vertical="center"/>
      <protection hidden="1"/>
    </xf>
    <xf numFmtId="2" fontId="26" fillId="0" borderId="0" xfId="0" applyNumberFormat="1" applyFont="1" applyAlignment="1" applyProtection="1">
      <alignment horizontal="center" vertical="center"/>
      <protection hidden="1"/>
    </xf>
    <xf numFmtId="2" fontId="26" fillId="0" borderId="22" xfId="0" applyNumberFormat="1" applyFont="1" applyBorder="1" applyAlignment="1" applyProtection="1">
      <alignment horizontal="center" vertical="center"/>
      <protection hidden="1"/>
    </xf>
    <xf numFmtId="0" fontId="25" fillId="5" borderId="21" xfId="0" applyFont="1" applyFill="1" applyBorder="1" applyAlignment="1" applyProtection="1">
      <alignment horizontal="left" vertical="center"/>
      <protection hidden="1"/>
    </xf>
    <xf numFmtId="2" fontId="26" fillId="5" borderId="0" xfId="0" applyNumberFormat="1" applyFont="1" applyFill="1" applyAlignment="1" applyProtection="1">
      <alignment horizontal="center" vertical="center"/>
      <protection hidden="1"/>
    </xf>
    <xf numFmtId="2" fontId="26" fillId="5" borderId="22" xfId="0" applyNumberFormat="1" applyFont="1" applyFill="1" applyBorder="1" applyAlignment="1" applyProtection="1">
      <alignment horizontal="center" vertical="center"/>
      <protection hidden="1"/>
    </xf>
    <xf numFmtId="0" fontId="25" fillId="0" borderId="23" xfId="0" applyFont="1" applyBorder="1" applyAlignment="1" applyProtection="1">
      <alignment horizontal="left" vertical="center"/>
      <protection hidden="1"/>
    </xf>
    <xf numFmtId="2" fontId="26" fillId="0" borderId="24" xfId="0" applyNumberFormat="1" applyFont="1" applyBorder="1" applyAlignment="1" applyProtection="1">
      <alignment horizontal="center" vertical="center"/>
      <protection hidden="1"/>
    </xf>
    <xf numFmtId="2" fontId="26" fillId="0" borderId="25" xfId="0" applyNumberFormat="1" applyFont="1" applyBorder="1" applyAlignment="1" applyProtection="1">
      <alignment horizontal="center" vertical="center"/>
      <protection hidden="1"/>
    </xf>
    <xf numFmtId="0" fontId="27" fillId="5" borderId="21" xfId="0" applyFont="1" applyFill="1" applyBorder="1" applyAlignment="1" applyProtection="1">
      <alignment horizontal="left" vertical="center"/>
      <protection hidden="1"/>
    </xf>
    <xf numFmtId="0" fontId="27" fillId="0" borderId="21" xfId="0" applyFont="1" applyBorder="1" applyAlignment="1" applyProtection="1">
      <alignment horizontal="left" vertical="center"/>
      <protection hidden="1"/>
    </xf>
    <xf numFmtId="0" fontId="26" fillId="0" borderId="0" xfId="0" applyFont="1" applyAlignment="1" applyProtection="1">
      <alignment horizontal="center" vertical="center"/>
      <protection hidden="1"/>
    </xf>
    <xf numFmtId="0" fontId="26" fillId="5" borderId="0" xfId="0" applyFont="1" applyFill="1" applyAlignment="1" applyProtection="1">
      <alignment horizontal="center" vertical="center"/>
      <protection hidden="1"/>
    </xf>
    <xf numFmtId="0" fontId="27" fillId="0" borderId="23" xfId="0" applyFont="1" applyBorder="1" applyAlignment="1" applyProtection="1">
      <alignment horizontal="left" vertical="center"/>
      <protection hidden="1"/>
    </xf>
    <xf numFmtId="0" fontId="26" fillId="0" borderId="24"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29" fillId="0" borderId="0" xfId="0" applyFont="1"/>
    <xf numFmtId="2" fontId="29" fillId="0" borderId="0" xfId="0" applyNumberFormat="1" applyFont="1"/>
    <xf numFmtId="2" fontId="28" fillId="0" borderId="0" xfId="2" applyNumberFormat="1" applyFont="1" applyAlignment="1">
      <alignment horizontal="center" vertical="center"/>
    </xf>
    <xf numFmtId="2" fontId="28" fillId="5" borderId="0" xfId="2" applyNumberFormat="1" applyFont="1" applyFill="1" applyAlignment="1">
      <alignment horizontal="center" vertical="center"/>
    </xf>
    <xf numFmtId="2" fontId="28" fillId="5" borderId="16" xfId="2" applyNumberFormat="1" applyFont="1" applyFill="1" applyBorder="1" applyAlignment="1">
      <alignment horizontal="center" vertical="center"/>
    </xf>
    <xf numFmtId="0" fontId="29" fillId="10" borderId="0" xfId="0" applyFont="1" applyFill="1" applyAlignment="1">
      <alignment horizontal="center" vertical="center"/>
    </xf>
    <xf numFmtId="2" fontId="29" fillId="10" borderId="0" xfId="0" applyNumberFormat="1" applyFont="1" applyFill="1" applyAlignment="1">
      <alignment horizontal="center" vertical="center"/>
    </xf>
    <xf numFmtId="0" fontId="29" fillId="10" borderId="0" xfId="0" applyFont="1" applyFill="1"/>
    <xf numFmtId="0" fontId="32" fillId="9" borderId="19" xfId="0" applyFont="1" applyFill="1" applyBorder="1" applyAlignment="1">
      <alignment horizontal="center" vertical="center"/>
    </xf>
    <xf numFmtId="2" fontId="28" fillId="0" borderId="21" xfId="2" applyNumberFormat="1" applyFont="1" applyBorder="1" applyAlignment="1">
      <alignment horizontal="center" vertical="center"/>
    </xf>
    <xf numFmtId="2" fontId="28" fillId="0" borderId="22" xfId="2" applyNumberFormat="1" applyFont="1" applyBorder="1" applyAlignment="1">
      <alignment horizontal="center" vertical="center"/>
    </xf>
    <xf numFmtId="2" fontId="28" fillId="5" borderId="21" xfId="2" applyNumberFormat="1" applyFont="1" applyFill="1" applyBorder="1" applyAlignment="1">
      <alignment horizontal="center" vertical="center"/>
    </xf>
    <xf numFmtId="2" fontId="28" fillId="5" borderId="22" xfId="2" applyNumberFormat="1" applyFont="1" applyFill="1" applyBorder="1" applyAlignment="1">
      <alignment horizontal="center" vertical="center"/>
    </xf>
    <xf numFmtId="2" fontId="28" fillId="5" borderId="32" xfId="2" applyNumberFormat="1" applyFont="1" applyFill="1" applyBorder="1" applyAlignment="1">
      <alignment horizontal="center" vertical="center"/>
    </xf>
    <xf numFmtId="2" fontId="28" fillId="5" borderId="24" xfId="2" applyNumberFormat="1" applyFont="1" applyFill="1" applyBorder="1" applyAlignment="1">
      <alignment horizontal="center" vertical="center"/>
    </xf>
    <xf numFmtId="2" fontId="29" fillId="10" borderId="24" xfId="0" applyNumberFormat="1" applyFont="1" applyFill="1" applyBorder="1" applyAlignment="1">
      <alignment horizontal="center" vertical="center"/>
    </xf>
    <xf numFmtId="2" fontId="28" fillId="5" borderId="25" xfId="2" applyNumberFormat="1" applyFont="1" applyFill="1" applyBorder="1" applyAlignment="1">
      <alignment horizontal="center" vertical="center"/>
    </xf>
    <xf numFmtId="2" fontId="30" fillId="9" borderId="33" xfId="2" applyNumberFormat="1" applyFont="1" applyFill="1" applyBorder="1" applyAlignment="1">
      <alignment horizontal="center" vertical="center" wrapText="1"/>
    </xf>
    <xf numFmtId="0" fontId="32" fillId="9" borderId="24" xfId="0" applyFont="1" applyFill="1" applyBorder="1" applyAlignment="1">
      <alignment horizontal="center" vertical="center"/>
    </xf>
    <xf numFmtId="2" fontId="30" fillId="9" borderId="34" xfId="2" applyNumberFormat="1" applyFont="1" applyFill="1" applyBorder="1" applyAlignment="1">
      <alignment horizontal="center" vertical="center" wrapText="1"/>
    </xf>
    <xf numFmtId="0" fontId="29" fillId="0" borderId="0" xfId="0" applyFont="1" applyAlignment="1" applyProtection="1">
      <alignment horizontal="left" vertical="center"/>
      <protection hidden="1"/>
    </xf>
    <xf numFmtId="2" fontId="28" fillId="5" borderId="31" xfId="2" applyNumberFormat="1" applyFont="1" applyFill="1" applyBorder="1" applyAlignment="1">
      <alignment horizontal="left" vertical="center" wrapText="1"/>
    </xf>
    <xf numFmtId="2" fontId="28" fillId="0" borderId="21" xfId="2" applyNumberFormat="1" applyFont="1" applyBorder="1" applyAlignment="1">
      <alignment horizontal="left" vertical="center" wrapText="1"/>
    </xf>
    <xf numFmtId="2" fontId="28" fillId="5" borderId="23" xfId="2" applyNumberFormat="1" applyFont="1" applyFill="1" applyBorder="1" applyAlignment="1">
      <alignment horizontal="left" vertical="center" wrapText="1"/>
    </xf>
    <xf numFmtId="0" fontId="4" fillId="7" borderId="17" xfId="0" applyFont="1" applyFill="1" applyBorder="1" applyAlignment="1" applyProtection="1">
      <alignment horizontal="center" vertical="center"/>
      <protection hidden="1"/>
    </xf>
    <xf numFmtId="0" fontId="23" fillId="9" borderId="17" xfId="0" applyFont="1" applyFill="1" applyBorder="1" applyAlignment="1" applyProtection="1">
      <alignment horizontal="center" vertical="center"/>
      <protection hidden="1"/>
    </xf>
    <xf numFmtId="0" fontId="23" fillId="9" borderId="24" xfId="0" applyFont="1" applyFill="1" applyBorder="1" applyAlignment="1" applyProtection="1">
      <alignment horizontal="center" vertical="center"/>
      <protection hidden="1"/>
    </xf>
    <xf numFmtId="49" fontId="8" fillId="6" borderId="0" xfId="0" applyNumberFormat="1" applyFont="1" applyFill="1" applyAlignment="1">
      <alignment horizontal="center" vertical="center"/>
    </xf>
    <xf numFmtId="0" fontId="35" fillId="0" borderId="0" xfId="0" applyFont="1" applyAlignment="1">
      <alignment horizontal="left" vertical="center"/>
    </xf>
    <xf numFmtId="0" fontId="35" fillId="0" borderId="0" xfId="0" applyFont="1"/>
    <xf numFmtId="1" fontId="1" fillId="0" borderId="0" xfId="0" applyNumberFormat="1" applyFont="1" applyAlignment="1">
      <alignment horizontal="left"/>
    </xf>
    <xf numFmtId="49" fontId="3" fillId="8" borderId="35" xfId="0" applyNumberFormat="1" applyFont="1" applyFill="1" applyBorder="1" applyAlignment="1">
      <alignment horizontal="left" vertical="center"/>
    </xf>
    <xf numFmtId="0" fontId="3" fillId="4" borderId="39" xfId="0" applyFont="1" applyFill="1" applyBorder="1" applyAlignment="1">
      <alignment horizontal="left" vertical="center"/>
    </xf>
    <xf numFmtId="0" fontId="0" fillId="4" borderId="40" xfId="0" applyFill="1" applyBorder="1" applyAlignment="1" applyProtection="1">
      <alignment horizontal="center" vertical="center"/>
      <protection locked="0"/>
    </xf>
    <xf numFmtId="0" fontId="3" fillId="0" borderId="41" xfId="0" applyFont="1" applyBorder="1" applyAlignment="1">
      <alignment horizontal="left" vertical="center"/>
    </xf>
    <xf numFmtId="0" fontId="0" fillId="0" borderId="42" xfId="0" applyBorder="1" applyAlignment="1" applyProtection="1">
      <alignment horizontal="center" vertical="center"/>
      <protection locked="0"/>
    </xf>
    <xf numFmtId="0" fontId="3" fillId="4" borderId="41" xfId="0" applyFont="1" applyFill="1" applyBorder="1" applyAlignment="1">
      <alignment horizontal="left" vertical="center"/>
    </xf>
    <xf numFmtId="0" fontId="0" fillId="4" borderId="42" xfId="0" applyFill="1" applyBorder="1" applyAlignment="1" applyProtection="1">
      <alignment horizontal="center" vertical="center"/>
      <protection locked="0"/>
    </xf>
    <xf numFmtId="0" fontId="3" fillId="0" borderId="43" xfId="0" applyFont="1" applyBorder="1" applyAlignment="1">
      <alignment horizontal="left" vertical="center"/>
    </xf>
    <xf numFmtId="0" fontId="0" fillId="0" borderId="44" xfId="0" applyBorder="1" applyAlignment="1" applyProtection="1">
      <alignment horizontal="center" vertical="center"/>
      <protection locked="0"/>
    </xf>
    <xf numFmtId="0" fontId="35" fillId="0" borderId="45" xfId="0" applyFont="1" applyBorder="1" applyAlignment="1">
      <alignment horizontal="left" vertical="center"/>
    </xf>
    <xf numFmtId="0" fontId="36" fillId="0" borderId="45" xfId="0" applyFont="1" applyBorder="1" applyAlignment="1">
      <alignment horizontal="left" vertical="center"/>
    </xf>
    <xf numFmtId="0" fontId="36" fillId="0" borderId="45" xfId="0" applyFont="1" applyBorder="1" applyAlignment="1">
      <alignment horizontal="center" vertical="center"/>
    </xf>
    <xf numFmtId="49" fontId="35" fillId="0" borderId="45" xfId="0" applyNumberFormat="1" applyFont="1" applyBorder="1" applyAlignment="1">
      <alignment horizontal="center" vertical="center"/>
    </xf>
    <xf numFmtId="0" fontId="35" fillId="0" borderId="45" xfId="0" applyFont="1" applyBorder="1" applyAlignment="1" applyProtection="1">
      <alignment horizontal="center" vertical="center"/>
      <protection hidden="1"/>
    </xf>
    <xf numFmtId="164" fontId="35" fillId="0" borderId="45" xfId="0" applyNumberFormat="1" applyFont="1" applyBorder="1" applyAlignment="1" applyProtection="1">
      <alignment horizontal="center" vertical="center"/>
      <protection hidden="1"/>
    </xf>
    <xf numFmtId="0" fontId="35" fillId="0" borderId="45" xfId="0" applyFont="1" applyBorder="1" applyAlignment="1" applyProtection="1">
      <alignment horizontal="center" vertical="center"/>
      <protection locked="0"/>
    </xf>
    <xf numFmtId="0" fontId="35" fillId="0" borderId="45" xfId="0" applyFont="1" applyBorder="1" applyAlignment="1">
      <alignment horizontal="center" vertical="center"/>
    </xf>
    <xf numFmtId="0" fontId="6" fillId="0" borderId="45" xfId="0" applyFont="1" applyBorder="1" applyAlignment="1">
      <alignment horizontal="left" vertical="center"/>
    </xf>
    <xf numFmtId="0" fontId="7" fillId="0" borderId="45" xfId="0" applyFont="1" applyBorder="1" applyAlignment="1">
      <alignment horizontal="left" vertical="center"/>
    </xf>
    <xf numFmtId="0" fontId="2" fillId="0" borderId="45" xfId="0" applyFont="1" applyBorder="1" applyAlignment="1">
      <alignment horizontal="left" vertical="center" wrapText="1"/>
    </xf>
    <xf numFmtId="0" fontId="8" fillId="0" borderId="45" xfId="0" applyFont="1" applyBorder="1" applyAlignment="1">
      <alignment horizontal="center" vertical="center"/>
    </xf>
    <xf numFmtId="49" fontId="8" fillId="0" borderId="45" xfId="0" applyNumberFormat="1" applyFont="1" applyBorder="1" applyAlignment="1">
      <alignment horizontal="center" vertical="center"/>
    </xf>
    <xf numFmtId="1" fontId="6" fillId="0" borderId="45" xfId="0" applyNumberFormat="1" applyFont="1" applyBorder="1" applyAlignment="1" applyProtection="1">
      <alignment horizontal="center" vertical="center"/>
      <protection hidden="1"/>
    </xf>
    <xf numFmtId="164" fontId="6" fillId="0" borderId="45" xfId="0" applyNumberFormat="1" applyFont="1" applyBorder="1" applyAlignment="1" applyProtection="1">
      <alignment horizontal="center" vertical="center"/>
      <protection hidden="1"/>
    </xf>
    <xf numFmtId="1" fontId="6" fillId="0" borderId="45" xfId="0" applyNumberFormat="1" applyFont="1" applyBorder="1" applyAlignment="1" applyProtection="1">
      <alignment horizontal="center" vertical="center"/>
      <protection locked="0"/>
    </xf>
    <xf numFmtId="0" fontId="6" fillId="0" borderId="45" xfId="0" applyFont="1" applyBorder="1" applyAlignment="1">
      <alignment horizontal="center" vertical="center"/>
    </xf>
    <xf numFmtId="0" fontId="2" fillId="0" borderId="45" xfId="0" applyFont="1" applyBorder="1" applyAlignment="1">
      <alignment horizontal="left" vertical="center"/>
    </xf>
    <xf numFmtId="1" fontId="8" fillId="0" borderId="45" xfId="0" applyNumberFormat="1" applyFont="1" applyBorder="1" applyAlignment="1" applyProtection="1">
      <alignment horizontal="center" vertical="center"/>
      <protection locked="0"/>
    </xf>
    <xf numFmtId="164" fontId="6" fillId="0" borderId="0" xfId="0" applyNumberFormat="1" applyFont="1" applyAlignment="1">
      <alignment horizontal="center" vertical="center" wrapText="1"/>
    </xf>
    <xf numFmtId="0" fontId="35" fillId="0" borderId="45" xfId="0" applyFont="1" applyBorder="1" applyAlignment="1">
      <alignment horizontal="left" vertical="center" wrapText="1"/>
    </xf>
    <xf numFmtId="0" fontId="6" fillId="0" borderId="45" xfId="0" applyFont="1" applyBorder="1" applyAlignment="1">
      <alignment horizontal="left" vertical="center" wrapText="1"/>
    </xf>
    <xf numFmtId="0" fontId="8" fillId="0" borderId="45" xfId="0" applyFont="1" applyBorder="1" applyAlignment="1">
      <alignment horizontal="left" vertical="center" wrapText="1"/>
    </xf>
    <xf numFmtId="0" fontId="6" fillId="0" borderId="0" xfId="0" applyFont="1" applyAlignment="1">
      <alignment horizontal="left" vertical="center" wrapText="1"/>
    </xf>
    <xf numFmtId="49" fontId="3" fillId="6" borderId="36" xfId="0" applyNumberFormat="1" applyFont="1" applyFill="1" applyBorder="1" applyAlignment="1" applyProtection="1">
      <alignment horizontal="center" vertical="center"/>
      <protection locked="0"/>
    </xf>
    <xf numFmtId="49" fontId="3" fillId="6" borderId="37" xfId="0" applyNumberFormat="1" applyFont="1" applyFill="1" applyBorder="1" applyAlignment="1" applyProtection="1">
      <alignment horizontal="center" vertical="center"/>
      <protection locked="0"/>
    </xf>
    <xf numFmtId="49" fontId="3" fillId="6" borderId="38" xfId="0" applyNumberFormat="1" applyFont="1" applyFill="1" applyBorder="1" applyAlignment="1" applyProtection="1">
      <alignment horizontal="center" vertical="center"/>
      <protection locked="0"/>
    </xf>
    <xf numFmtId="0" fontId="1" fillId="0" borderId="13" xfId="0" applyFont="1" applyBorder="1" applyAlignment="1">
      <alignment horizontal="left"/>
    </xf>
    <xf numFmtId="0" fontId="1" fillId="0" borderId="14" xfId="0" applyFont="1" applyBorder="1" applyAlignment="1">
      <alignment horizontal="left"/>
    </xf>
    <xf numFmtId="0" fontId="1" fillId="0" borderId="15" xfId="0" applyFont="1" applyBorder="1" applyAlignment="1">
      <alignment horizontal="left"/>
    </xf>
    <xf numFmtId="0" fontId="24" fillId="9" borderId="26" xfId="0" applyFont="1" applyFill="1" applyBorder="1" applyAlignment="1">
      <alignment horizontal="left" vertical="center"/>
    </xf>
    <xf numFmtId="0" fontId="24" fillId="9" borderId="28" xfId="0" applyFont="1" applyFill="1" applyBorder="1" applyAlignment="1">
      <alignment horizontal="left" vertical="center"/>
    </xf>
    <xf numFmtId="0" fontId="24" fillId="9" borderId="27" xfId="0" applyFont="1" applyFill="1" applyBorder="1" applyAlignment="1">
      <alignment horizontal="left" vertical="center"/>
    </xf>
    <xf numFmtId="0" fontId="37" fillId="7" borderId="26" xfId="0" applyFont="1" applyFill="1" applyBorder="1" applyAlignment="1">
      <alignment horizontal="center" vertical="center"/>
    </xf>
    <xf numFmtId="0" fontId="37" fillId="7" borderId="28" xfId="0" applyFont="1" applyFill="1" applyBorder="1" applyAlignment="1">
      <alignment horizontal="center" vertical="center"/>
    </xf>
    <xf numFmtId="0" fontId="37" fillId="7" borderId="27" xfId="0" applyFont="1" applyFill="1" applyBorder="1" applyAlignment="1">
      <alignment horizontal="center" vertical="center"/>
    </xf>
    <xf numFmtId="0" fontId="23" fillId="9" borderId="29" xfId="0" applyFont="1" applyFill="1" applyBorder="1" applyAlignment="1" applyProtection="1">
      <alignment horizontal="center" vertical="center"/>
      <protection hidden="1"/>
    </xf>
    <xf numFmtId="0" fontId="23" fillId="9" borderId="30" xfId="0" applyFont="1" applyFill="1" applyBorder="1" applyAlignment="1" applyProtection="1">
      <alignment horizontal="center" vertical="center"/>
      <protection hidden="1"/>
    </xf>
    <xf numFmtId="2" fontId="30" fillId="9" borderId="18" xfId="2" applyNumberFormat="1" applyFont="1" applyFill="1" applyBorder="1" applyAlignment="1">
      <alignment horizontal="center" vertical="center" wrapText="1"/>
    </xf>
    <xf numFmtId="2" fontId="30" fillId="9" borderId="23" xfId="2" applyNumberFormat="1" applyFont="1" applyFill="1" applyBorder="1" applyAlignment="1">
      <alignment horizontal="center" vertical="center" wrapText="1"/>
    </xf>
    <xf numFmtId="0" fontId="4" fillId="7" borderId="26" xfId="0" applyFont="1" applyFill="1" applyBorder="1" applyAlignment="1" applyProtection="1">
      <alignment horizontal="center" vertical="center"/>
      <protection hidden="1"/>
    </xf>
    <xf numFmtId="0" fontId="4" fillId="7" borderId="28" xfId="0" applyFont="1" applyFill="1" applyBorder="1" applyAlignment="1" applyProtection="1">
      <alignment horizontal="center" vertical="center"/>
      <protection hidden="1"/>
    </xf>
    <xf numFmtId="0" fontId="4" fillId="7" borderId="27" xfId="0" applyFont="1" applyFill="1" applyBorder="1" applyAlignment="1" applyProtection="1">
      <alignment horizontal="center" vertical="center"/>
      <protection hidden="1"/>
    </xf>
    <xf numFmtId="0" fontId="5" fillId="0" borderId="0" xfId="0" applyFont="1" applyAlignment="1" applyProtection="1">
      <alignment horizontal="center"/>
      <protection hidden="1"/>
    </xf>
    <xf numFmtId="2" fontId="31" fillId="9" borderId="19" xfId="2" applyNumberFormat="1" applyFont="1" applyFill="1" applyBorder="1" applyAlignment="1">
      <alignment horizontal="center" vertical="center" wrapText="1"/>
    </xf>
    <xf numFmtId="2" fontId="31" fillId="9" borderId="20" xfId="2" applyNumberFormat="1" applyFont="1" applyFill="1" applyBorder="1" applyAlignment="1">
      <alignment horizontal="center" vertical="center" wrapText="1"/>
    </xf>
    <xf numFmtId="0" fontId="34" fillId="5" borderId="0" xfId="0" applyFont="1" applyFill="1" applyAlignment="1">
      <alignment horizontal="left" vertical="center"/>
    </xf>
  </cellXfs>
  <cellStyles count="3">
    <cellStyle name="Normal" xfId="0" builtinId="0"/>
    <cellStyle name="Normal_8.Comparativa" xfId="1" xr:uid="{6B61EFCA-3495-4FC5-B2F7-A770FFAB5D5E}"/>
    <cellStyle name="Normal_Baremos_1" xfId="2" xr:uid="{C15AEB5C-8D08-4720-8EB0-428616F93037}"/>
  </cellStyles>
  <dxfs count="118">
    <dxf>
      <fill>
        <patternFill>
          <bgColor theme="5" tint="0.59996337778862885"/>
        </patternFill>
      </fill>
    </dxf>
    <dxf>
      <alignment vertical="center"/>
    </dxf>
    <dxf>
      <alignment vertical="center"/>
    </dxf>
    <dxf>
      <alignment vertical="center"/>
    </dxf>
    <dxf>
      <alignment horizontal="center"/>
    </dxf>
    <dxf>
      <alignment horizontal="center"/>
    </dxf>
    <dxf>
      <alignment horizontal="center"/>
    </dxf>
    <dxf>
      <font>
        <b/>
      </font>
    </dxf>
    <dxf>
      <font>
        <b/>
      </font>
    </dxf>
    <dxf>
      <font>
        <b/>
      </font>
    </dxf>
    <dxf>
      <font>
        <b/>
      </font>
    </dxf>
    <dxf>
      <font>
        <b/>
      </font>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font>
        <b/>
      </font>
    </dxf>
    <dxf>
      <font>
        <b/>
      </font>
    </dxf>
    <dxf>
      <font>
        <b/>
      </font>
    </dxf>
    <dxf>
      <font>
        <b/>
      </font>
    </dxf>
    <dxf>
      <font>
        <b/>
      </font>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vertical="center"/>
    </dxf>
    <dxf>
      <alignment vertical="center"/>
    </dxf>
    <dxf>
      <alignment vertical="center"/>
    </dxf>
    <dxf>
      <alignment horizontal="center"/>
    </dxf>
    <dxf>
      <alignment horizontal="center"/>
    </dxf>
    <dxf>
      <alignment horizontal="center"/>
    </dxf>
    <dxf>
      <font>
        <b val="0"/>
        <i val="0"/>
        <strike val="0"/>
        <condense val="0"/>
        <extend val="0"/>
        <outline val="0"/>
        <shadow val="0"/>
        <u val="none"/>
        <vertAlign val="baseline"/>
        <sz val="9"/>
        <color theme="1"/>
        <name val="Calibri"/>
        <family val="2"/>
        <scheme val="minor"/>
      </font>
      <alignment horizontal="left" vertical="center" textRotation="0" wrapText="0"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left" vertical="center" textRotation="0" wrapText="1"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0" formatCode="Genera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strike val="0"/>
        <outline val="0"/>
        <shadow val="0"/>
        <u val="none"/>
        <vertAlign val="baseline"/>
        <sz val="9"/>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theme="1"/>
        <name val="Calibri"/>
        <family val="2"/>
        <scheme val="minor"/>
      </font>
      <numFmt numFmtId="164" formatCode="0.00000000"/>
      <alignment horizontal="center" vertical="center" textRotation="0" wrapText="0" indent="0" justifyLastLine="0" shrinkToFit="0" readingOrder="0"/>
      <protection locked="1" hidden="1"/>
    </dxf>
    <dxf>
      <font>
        <strike val="0"/>
        <outline val="0"/>
        <shadow val="0"/>
        <u val="none"/>
        <vertAlign val="baseline"/>
        <sz val="9"/>
        <name val="Calibri"/>
        <family val="2"/>
        <scheme val="minor"/>
      </font>
      <numFmt numFmtId="164" formatCode="0.00000000"/>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family val="2"/>
        <scheme val="minor"/>
      </font>
      <numFmt numFmtId="1" formatCode="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0" hidden="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protection locked="0" hidden="0"/>
    </dxf>
    <dxf>
      <font>
        <strike val="0"/>
        <outline val="0"/>
        <shadow val="0"/>
        <u val="none"/>
        <vertAlign val="baseline"/>
        <sz val="9"/>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0" hidden="0"/>
    </dxf>
    <dxf>
      <font>
        <b val="0"/>
        <i val="0"/>
        <strike val="0"/>
        <condense val="0"/>
        <extend val="0"/>
        <outline val="0"/>
        <shadow val="0"/>
        <u val="none"/>
        <vertAlign val="baseline"/>
        <sz val="9"/>
        <color theme="1"/>
        <name val="Calibri"/>
        <family val="2"/>
        <scheme val="minor"/>
      </font>
      <numFmt numFmtId="164" formatCode="0.00000000"/>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auto="1"/>
        <name val="Calibri"/>
        <family val="2"/>
        <scheme val="minor"/>
      </font>
      <numFmt numFmtId="164" formatCode="0.0000000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auto="1"/>
        <name val="Calibri"/>
        <family val="2"/>
        <scheme val="minor"/>
      </font>
      <numFmt numFmtId="1" formatCode="0"/>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protection locked="1" hidden="1"/>
    </dxf>
    <dxf>
      <font>
        <b val="0"/>
        <i val="0"/>
        <strike val="0"/>
        <condense val="0"/>
        <extend val="0"/>
        <outline val="0"/>
        <shadow val="0"/>
        <u val="none"/>
        <vertAlign val="baseline"/>
        <sz val="9"/>
        <color theme="1"/>
        <name val="Calibri"/>
        <family val="2"/>
        <scheme val="minor"/>
      </font>
      <numFmt numFmtId="30" formatCode="@"/>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8"/>
        <color theme="1"/>
        <name val="Calibri"/>
        <family val="2"/>
        <scheme val="minor"/>
      </font>
      <alignment horizontal="left" vertical="center"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8"/>
        <color theme="1"/>
        <name val="Calibri"/>
        <family val="2"/>
        <scheme val="minor"/>
      </font>
      <alignment horizontal="left" vertical="center" textRotation="0" wrapText="0" indent="0" justifyLastLine="0" shrinkToFit="0" readingOrder="0"/>
    </dxf>
    <dxf>
      <font>
        <strike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ont>
        <strike val="0"/>
        <outline val="0"/>
        <shadow val="0"/>
        <u val="none"/>
        <vertAlign val="baseline"/>
        <sz val="10"/>
        <name val="Calibri"/>
        <family val="2"/>
        <scheme val="minor"/>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17/10/relationships/person" Target="persons/person.xml"/><Relationship Id="rId26" Type="http://schemas.microsoft.com/office/2017/10/relationships/person" Target="persons/person4.xml"/><Relationship Id="rId39" Type="http://schemas.microsoft.com/office/2017/10/relationships/person" Target="persons/person18.xml"/><Relationship Id="rId21" Type="http://schemas.microsoft.com/office/2017/10/relationships/person" Target="persons/person23.xml"/><Relationship Id="rId34" Type="http://schemas.microsoft.com/office/2017/10/relationships/person" Target="persons/person11.xml"/><Relationship Id="rId42" Type="http://schemas.microsoft.com/office/2017/10/relationships/person" Target="persons/person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06/relationships/vbaProject" Target="vbaProject.bin"/><Relationship Id="rId29" Type="http://schemas.microsoft.com/office/2017/10/relationships/person" Target="persons/person9.xml"/><Relationship Id="rId41" Type="http://schemas.microsoft.com/office/2017/10/relationships/person" Target="persons/person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0" Type="http://schemas.microsoft.com/office/2017/10/relationships/person" Target="persons/person22.xml"/><Relationship Id="rId24" Type="http://schemas.microsoft.com/office/2017/10/relationships/person" Target="persons/person7.xml"/><Relationship Id="rId32" Type="http://schemas.microsoft.com/office/2017/10/relationships/person" Target="persons/person0.xml"/><Relationship Id="rId37" Type="http://schemas.microsoft.com/office/2017/10/relationships/person" Target="persons/person12.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5.xml"/><Relationship Id="rId28" Type="http://schemas.microsoft.com/office/2017/10/relationships/person" Target="persons/person6.xml"/><Relationship Id="rId36" Type="http://schemas.microsoft.com/office/2017/10/relationships/person" Target="persons/person13.xml"/><Relationship Id="rId10" Type="http://schemas.openxmlformats.org/officeDocument/2006/relationships/worksheet" Target="worksheets/sheet10.xml"/><Relationship Id="rId19" Type="http://schemas.openxmlformats.org/officeDocument/2006/relationships/calcChain" Target="calcChain.xml"/><Relationship Id="rId31" Type="http://schemas.microsoft.com/office/2017/10/relationships/person" Target="persons/person10.xml"/><Relationship Id="rId44" Type="http://schemas.microsoft.com/office/2017/10/relationships/person" Target="persons/person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43" Type="http://schemas.microsoft.com/office/2017/10/relationships/person" Target="persons/person21.xml"/><Relationship Id="rId27" Type="http://schemas.microsoft.com/office/2017/10/relationships/person" Target="persons/person16.xml"/><Relationship Id="rId35" Type="http://schemas.microsoft.com/office/2017/10/relationships/person" Target="persons/person15.xml"/><Relationship Id="rId30" Type="http://schemas.microsoft.com/office/2017/10/relationships/person" Target="persons/person3.xml"/><Relationship Id="rId22" Type="http://schemas.microsoft.com/office/2017/10/relationships/person" Target="persons/pers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haredStrings" Target="sharedStrings.xml"/><Relationship Id="rId25" Type="http://schemas.microsoft.com/office/2017/10/relationships/person" Target="persons/person8.xml"/><Relationship Id="rId33" Type="http://schemas.microsoft.com/office/2017/10/relationships/person" Target="persons/person1.xml"/><Relationship Id="rId38" Type="http://schemas.microsoft.com/office/2017/10/relationships/person" Target="persons/person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PC.xlsm]General!TablaDinámica12</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4">
              <a:lumMod val="40000"/>
              <a:lumOff val="60000"/>
            </a:schemeClr>
          </a:solidFill>
          <a:ln>
            <a:solidFill>
              <a:schemeClr val="accent4">
                <a:lumMod val="20000"/>
                <a:lumOff val="8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5">
              <a:lumMod val="40000"/>
              <a:lumOff val="60000"/>
            </a:schemeClr>
          </a:solidFill>
          <a:ln>
            <a:solidFill>
              <a:schemeClr val="accent5">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lumMod val="40000"/>
              <a:lumOff val="60000"/>
            </a:schemeClr>
          </a:solidFill>
          <a:ln>
            <a:solidFill>
              <a:schemeClr val="accent6">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239714904987715"/>
          <c:y val="2.6354121020839456E-2"/>
          <c:w val="0.61550510736585262"/>
          <c:h val="0.92309436951757884"/>
        </c:manualLayout>
      </c:layout>
      <c:barChart>
        <c:barDir val="bar"/>
        <c:grouping val="clustered"/>
        <c:varyColors val="0"/>
        <c:ser>
          <c:idx val="0"/>
          <c:order val="0"/>
          <c:tx>
            <c:strRef>
              <c:f>General!$B$13:$B$14</c:f>
              <c:strCache>
                <c:ptCount val="1"/>
                <c:pt idx="0">
                  <c:v>Retos</c:v>
                </c:pt>
              </c:strCache>
            </c:strRef>
          </c:tx>
          <c:spPr>
            <a:solidFill>
              <a:schemeClr val="accent4">
                <a:lumMod val="40000"/>
                <a:lumOff val="60000"/>
              </a:schemeClr>
            </a:solidFill>
            <a:ln>
              <a:solidFill>
                <a:schemeClr val="accent4">
                  <a:lumMod val="20000"/>
                  <a:lumOff val="80000"/>
                </a:schemeClr>
              </a:solidFill>
            </a:ln>
            <a:effectLst/>
          </c:spPr>
          <c:invertIfNegative val="0"/>
          <c:cat>
            <c:strRef>
              <c:f>General!$A$15:$A$21</c:f>
              <c:strCache>
                <c:ptCount val="6"/>
                <c:pt idx="0">
                  <c:v>MEISR 1</c:v>
                </c:pt>
                <c:pt idx="1">
                  <c:v>MEISR 2</c:v>
                </c:pt>
                <c:pt idx="2">
                  <c:v>MEISR 3</c:v>
                </c:pt>
                <c:pt idx="3">
                  <c:v>MEISR 4</c:v>
                </c:pt>
                <c:pt idx="4">
                  <c:v>MEISR 5</c:v>
                </c:pt>
                <c:pt idx="5">
                  <c:v>MEISR 6</c:v>
                </c:pt>
              </c:strCache>
            </c:strRef>
          </c:cat>
          <c:val>
            <c:numRef>
              <c:f>General!$B$15:$B$21</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AC26-4185-8D82-84723805B981}"/>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PC.xlsm]Rutinas!TablaDinámica12</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6"/>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5">
              <a:lumMod val="60000"/>
              <a:lumOff val="40000"/>
            </a:schemeClr>
          </a:solidFill>
          <a:ln>
            <a:solidFill>
              <a:schemeClr val="accent5">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6">
              <a:lumMod val="40000"/>
              <a:lumOff val="60000"/>
            </a:schemeClr>
          </a:solidFill>
          <a:ln>
            <a:solidFill>
              <a:schemeClr val="accent6">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Rutinas!$B$14:$B$15</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Rutinas!$A$16:$A$58</c:f>
              <c:multiLvlStrCache>
                <c:ptCount val="28"/>
                <c:lvl>
                  <c:pt idx="0">
                    <c:v>MEISR 1</c:v>
                  </c:pt>
                  <c:pt idx="1">
                    <c:v>MEISR 2</c:v>
                  </c:pt>
                  <c:pt idx="2">
                    <c:v>MEISR 1</c:v>
                  </c:pt>
                  <c:pt idx="3">
                    <c:v>MEISR 2</c:v>
                  </c:pt>
                  <c:pt idx="4">
                    <c:v>MEISR 1</c:v>
                  </c:pt>
                  <c:pt idx="5">
                    <c:v>MEISR 2</c:v>
                  </c:pt>
                  <c:pt idx="6">
                    <c:v>MEISR 1</c:v>
                  </c:pt>
                  <c:pt idx="7">
                    <c:v>MEISR 2</c:v>
                  </c:pt>
                  <c:pt idx="8">
                    <c:v>MEISR 1</c:v>
                  </c:pt>
                  <c:pt idx="9">
                    <c:v>MEISR 2</c:v>
                  </c:pt>
                  <c:pt idx="10">
                    <c:v>MEISR 1</c:v>
                  </c:pt>
                  <c:pt idx="11">
                    <c:v>MEISR 2</c:v>
                  </c:pt>
                  <c:pt idx="12">
                    <c:v>MEISR 1</c:v>
                  </c:pt>
                  <c:pt idx="13">
                    <c:v>MEISR 2</c:v>
                  </c:pt>
                  <c:pt idx="14">
                    <c:v>MEISR 1</c:v>
                  </c:pt>
                  <c:pt idx="15">
                    <c:v>MEISR 2</c:v>
                  </c:pt>
                  <c:pt idx="16">
                    <c:v>MEISR 1</c:v>
                  </c:pt>
                  <c:pt idx="17">
                    <c:v>MEISR 2</c:v>
                  </c:pt>
                  <c:pt idx="18">
                    <c:v>MEISR 1</c:v>
                  </c:pt>
                  <c:pt idx="19">
                    <c:v>MEISR 2</c:v>
                  </c:pt>
                  <c:pt idx="20">
                    <c:v>MEISR 1</c:v>
                  </c:pt>
                  <c:pt idx="21">
                    <c:v>MEISR 2</c:v>
                  </c:pt>
                  <c:pt idx="22">
                    <c:v>MEISR 1</c:v>
                  </c:pt>
                  <c:pt idx="23">
                    <c:v>MEISR 2</c:v>
                  </c:pt>
                  <c:pt idx="24">
                    <c:v>MEISR 1</c:v>
                  </c:pt>
                  <c:pt idx="25">
                    <c:v>MEISR 2</c:v>
                  </c:pt>
                  <c:pt idx="26">
                    <c:v>MEISR 1</c:v>
                  </c:pt>
                  <c:pt idx="27">
                    <c:v>MEISR 2</c:v>
                  </c:pt>
                </c:lvl>
                <c:lvl>
                  <c:pt idx="0">
                    <c:v>Al aire libre</c:v>
                  </c:pt>
                  <c:pt idx="2">
                    <c:v>Comidas</c:v>
                  </c:pt>
                  <c:pt idx="4">
                    <c:v>Despertar</c:v>
                  </c:pt>
                  <c:pt idx="6">
                    <c:v>Hora de dormir</c:v>
                  </c:pt>
                  <c:pt idx="8">
                    <c:v>Hora del aseo personal</c:v>
                  </c:pt>
                  <c:pt idx="10">
                    <c:v>Juego compartido</c:v>
                  </c:pt>
                  <c:pt idx="12">
                    <c:v>Juego solo</c:v>
                  </c:pt>
                  <c:pt idx="14">
                    <c:v>Supermercado</c:v>
                  </c:pt>
                  <c:pt idx="16">
                    <c:v>Ocio -TV-Libros</c:v>
                  </c:pt>
                  <c:pt idx="18">
                    <c:v>Pañal/Váter</c:v>
                  </c:pt>
                  <c:pt idx="20">
                    <c:v>Salidas</c:v>
                  </c:pt>
                  <c:pt idx="22">
                    <c:v>Siesta</c:v>
                  </c:pt>
                  <c:pt idx="24">
                    <c:v>Transiciones</c:v>
                  </c:pt>
                  <c:pt idx="26">
                    <c:v>Vestido-Desvestido</c:v>
                  </c:pt>
                </c:lvl>
              </c:multiLvlStrCache>
            </c:multiLvlStrRef>
          </c:cat>
          <c:val>
            <c:numRef>
              <c:f>Rutinas!$B$16:$B$58</c:f>
              <c:numCache>
                <c:formatCode>0.00%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c:ext xmlns:c16="http://schemas.microsoft.com/office/drawing/2014/chart" uri="{C3380CC4-5D6E-409C-BE32-E72D297353CC}">
              <c16:uniqueId val="{0000000C-21B7-4879-9EE4-9811EF14D8F9}"/>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PC.xlsm]Familia!TablaDinámica12</c:name>
    <c:fmtId val="3"/>
  </c:pivotSource>
  <c:chart>
    <c:title>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s-E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100000">
                <a:schemeClr val="accent6"/>
              </a:gs>
              <a:gs pos="0">
                <a:schemeClr val="accent6">
                  <a:lumMod val="75000"/>
                </a:schemeClr>
              </a:gs>
            </a:gsLst>
            <a:lin ang="0" scaled="1"/>
          </a:gradFill>
          <a:ln>
            <a:noFill/>
          </a:ln>
          <a:effectLst>
            <a:innerShdw dist="12700" dir="16200000">
              <a:schemeClr val="lt1">
                <a:alpha val="75000"/>
              </a:schemeClr>
            </a:innerShdw>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6">
              <a:lumMod val="60000"/>
              <a:lumOff val="40000"/>
            </a:schemeClr>
          </a:solidFill>
          <a:ln>
            <a:solidFill>
              <a:schemeClr val="accent6">
                <a:lumMod val="40000"/>
                <a:lumOff val="60000"/>
              </a:schemeClr>
            </a:solid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4">
              <a:lumMod val="40000"/>
              <a:lumOff val="60000"/>
            </a:schemeClr>
          </a:solidFill>
          <a:ln>
            <a:solidFill>
              <a:schemeClr val="accent4">
                <a:lumMod val="40000"/>
                <a:lumOff val="60000"/>
              </a:schemeClr>
            </a:solid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5">
              <a:lumMod val="60000"/>
              <a:lumOff val="40000"/>
            </a:schemeClr>
          </a:solidFill>
          <a:ln>
            <a:solidFill>
              <a:schemeClr val="accent5">
                <a:lumMod val="60000"/>
                <a:lumOff val="40000"/>
              </a:schemeClr>
            </a:solidFill>
          </a:ln>
          <a:effectLst>
            <a:innerShdw dist="12700" dir="16200000">
              <a:schemeClr val="lt1">
                <a:alpha val="75000"/>
              </a:schemeClr>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a:gsLst>
              <a:gs pos="100000">
                <a:schemeClr val="accent6"/>
              </a:gs>
              <a:gs pos="0">
                <a:schemeClr val="accent6">
                  <a:lumMod val="75000"/>
                </a:schemeClr>
              </a:gs>
            </a:gsLst>
            <a:lin ang="0" scaled="1"/>
          </a:gradFill>
          <a:ln>
            <a:noFill/>
          </a:ln>
          <a:effectLst>
            <a:innerShdw dist="12700" dir="16200000">
              <a:schemeClr val="lt1">
                <a:alpha val="75000"/>
              </a:schemeClr>
            </a:innerShdw>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Familia!$B$13:$B$14</c:f>
              <c:strCache>
                <c:ptCount val="1"/>
                <c:pt idx="0">
                  <c:v>Retos</c:v>
                </c:pt>
              </c:strCache>
            </c:strRef>
          </c:tx>
          <c:spPr>
            <a:solidFill>
              <a:schemeClr val="accent4">
                <a:lumMod val="40000"/>
                <a:lumOff val="60000"/>
              </a:schemeClr>
            </a:solidFill>
            <a:ln>
              <a:solidFill>
                <a:schemeClr val="accent4">
                  <a:lumMod val="40000"/>
                  <a:lumOff val="60000"/>
                </a:schemeClr>
              </a:solidFill>
            </a:ln>
            <a:effectLst>
              <a:innerShdw dist="12700" dir="16200000">
                <a:schemeClr val="lt1">
                  <a:alpha val="75000"/>
                </a:schemeClr>
              </a:innerShdw>
            </a:effectLst>
          </c:spPr>
          <c:cat>
            <c:strRef>
              <c:f>Familia!$A$15:$A$29</c:f>
              <c:strCache>
                <c:ptCount val="14"/>
                <c:pt idx="0">
                  <c:v>Al aire libre</c:v>
                </c:pt>
                <c:pt idx="1">
                  <c:v>Comidas</c:v>
                </c:pt>
                <c:pt idx="2">
                  <c:v>Despertar</c:v>
                </c:pt>
                <c:pt idx="3">
                  <c:v>Hora de dormir</c:v>
                </c:pt>
                <c:pt idx="4">
                  <c:v>Hora del aseo personal</c:v>
                </c:pt>
                <c:pt idx="5">
                  <c:v>Juego compartido con otros</c:v>
                </c:pt>
                <c:pt idx="6">
                  <c:v>Juego solo</c:v>
                </c:pt>
                <c:pt idx="7">
                  <c:v>Momento de la compra en el supermercado</c:v>
                </c:pt>
                <c:pt idx="8">
                  <c:v>Ocio - Viendo TV – Libros</c:v>
                </c:pt>
                <c:pt idx="9">
                  <c:v>Pañal/Váter</c:v>
                </c:pt>
                <c:pt idx="10">
                  <c:v>Salidas</c:v>
                </c:pt>
                <c:pt idx="11">
                  <c:v>Siesta</c:v>
                </c:pt>
                <c:pt idx="12">
                  <c:v>Transiciones</c:v>
                </c:pt>
                <c:pt idx="13">
                  <c:v>Vestido-Desvestido</c:v>
                </c:pt>
              </c:strCache>
            </c:strRef>
          </c:cat>
          <c:val>
            <c:numRef>
              <c:f>Familia!$B$15:$B$29</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0-BEAF-4B97-819A-5DE544C03560}"/>
            </c:ext>
          </c:extLst>
        </c:ser>
        <c:dLbls>
          <c:showLegendKey val="0"/>
          <c:showVal val="0"/>
          <c:showCatName val="0"/>
          <c:showSerName val="0"/>
          <c:showPercent val="0"/>
          <c:showBubbleSize val="0"/>
        </c:dLbls>
        <c:dropLines>
          <c:spPr>
            <a:ln w="9525" cap="flat" cmpd="sng" algn="ctr">
              <a:solidFill>
                <a:schemeClr val="accent6">
                  <a:lumMod val="20000"/>
                  <a:lumOff val="80000"/>
                  <a:alpha val="15000"/>
                </a:schemeClr>
              </a:solidFill>
              <a:round/>
            </a:ln>
            <a:effectLst/>
          </c:spPr>
        </c:dropLines>
        <c:axId val="1315693023"/>
        <c:axId val="1315694687"/>
      </c:areaChart>
      <c:catAx>
        <c:axId val="1315693023"/>
        <c:scaling>
          <c:orientation val="minMax"/>
        </c:scaling>
        <c:delete val="0"/>
        <c:axPos val="b"/>
        <c:numFmt formatCode="General" sourceLinked="1"/>
        <c:majorTickMark val="none"/>
        <c:minorTickMark val="none"/>
        <c:tickLblPos val="low"/>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cap="all" baseline="0">
                <a:solidFill>
                  <a:schemeClr val="bg2">
                    <a:lumMod val="2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s-ES"/>
          </a:p>
        </c:txPr>
        <c:crossAx val="131569302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lt1">
          <a:lumMod val="7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PC.xlsm]Dominios Funcionales!TablaDinámica12</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5">
              <a:lumMod val="60000"/>
              <a:lumOff val="40000"/>
            </a:schemeClr>
          </a:solidFill>
          <a:ln>
            <a:solidFill>
              <a:schemeClr val="accent5">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lumMod val="40000"/>
              <a:lumOff val="60000"/>
            </a:schemeClr>
          </a:solidFill>
          <a:ln>
            <a:solidFill>
              <a:schemeClr val="accent6">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3603595751203867"/>
          <c:h val="0.92309436951757884"/>
        </c:manualLayout>
      </c:layout>
      <c:barChart>
        <c:barDir val="bar"/>
        <c:grouping val="clustered"/>
        <c:varyColors val="0"/>
        <c:ser>
          <c:idx val="0"/>
          <c:order val="0"/>
          <c:tx>
            <c:strRef>
              <c:f>'Dominios Funcionales'!$B$15:$B$16</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'Dominios Funcionales'!$A$17:$A$26</c:f>
              <c:multiLvlStrCache>
                <c:ptCount val="6"/>
                <c:lvl>
                  <c:pt idx="0">
                    <c:v>MEISR 1</c:v>
                  </c:pt>
                  <c:pt idx="1">
                    <c:v>MEISR 2</c:v>
                  </c:pt>
                  <c:pt idx="2">
                    <c:v>MEISR 1</c:v>
                  </c:pt>
                  <c:pt idx="3">
                    <c:v>MEISR 2</c:v>
                  </c:pt>
                  <c:pt idx="4">
                    <c:v>MEISR 1</c:v>
                  </c:pt>
                  <c:pt idx="5">
                    <c:v>MEISR 2</c:v>
                  </c:pt>
                </c:lvl>
                <c:lvl>
                  <c:pt idx="0">
                    <c:v>Autonomía e Independencia</c:v>
                  </c:pt>
                  <c:pt idx="2">
                    <c:v>Implicación</c:v>
                  </c:pt>
                  <c:pt idx="4">
                    <c:v>Relaciones Sociales</c:v>
                  </c:pt>
                </c:lvl>
              </c:multiLvlStrCache>
            </c:multiLvlStrRef>
          </c:cat>
          <c:val>
            <c:numRef>
              <c:f>'Dominios Funcionales'!$B$17:$B$26</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F9C-477A-9D1E-B0A10EF61A5C}"/>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PC.xlsm]Áreas Desarrollo!TablaDinámica12</c:name>
    <c:fmtId val="5"/>
  </c:pivotSource>
  <c:chart>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lumMod val="40000"/>
              <a:lumOff val="60000"/>
            </a:schemeClr>
          </a:solidFill>
          <a:ln>
            <a:solidFill>
              <a:schemeClr val="accent6">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5">
              <a:lumMod val="60000"/>
              <a:lumOff val="40000"/>
            </a:schemeClr>
          </a:solidFill>
          <a:ln>
            <a:solidFill>
              <a:schemeClr val="accent5">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4099327107199799"/>
          <c:h val="0.92309436951757884"/>
        </c:manualLayout>
      </c:layout>
      <c:barChart>
        <c:barDir val="bar"/>
        <c:grouping val="clustered"/>
        <c:varyColors val="0"/>
        <c:ser>
          <c:idx val="0"/>
          <c:order val="0"/>
          <c:tx>
            <c:strRef>
              <c:f>'Áreas Desarrollo'!$B$15:$B$16</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'Áreas Desarrollo'!$A$17:$A$32</c:f>
              <c:multiLvlStrCache>
                <c:ptCount val="10"/>
                <c:lvl>
                  <c:pt idx="0">
                    <c:v>MEISR 1</c:v>
                  </c:pt>
                  <c:pt idx="1">
                    <c:v>MEISR 2</c:v>
                  </c:pt>
                  <c:pt idx="2">
                    <c:v>MEISR 1</c:v>
                  </c:pt>
                  <c:pt idx="3">
                    <c:v>MEISR 2</c:v>
                  </c:pt>
                  <c:pt idx="4">
                    <c:v>MEISR 1</c:v>
                  </c:pt>
                  <c:pt idx="5">
                    <c:v>MEISR 2</c:v>
                  </c:pt>
                  <c:pt idx="6">
                    <c:v>MEISR 1</c:v>
                  </c:pt>
                  <c:pt idx="7">
                    <c:v>MEISR 2</c:v>
                  </c:pt>
                  <c:pt idx="8">
                    <c:v>MEISR 1</c:v>
                  </c:pt>
                  <c:pt idx="9">
                    <c:v>MEISR 2</c:v>
                  </c:pt>
                </c:lvl>
                <c:lvl>
                  <c:pt idx="0">
                    <c:v>Adaptativa</c:v>
                  </c:pt>
                  <c:pt idx="2">
                    <c:v>Cognitiva</c:v>
                  </c:pt>
                  <c:pt idx="4">
                    <c:v>Motora</c:v>
                  </c:pt>
                  <c:pt idx="6">
                    <c:v>Social</c:v>
                  </c:pt>
                  <c:pt idx="8">
                    <c:v>Comunicación</c:v>
                  </c:pt>
                </c:lvl>
              </c:multiLvlStrCache>
            </c:multiLvlStrRef>
          </c:cat>
          <c:val>
            <c:numRef>
              <c:f>'Áreas Desarrollo'!$B$17:$B$32</c:f>
              <c:numCache>
                <c:formatCode>0.00%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9A6C-43E1-A7BF-AD0429AD6C39}"/>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PC.xlsm]CIF!TablaDinámica12</c:name>
    <c:fmtId val="5"/>
  </c:pivotSource>
  <c:chart>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lumMod val="40000"/>
              <a:lumOff val="60000"/>
            </a:schemeClr>
          </a:solidFill>
          <a:ln>
            <a:solidFill>
              <a:schemeClr val="accent6">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5">
              <a:lumMod val="60000"/>
              <a:lumOff val="40000"/>
            </a:schemeClr>
          </a:solidFill>
          <a:ln>
            <a:solidFill>
              <a:schemeClr val="accent5">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pivotFmt>
      <c:pivotFmt>
        <c:idx val="3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1228076787510266"/>
          <c:h val="0.92309436951757884"/>
        </c:manualLayout>
      </c:layout>
      <c:barChart>
        <c:barDir val="bar"/>
        <c:grouping val="clustered"/>
        <c:varyColors val="0"/>
        <c:ser>
          <c:idx val="0"/>
          <c:order val="0"/>
          <c:tx>
            <c:strRef>
              <c:f>CIF!$B$17:$B$18</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CIF!$A$19:$A$40</c:f>
              <c:multiLvlStrCache>
                <c:ptCount val="14"/>
                <c:lvl>
                  <c:pt idx="0">
                    <c:v>MEISR 1</c:v>
                  </c:pt>
                  <c:pt idx="1">
                    <c:v>MEISR 2</c:v>
                  </c:pt>
                  <c:pt idx="2">
                    <c:v>MEISR 1</c:v>
                  </c:pt>
                  <c:pt idx="3">
                    <c:v>MEISR 2</c:v>
                  </c:pt>
                  <c:pt idx="4">
                    <c:v>MEISR 1</c:v>
                  </c:pt>
                  <c:pt idx="5">
                    <c:v>MEISR 2</c:v>
                  </c:pt>
                  <c:pt idx="6">
                    <c:v>MEISR 1</c:v>
                  </c:pt>
                  <c:pt idx="7">
                    <c:v>MEISR 2</c:v>
                  </c:pt>
                  <c:pt idx="8">
                    <c:v>MEISR 1</c:v>
                  </c:pt>
                  <c:pt idx="9">
                    <c:v>MEISR 2</c:v>
                  </c:pt>
                  <c:pt idx="10">
                    <c:v>MEISR 1</c:v>
                  </c:pt>
                  <c:pt idx="11">
                    <c:v>MEISR 2</c:v>
                  </c:pt>
                  <c:pt idx="12">
                    <c:v>MEISR 1</c:v>
                  </c:pt>
                  <c:pt idx="13">
                    <c:v>MEISR 2</c:v>
                  </c:pt>
                </c:lvl>
                <c:lvl>
                  <c:pt idx="0">
                    <c:v>Conocimiento (d1)</c:v>
                  </c:pt>
                  <c:pt idx="2">
                    <c:v>Tareas (d2)</c:v>
                  </c:pt>
                  <c:pt idx="4">
                    <c:v>Comunicación (d3)</c:v>
                  </c:pt>
                  <c:pt idx="6">
                    <c:v>Movilidad (d4)</c:v>
                  </c:pt>
                  <c:pt idx="8">
                    <c:v>Autocuidado (d5)</c:v>
                  </c:pt>
                  <c:pt idx="10">
                    <c:v>Interacciones (d7)</c:v>
                  </c:pt>
                  <c:pt idx="12">
                    <c:v>Áreas Vida (d8)</c:v>
                  </c:pt>
                </c:lvl>
              </c:multiLvlStrCache>
            </c:multiLvlStrRef>
          </c:cat>
          <c:val>
            <c:numRef>
              <c:f>CIF!$B$19:$B$40</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0-716A-4202-A05C-13A7F536BD46}"/>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[MEISR 0-60 meses PC.xlsm]Objetivos Primera Infancia!TablaDinámica12</c:name>
    <c:fmtId val="6"/>
  </c:pivotSource>
  <c:chart>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4">
              <a:lumMod val="40000"/>
              <a:lumOff val="60000"/>
            </a:schemeClr>
          </a:solidFill>
          <a:ln>
            <a:solidFill>
              <a:schemeClr val="accent4">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6">
              <a:lumMod val="40000"/>
              <a:lumOff val="60000"/>
            </a:schemeClr>
          </a:solidFill>
          <a:ln>
            <a:solidFill>
              <a:schemeClr val="accent6">
                <a:lumMod val="40000"/>
                <a:lumOff val="6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5">
              <a:lumMod val="60000"/>
              <a:lumOff val="40000"/>
            </a:schemeClr>
          </a:solidFill>
          <a:ln>
            <a:solidFill>
              <a:schemeClr val="accent5">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77264909193429"/>
          <c:y val="2.4341470582598085E-2"/>
          <c:w val="0.6125936327955861"/>
          <c:h val="0.92309436951757884"/>
        </c:manualLayout>
      </c:layout>
      <c:barChart>
        <c:barDir val="bar"/>
        <c:grouping val="clustered"/>
        <c:varyColors val="0"/>
        <c:ser>
          <c:idx val="0"/>
          <c:order val="0"/>
          <c:tx>
            <c:strRef>
              <c:f>'Objetivos Primera Infancia'!$B$17:$B$18</c:f>
              <c:strCache>
                <c:ptCount val="1"/>
                <c:pt idx="0">
                  <c:v>Retos</c:v>
                </c:pt>
              </c:strCache>
            </c:strRef>
          </c:tx>
          <c:spPr>
            <a:solidFill>
              <a:schemeClr val="accent4">
                <a:lumMod val="40000"/>
                <a:lumOff val="60000"/>
              </a:schemeClr>
            </a:solidFill>
            <a:ln>
              <a:solidFill>
                <a:schemeClr val="accent4">
                  <a:lumMod val="40000"/>
                  <a:lumOff val="60000"/>
                </a:schemeClr>
              </a:solidFill>
            </a:ln>
            <a:effectLst/>
          </c:spPr>
          <c:invertIfNegative val="0"/>
          <c:cat>
            <c:multiLvlStrRef>
              <c:f>'Objetivos Primera Infancia'!$A$19:$A$28</c:f>
              <c:multiLvlStrCache>
                <c:ptCount val="6"/>
                <c:lvl>
                  <c:pt idx="0">
                    <c:v>MEISR 1</c:v>
                  </c:pt>
                  <c:pt idx="1">
                    <c:v>MEISR 2</c:v>
                  </c:pt>
                  <c:pt idx="2">
                    <c:v>MEISR 1</c:v>
                  </c:pt>
                  <c:pt idx="3">
                    <c:v>MEISR 2</c:v>
                  </c:pt>
                  <c:pt idx="4">
                    <c:v>MEISR 1</c:v>
                  </c:pt>
                  <c:pt idx="5">
                    <c:v>MEISR 2</c:v>
                  </c:pt>
                </c:lvl>
                <c:lvl>
                  <c:pt idx="0">
                    <c:v>Relaciones Sociales Positivas</c:v>
                  </c:pt>
                  <c:pt idx="2">
                    <c:v>Adquisición y uso del conocimiento y las habilidades</c:v>
                  </c:pt>
                  <c:pt idx="4">
                    <c:v>Acciones para satisfacer necesidades propias</c:v>
                  </c:pt>
                </c:lvl>
              </c:multiLvlStrCache>
            </c:multiLvlStrRef>
          </c:cat>
          <c:val>
            <c:numRef>
              <c:f>'Objetivos Primera Infancia'!$B$19:$B$28</c:f>
              <c:numCache>
                <c:formatCode>0.00%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747E-4AAD-ACDC-F6A82E06293F}"/>
            </c:ext>
          </c:extLst>
        </c:ser>
        <c:dLbls>
          <c:showLegendKey val="0"/>
          <c:showVal val="0"/>
          <c:showCatName val="0"/>
          <c:showSerName val="0"/>
          <c:showPercent val="0"/>
          <c:showBubbleSize val="0"/>
        </c:dLbls>
        <c:gapWidth val="182"/>
        <c:axId val="1315693023"/>
        <c:axId val="1315694687"/>
      </c:barChart>
      <c:catAx>
        <c:axId val="131569302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crossAx val="1315694687"/>
        <c:crosses val="autoZero"/>
        <c:auto val="1"/>
        <c:lblAlgn val="ctr"/>
        <c:lblOffset val="100"/>
        <c:noMultiLvlLbl val="0"/>
      </c:catAx>
      <c:valAx>
        <c:axId val="1315694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315693023"/>
        <c:crosses val="autoZero"/>
        <c:crossBetween val="between"/>
      </c:valAx>
      <c:spPr>
        <a:noFill/>
        <a:ln>
          <a:noFill/>
        </a:ln>
        <a:effectLst/>
      </c:spPr>
    </c:plotArea>
    <c:legend>
      <c:legendPos val="r"/>
      <c:layout>
        <c:manualLayout>
          <c:xMode val="edge"/>
          <c:yMode val="edge"/>
          <c:x val="0.86569682973862871"/>
          <c:y val="0.49283820088217734"/>
          <c:w val="0.13430311426259112"/>
          <c:h val="0.18106266404199475"/>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500" baseline="0"/>
      </a:pPr>
      <a:endParaRPr lang="es-ES"/>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accent5">
                    <a:lumMod val="50000"/>
                  </a:schemeClr>
                </a:solidFill>
                <a:latin typeface="+mn-lt"/>
                <a:ea typeface="+mn-ea"/>
                <a:cs typeface="+mn-cs"/>
              </a:defRPr>
            </a:pPr>
            <a:r>
              <a:rPr lang="es-ES" sz="2000" b="1"/>
              <a:t>Evolución de la participación del niño o de la niña en el hogar</a:t>
            </a:r>
          </a:p>
        </c:rich>
      </c:tx>
      <c:layout>
        <c:manualLayout>
          <c:xMode val="edge"/>
          <c:yMode val="edge"/>
          <c:x val="0.25719073886707933"/>
          <c:y val="1.5359043116064782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5">
                  <a:lumMod val="50000"/>
                </a:schemeClr>
              </a:solidFill>
              <a:latin typeface="+mn-lt"/>
              <a:ea typeface="+mn-ea"/>
              <a:cs typeface="+mn-cs"/>
            </a:defRPr>
          </a:pPr>
          <a:endParaRPr lang="es-ES"/>
        </a:p>
      </c:txPr>
    </c:title>
    <c:autoTitleDeleted val="0"/>
    <c:plotArea>
      <c:layout/>
      <c:lineChart>
        <c:grouping val="standard"/>
        <c:varyColors val="0"/>
        <c:ser>
          <c:idx val="0"/>
          <c:order val="0"/>
          <c:tx>
            <c:strRef>
              <c:f>'Evolución y Percentiles'!$C$24</c:f>
              <c:strCache>
                <c:ptCount val="1"/>
                <c:pt idx="0">
                  <c:v>MEISR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Percentiles'!$C$25:$C$34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D20-4C8B-82C5-82EFE1D11EA3}"/>
            </c:ext>
          </c:extLst>
        </c:ser>
        <c:ser>
          <c:idx val="1"/>
          <c:order val="1"/>
          <c:tx>
            <c:strRef>
              <c:f>'Evolución y Percentiles'!$D$24</c:f>
              <c:strCache>
                <c:ptCount val="1"/>
                <c:pt idx="0">
                  <c:v>MEISR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Percentiles'!$D$25:$D$34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D20-4C8B-82C5-82EFE1D11EA3}"/>
            </c:ext>
          </c:extLst>
        </c:ser>
        <c:ser>
          <c:idx val="2"/>
          <c:order val="2"/>
          <c:tx>
            <c:strRef>
              <c:f>'Evolución y Percentiles'!$E$24</c:f>
              <c:strCache>
                <c:ptCount val="1"/>
                <c:pt idx="0">
                  <c:v>MEISR 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Percentiles'!$E$25:$E$34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D20-4C8B-82C5-82EFE1D11EA3}"/>
            </c:ext>
          </c:extLst>
        </c:ser>
        <c:ser>
          <c:idx val="3"/>
          <c:order val="3"/>
          <c:tx>
            <c:strRef>
              <c:f>'Evolución y Percentiles'!$F$24</c:f>
              <c:strCache>
                <c:ptCount val="1"/>
                <c:pt idx="0">
                  <c:v>MEISR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Percentiles'!$F$25:$F$34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CD20-4C8B-82C5-82EFE1D11EA3}"/>
            </c:ext>
          </c:extLst>
        </c:ser>
        <c:ser>
          <c:idx val="4"/>
          <c:order val="4"/>
          <c:tx>
            <c:strRef>
              <c:f>'Evolución y Percentiles'!$G$24</c:f>
              <c:strCache>
                <c:ptCount val="1"/>
                <c:pt idx="0">
                  <c:v>MEISR 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Percentiles'!$G$25:$G$34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CD20-4C8B-82C5-82EFE1D11EA3}"/>
            </c:ext>
          </c:extLst>
        </c:ser>
        <c:ser>
          <c:idx val="5"/>
          <c:order val="5"/>
          <c:tx>
            <c:strRef>
              <c:f>'Evolución y Percentiles'!$H$24</c:f>
              <c:strCache>
                <c:ptCount val="1"/>
                <c:pt idx="0">
                  <c:v>MEISR 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Percentiles'!$H$25:$H$34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CD20-4C8B-82C5-82EFE1D11EA3}"/>
            </c:ext>
          </c:extLst>
        </c:ser>
        <c:ser>
          <c:idx val="6"/>
          <c:order val="6"/>
          <c:tx>
            <c:strRef>
              <c:f>'Evolución y Percentiles'!$I$23</c:f>
              <c:strCache>
                <c:ptCount val="1"/>
                <c:pt idx="0">
                  <c:v>MEISR Esperada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'Evolución y Percentiles'!$B$25:$B$34</c:f>
              <c:strCache>
                <c:ptCount val="10"/>
                <c:pt idx="0">
                  <c:v> 6 meses</c:v>
                </c:pt>
                <c:pt idx="1">
                  <c:v> 12 meses</c:v>
                </c:pt>
                <c:pt idx="2">
                  <c:v> 18 meses</c:v>
                </c:pt>
                <c:pt idx="3">
                  <c:v> 24 meses</c:v>
                </c:pt>
                <c:pt idx="4">
                  <c:v> 30 meses</c:v>
                </c:pt>
                <c:pt idx="5">
                  <c:v> 36 meses</c:v>
                </c:pt>
                <c:pt idx="6">
                  <c:v> 42 meses</c:v>
                </c:pt>
                <c:pt idx="7">
                  <c:v> 48 meses</c:v>
                </c:pt>
                <c:pt idx="8">
                  <c:v> 54 meses</c:v>
                </c:pt>
                <c:pt idx="9">
                  <c:v> 60 meses</c:v>
                </c:pt>
              </c:strCache>
            </c:strRef>
          </c:cat>
          <c:val>
            <c:numRef>
              <c:f>'Evolución y Percentiles'!$I$25:$I$34</c:f>
              <c:numCache>
                <c:formatCode>0.00</c:formatCode>
                <c:ptCount val="10"/>
                <c:pt idx="0">
                  <c:v>15.534719999999988</c:v>
                </c:pt>
                <c:pt idx="1">
                  <c:v>28.391039999999979</c:v>
                </c:pt>
                <c:pt idx="2">
                  <c:v>39.640319999999967</c:v>
                </c:pt>
                <c:pt idx="3">
                  <c:v>51.068159999999985</c:v>
                </c:pt>
                <c:pt idx="4">
                  <c:v>61.424640000000295</c:v>
                </c:pt>
                <c:pt idx="5">
                  <c:v>74.995200000000708</c:v>
                </c:pt>
                <c:pt idx="6">
                  <c:v>79.459200000000834</c:v>
                </c:pt>
                <c:pt idx="7">
                  <c:v>88.030080000001092</c:v>
                </c:pt>
                <c:pt idx="8">
                  <c:v>93.744000000001265</c:v>
                </c:pt>
                <c:pt idx="9">
                  <c:v>99.993600000001464</c:v>
                </c:pt>
              </c:numCache>
            </c:numRef>
          </c:val>
          <c:smooth val="0"/>
          <c:extLst>
            <c:ext xmlns:c16="http://schemas.microsoft.com/office/drawing/2014/chart" uri="{C3380CC4-5D6E-409C-BE32-E72D297353CC}">
              <c16:uniqueId val="{00000006-CD20-4C8B-82C5-82EFE1D11EA3}"/>
            </c:ext>
          </c:extLst>
        </c:ser>
        <c:dLbls>
          <c:showLegendKey val="0"/>
          <c:showVal val="0"/>
          <c:showCatName val="0"/>
          <c:showSerName val="0"/>
          <c:showPercent val="0"/>
          <c:showBubbleSize val="0"/>
        </c:dLbls>
        <c:marker val="1"/>
        <c:smooth val="0"/>
        <c:axId val="2067645311"/>
        <c:axId val="2067643647"/>
      </c:lineChart>
      <c:catAx>
        <c:axId val="2067645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crossAx val="2067643647"/>
        <c:crosses val="autoZero"/>
        <c:auto val="1"/>
        <c:lblAlgn val="ctr"/>
        <c:lblOffset val="100"/>
        <c:noMultiLvlLbl val="0"/>
      </c:catAx>
      <c:valAx>
        <c:axId val="206764364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crossAx val="2067645311"/>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accent5">
                  <a:lumMod val="50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5">
          <a:lumMod val="50000"/>
        </a:schemeClr>
      </a:solidFill>
      <a:round/>
    </a:ln>
    <a:effectLst/>
  </c:spPr>
  <c:txPr>
    <a:bodyPr/>
    <a:lstStyle/>
    <a:p>
      <a:pPr>
        <a:defRPr sz="1200" baseline="0">
          <a:solidFill>
            <a:schemeClr val="accent5">
              <a:lumMod val="50000"/>
            </a:schemeClr>
          </a:solidFill>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hyperlink" Target="#'Dominios Funcionales'!A1"/><Relationship Id="rId3" Type="http://schemas.openxmlformats.org/officeDocument/2006/relationships/image" Target="../media/image3.png"/><Relationship Id="rId21" Type="http://schemas.openxmlformats.org/officeDocument/2006/relationships/hyperlink" Target="#Inicio!A23"/><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hyperlink" Target="#Familia!A8"/><Relationship Id="rId33" Type="http://schemas.openxmlformats.org/officeDocument/2006/relationships/hyperlink" Target="#'Evoluci&#243;n y Percentiles'!A1"/><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hyperlink" Target="#'Objetivos Primera Infancia'!A1"/><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hyperlink" Target="#Rutinas!A8"/><Relationship Id="rId32" Type="http://schemas.openxmlformats.org/officeDocument/2006/relationships/hyperlink" Target="#'Res_C&#243;digos CIF'!A1"/><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hyperlink" Target="#General!A8"/><Relationship Id="rId28" Type="http://schemas.openxmlformats.org/officeDocument/2006/relationships/hyperlink" Target="#CIF!A1"/><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hyperlink" Target="#'Res_Dominios Funcionales'!A1"/><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hyperlink" Target="#Datos!A8"/><Relationship Id="rId27" Type="http://schemas.openxmlformats.org/officeDocument/2006/relationships/hyperlink" Target="#'&#193;reas Desarrollo'!A1"/><Relationship Id="rId30" Type="http://schemas.openxmlformats.org/officeDocument/2006/relationships/hyperlink" Target="#'C&#243;digos CIF'!A1"/><Relationship Id="rId8"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hyperlink" Target="#Inicio!A23"/></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312821</xdr:colOff>
      <xdr:row>327</xdr:row>
      <xdr:rowOff>24063</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0" y="0"/>
          <a:ext cx="14606337" cy="603504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endParaRPr lang="es-ES" sz="1100"/>
        </a:p>
        <a:p>
          <a:endParaRPr lang="es-ES" sz="1100"/>
        </a:p>
        <a:p>
          <a:endParaRPr lang="es-ES" sz="1100"/>
        </a:p>
        <a:p>
          <a:endParaRPr lang="es-ES" sz="1100"/>
        </a:p>
        <a:p>
          <a:endParaRPr lang="es-ES" sz="1100"/>
        </a:p>
        <a:p>
          <a:endParaRPr lang="es-ES" sz="1100"/>
        </a:p>
        <a:p>
          <a:endParaRPr lang="es-ES" sz="1400" b="1" i="0"/>
        </a:p>
        <a:p>
          <a:r>
            <a:rPr lang="es-ES" sz="1400" b="1" i="0"/>
            <a:t>Apreciado/a</a:t>
          </a:r>
          <a:r>
            <a:rPr lang="es-ES" sz="1400" b="1" i="0" baseline="0"/>
            <a:t> profesional de atención temprana,</a:t>
          </a:r>
        </a:p>
        <a:p>
          <a:endParaRPr lang="es-ES" sz="1100" baseline="0"/>
        </a:p>
        <a:p>
          <a:r>
            <a:rPr lang="es-ES" sz="1100" baseline="0"/>
            <a:t>Este excel ha sido diseñado para la correción de la escala MEISR 0-60 meses, dicha escala se ha adaptado de la escala MEISR 0-3 (McWilliam y Younggren, 2019) versión en español y de la escala MEISR 3-5 (McWilliam et al., 2019). El excel ha sido creado siguiendo el diseño propuesto por la Dra. Tânia Boavida (2015) y las recomendaciones y supervisición de Dr. Robin McWilliam. Para obtener una comprensión más profunda sobre la escala MEISR, su uso y fundamentación teórica se recomienda la lectrura del Manual</a:t>
          </a:r>
          <a:r>
            <a:rPr lang="es-ES" sz="1100" baseline="0">
              <a:solidFill>
                <a:srgbClr val="0070C0"/>
              </a:solidFill>
            </a:rPr>
            <a:t>: </a:t>
          </a:r>
          <a:r>
            <a:rPr lang="es-ES" sz="1100" b="1" baseline="0">
              <a:solidFill>
                <a:srgbClr val="0070C0"/>
              </a:solidFill>
            </a:rPr>
            <a:t>MEISR</a:t>
          </a:r>
          <a:r>
            <a:rPr lang="es-ES" sz="700" b="1" baseline="0">
              <a:solidFill>
                <a:srgbClr val="0070C0"/>
              </a:solidFill>
            </a:rPr>
            <a:t>TM</a:t>
          </a:r>
          <a:r>
            <a:rPr lang="es-ES" sz="1100" b="1" baseline="0">
              <a:solidFill>
                <a:srgbClr val="0070C0"/>
              </a:solidFill>
            </a:rPr>
            <a:t> Manual: Measure of Engagement, Independence, and Social Relarionships (McWilliam y Younggren, 2019).</a:t>
          </a:r>
          <a:r>
            <a:rPr lang="es-ES" sz="1100" baseline="0"/>
            <a:t> Podrá comprarlo utilizando los siguientes enlaces</a:t>
          </a:r>
          <a:r>
            <a:rPr lang="es-ES" sz="1100" baseline="0">
              <a:solidFill>
                <a:srgbClr val="00B0F0"/>
              </a:solidFill>
            </a:rPr>
            <a:t>: </a:t>
          </a:r>
        </a:p>
        <a:p>
          <a:endParaRPr lang="es-ES" sz="1100" baseline="0">
            <a:solidFill>
              <a:srgbClr val="00B0F0"/>
            </a:solidFill>
          </a:endParaRPr>
        </a:p>
        <a:p>
          <a:r>
            <a:rPr lang="es-ES" sz="1100" baseline="0">
              <a:solidFill>
                <a:srgbClr val="0070C0"/>
              </a:solidFill>
            </a:rPr>
            <a:t>	1. https://products.brookespublishing.com/Measure-of-Engagement-Independence-and-Social-Relationships-MEISR-Manual-Research-Edition-P1151.aspx </a:t>
          </a:r>
        </a:p>
        <a:p>
          <a:endParaRPr lang="es-ES" sz="1100" baseline="0">
            <a:solidFill>
              <a:srgbClr val="0070C0"/>
            </a:solidFill>
          </a:endParaRPr>
        </a:p>
        <a:p>
          <a:r>
            <a:rPr lang="es-ES" sz="1100" baseline="0">
              <a:solidFill>
                <a:srgbClr val="0070C0"/>
              </a:solidFill>
            </a:rPr>
            <a:t>	2. https://www.amazon.es/MEISR-Manual-Engagement-Independence-Relationships/dp/1598576410.</a:t>
          </a:r>
        </a:p>
        <a:p>
          <a:endParaRPr lang="es-ES" sz="1100" baseline="0"/>
        </a:p>
        <a:p>
          <a:r>
            <a:rPr lang="es-ES" sz="1100" baseline="0"/>
            <a:t>La adaptación y revisión de los ítems de la escala MEISR 0-60 meses es uno de los resultados del Proyecto EISR (2020-2024) realizado por el Equipo de Investigación en Atención Temprana (INAT) de la Universidad Internacional de La Rioja (UNIR). Los cambios y adaptaciones incluidas en la escala y en el excel, se han realizado </a:t>
          </a:r>
          <a:r>
            <a:rPr lang="es-ES" sz="1100" baseline="0">
              <a:solidFill>
                <a:schemeClr val="dk1"/>
              </a:solidFill>
              <a:effectLst/>
              <a:latin typeface="+mn-lt"/>
              <a:ea typeface="+mn-ea"/>
              <a:cs typeface="+mn-cs"/>
            </a:rPr>
            <a:t>gracias a</a:t>
          </a:r>
          <a:r>
            <a:rPr lang="es-ES" sz="1100" baseline="0"/>
            <a:t> la valiosa colaboración y la retroalimentación de los profesionales de atención temprana participantes en el Proyecto EISR. </a:t>
          </a:r>
        </a:p>
        <a:p>
          <a:endParaRPr lang="es-ES" sz="1100" baseline="0"/>
        </a:p>
        <a:p>
          <a:r>
            <a:rPr lang="es-ES" sz="1200" b="1" baseline="0"/>
            <a:t>Estructura: </a:t>
          </a:r>
          <a:r>
            <a:rPr lang="es-ES" sz="1100" baseline="0"/>
            <a:t>El Excel para la corrección de la MEISR 0-60 meses está compuesto por </a:t>
          </a:r>
          <a:r>
            <a:rPr lang="es-ES" sz="1100" b="1" baseline="0"/>
            <a:t>13 hojas</a:t>
          </a:r>
          <a:r>
            <a:rPr lang="es-ES" sz="1100" baseline="0"/>
            <a:t>, que se detallan a continuación. Para moverse a traves de las hojas, haga clic sobre los                          que aparecen a continuación.</a:t>
          </a:r>
        </a:p>
        <a:p>
          <a:endParaRPr lang="es-ES" sz="1100" baseline="0"/>
        </a:p>
        <a:p>
          <a:r>
            <a:rPr lang="es-ES" sz="1100" baseline="0"/>
            <a:t> Así mismo en cada hoja encontrará, en la esquina superior izquierda, el botón                                       , haciendo clic sobre este botón podrá regresar a esta página. </a:t>
          </a:r>
          <a:r>
            <a:rPr lang="es-ES" sz="1100" baseline="0">
              <a:solidFill>
                <a:schemeClr val="dk1"/>
              </a:solidFill>
              <a:effectLst/>
              <a:latin typeface="+mn-lt"/>
              <a:ea typeface="+mn-ea"/>
              <a:cs typeface="+mn-cs"/>
            </a:rPr>
            <a:t>Si no le lleva a la hoja, haga clic derecho sobre el botón y, luego, haga clic sobre </a:t>
          </a:r>
          <a:endParaRPr lang="es-ES">
            <a:effectLst/>
          </a:endParaRPr>
        </a:p>
        <a:p>
          <a:endParaRPr lang="es-ES" sz="1100" baseline="0">
            <a:solidFill>
              <a:schemeClr val="dk1"/>
            </a:solidFill>
            <a:effectLst/>
            <a:latin typeface="+mn-lt"/>
            <a:ea typeface="+mn-ea"/>
            <a:cs typeface="+mn-cs"/>
          </a:endParaRPr>
        </a:p>
        <a:p>
          <a:r>
            <a:rPr lang="es-ES" sz="1100" baseline="0">
              <a:solidFill>
                <a:schemeClr val="dk1"/>
              </a:solidFill>
              <a:effectLst/>
              <a:latin typeface="+mn-lt"/>
              <a:ea typeface="+mn-ea"/>
              <a:cs typeface="+mn-cs"/>
            </a:rPr>
            <a:t>abrir hipervínculo.</a:t>
          </a:r>
          <a:endParaRPr lang="es-ES" sz="1100" baseline="0"/>
        </a:p>
        <a:p>
          <a:endParaRPr lang="es-ES" sz="1100" baseline="0"/>
        </a:p>
        <a:p>
          <a:r>
            <a:rPr lang="es-ES" sz="1100" baseline="0"/>
            <a:t>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1" baseline="0"/>
            <a:t>1. Inicio: </a:t>
          </a:r>
          <a:r>
            <a:rPr lang="es-ES" sz="1100" baseline="0"/>
            <a:t>Usted se encuentra en la hoja de INICIO, aquí encontrará instrucciones relevantes para el uso del excel.</a:t>
          </a:r>
        </a:p>
        <a:p>
          <a:endParaRPr lang="es-ES" sz="1100" baseline="0"/>
        </a:p>
        <a:p>
          <a:r>
            <a:rPr lang="es-ES" sz="1100" b="1" baseline="0"/>
            <a:t>2. Datos: </a:t>
          </a:r>
          <a:r>
            <a:rPr lang="es-ES" sz="1100" baseline="0"/>
            <a:t>En esta hoja deberá insertar los datos de cada MEISR que cumplimente. Puede insertar los datos de hasta 6 MEISRs. Las puntuaciones de la MEISR se introducen en la columna "puntuación." Si la familia deja un ítem en blanco deberá insertar un              "1." Puede filtrar la información de las columnas utilizando los filtros de la tabla.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t>3. General: </a:t>
          </a:r>
          <a:r>
            <a:rPr lang="es-ES" sz="1100" baseline="0"/>
            <a:t>En esta hoja encontrará </a:t>
          </a:r>
          <a:r>
            <a:rPr lang="es-ES" sz="1100" baseline="0">
              <a:solidFill>
                <a:schemeClr val="dk1"/>
              </a:solidFill>
              <a:effectLst/>
              <a:latin typeface="+mn-lt"/>
              <a:ea typeface="+mn-ea"/>
              <a:cs typeface="+mn-cs"/>
            </a:rPr>
            <a:t>el porcentaje de ítems puntuados con 1 (Retos), 2 (Oportunidades) y 3 (Fortalezas) para el total de la escala MEISR. Puede comparar las puntuaciones de Retos, Oportunidades y Fortalezas entre los diferentes pases de la escala MEISR, una vez se hayan introducido los datos de más de una MEISR podrá comparar. También, podrá filtrar por rutinas y edad del niño/a utilizando los filtros que encontrará en la esquina superior izquierda de la hoja. </a:t>
          </a:r>
          <a:endParaRPr lang="es-ES">
            <a:effectLst/>
          </a:endParaRPr>
        </a:p>
        <a:p>
          <a:endParaRPr lang="es-ES" sz="1100" baseline="0"/>
        </a:p>
        <a:p>
          <a:r>
            <a:rPr lang="es-ES" sz="1100" b="1" baseline="0"/>
            <a:t>4. Rutinas: </a:t>
          </a:r>
          <a:r>
            <a:rPr lang="es-ES" sz="1100" baseline="0"/>
            <a:t>En esta hoja encontrará el porcentaje de ítems puntuados con 1 (Retos), 2 (Oportunidades) y 3 (Fortalezas) por rutinas. Puede comparar los resultados por rutinas en los diferentes pases de la escala MEISR. Además, puede filtrar los resultados hasta la edad del niño utilizando el filtro que aparece sobre la tabla dinámica en el que se lee "Edad."</a:t>
          </a:r>
        </a:p>
        <a:p>
          <a:endParaRPr lang="es-ES" sz="1100" baseline="0"/>
        </a:p>
        <a:p>
          <a:r>
            <a:rPr lang="es-ES" sz="1100" b="1" baseline="0"/>
            <a:t>5. Familia: </a:t>
          </a:r>
          <a:r>
            <a:rPr lang="es-ES" sz="1100" baseline="0"/>
            <a:t>En esta hoja encontrará un gráfico resumen por rutinas que le permitirá presentar la información de manera clara y sencilla a las familias. Puede filtrar la información a incluir en el gráfico por rutinas utilizando el filtro "Etiquetas de fila"  por MEISR y los ítems hasta la edad del niño utilizando los filtros que aparecen sobre la tabla dinámica y en los que se lee No. MEISR (para filtrar por MEISR) y Edad (para filtrar por edad).</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6. Dominios Funcionales: </a:t>
          </a:r>
          <a:r>
            <a:rPr lang="es-ES" sz="1100" baseline="0">
              <a:solidFill>
                <a:schemeClr val="dk1"/>
              </a:solidFill>
              <a:effectLst/>
              <a:latin typeface="+mn-lt"/>
              <a:ea typeface="+mn-ea"/>
              <a:cs typeface="+mn-cs"/>
            </a:rPr>
            <a:t>En esta hoja encontrará el porcentaje de ítems puntuados con 1 (Retos), 2 (Oportunidades) y 3 (Fortalezas) por los dominios funcionales propuestos por McWilliam (2006): Implicación (I), Autonomía (A) y Relaciones Sociales (S). Puede comparar los resultados por dominios funcionales en los diferentes pases de la escala MEISR. Además, puede filtrar los resultados por rutina y edad del niño utilizando los filtros que se aparecen sobre la tabla dinámica.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7. Resumen Dominios Funcionales: </a:t>
          </a:r>
          <a:r>
            <a:rPr lang="es-ES" sz="1100" baseline="0">
              <a:solidFill>
                <a:schemeClr val="dk1"/>
              </a:solidFill>
              <a:effectLst/>
              <a:latin typeface="+mn-lt"/>
              <a:ea typeface="+mn-ea"/>
              <a:cs typeface="+mn-cs"/>
            </a:rPr>
            <a:t>En esta hoja encontrará los ítems de la escala organizados por dominios funcionales [Implicación (I), Autonomía (A) y Relaciones Sociales (S)].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 sobre la implicación, autonomía y relaciones sociales del niño/a. </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8. Áreas del Desarrollo: </a:t>
          </a:r>
          <a:r>
            <a:rPr lang="es-ES" sz="1100" baseline="0">
              <a:solidFill>
                <a:schemeClr val="dk1"/>
              </a:solidFill>
              <a:effectLst/>
              <a:latin typeface="+mn-lt"/>
              <a:ea typeface="+mn-ea"/>
              <a:cs typeface="+mn-cs"/>
            </a:rPr>
            <a:t>En esta hoja encontrará el porcentaje de ítems puntuados con 1 (Retos), 2 (Oportunidades) y 3 (Fortalezas) por áreas del desarrollo: Adaptativa (A), Cognitiva (CG), Comunicación (CM), Motora (M), y Social (S). Puede comparar los resultados por áreas del desarrollo en los diferentes pases de la escala MEISR. Además, puede filtrar los resultados por rutina y edad del niño utilizando los filtros que se aparecen sobre la tabla dinámica.</a:t>
          </a: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E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9. Capítulos de la CIF: </a:t>
          </a:r>
          <a:r>
            <a:rPr lang="es-ES" sz="1100" baseline="0">
              <a:solidFill>
                <a:schemeClr val="dk1"/>
              </a:solidFill>
              <a:effectLst/>
              <a:latin typeface="+mn-lt"/>
              <a:ea typeface="+mn-ea"/>
              <a:cs typeface="+mn-cs"/>
            </a:rPr>
            <a:t>En esta hoja encontrará el porcentaje de ítems puntuados con 1 (Retos), 2 (Oportunidades) y 3 (Fortalezas) por los capítulos del componente de Actividades y Participación de la Clasificación Internacional del Funcionamiento, Discapacidad y la Salud (CIF, OMS, 2001). Puede comparar los resultados por capítulos de Actividades y Participación de la CIF en los diferentes pases de la escala MEISR. Además, puede filtrar los resultados por rutina y edad del niño utilizando los filtros que se aparecen sobre la tabla dinámica.</a:t>
          </a:r>
        </a:p>
        <a:p>
          <a:endParaRPr lang="es-ES" sz="1100" baseline="0"/>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10. Códigos CIF: </a:t>
          </a:r>
          <a:r>
            <a:rPr lang="es-ES" sz="1100" baseline="0">
              <a:solidFill>
                <a:schemeClr val="dk1"/>
              </a:solidFill>
              <a:effectLst/>
              <a:latin typeface="+mn-lt"/>
              <a:ea typeface="+mn-ea"/>
              <a:cs typeface="+mn-cs"/>
            </a:rPr>
            <a:t>En esta hoja encontrará el porcentaje de ítems puntuados con 1 (Retos), 2 (Oportunidades) y 3 (Fortalezas) por el set de códigos de Actividades y Participación de la CIF (OMS, 2001) que han sido asociados a los ítems de la escala MEISR. Puede comparar los resultados por código en los diferentes pases de la escala MEISR. Además, puede filtrar los resultados por rutina y edad del niño utilizando los filtros que se aparecen sobre la tabla dinámica. Se recomienda  complementar esta información con los resultados de otras valoraciones para determinar los calificadores de desempeño que se asociarían con cada código CIF.</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11. Resumen Códigos CIF: </a:t>
          </a:r>
          <a:r>
            <a:rPr lang="es-ES" sz="1100" baseline="0">
              <a:solidFill>
                <a:schemeClr val="dk1"/>
              </a:solidFill>
              <a:effectLst/>
              <a:latin typeface="+mn-lt"/>
              <a:ea typeface="+mn-ea"/>
              <a:cs typeface="+mn-cs"/>
            </a:rPr>
            <a:t>En esta hoja encontrará los ítems de la escala organizados por el set de códigos de Actividades y Participación de la CIF (OMS, 2001).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12. Objetivos de la Primera Infancia: </a:t>
          </a:r>
          <a:r>
            <a:rPr lang="es-ES" sz="1100" baseline="0">
              <a:solidFill>
                <a:schemeClr val="dk1"/>
              </a:solidFill>
              <a:effectLst/>
              <a:latin typeface="+mn-lt"/>
              <a:ea typeface="+mn-ea"/>
              <a:cs typeface="+mn-cs"/>
            </a:rPr>
            <a:t>En esta hoja encontrará el porcentaje de ítems puntuados con 1 (Retos), 2 (Oportunidades) y 3 (Fortalezas) por objetivos de la primera infancia: Relaciones Sociales Positivas (S), Adquisición y uso del conocimiento y las habilidades (K), y Acciones para satisfacer las necesidades propias (A). Puede comparar los resultados por objetivos de la primera infancia en los diferentes pases de la escala MEISR. Además, puede filtrar los resultados por rutina y edad del niño utilizando los filtros que se aparecen sobre la tabla dinámica.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dk1"/>
              </a:solidFill>
              <a:effectLst/>
              <a:latin typeface="+mn-lt"/>
              <a:ea typeface="+mn-ea"/>
              <a:cs typeface="+mn-cs"/>
            </a:rPr>
            <a:t>13. Evolución y Percentiles:  </a:t>
          </a:r>
          <a:r>
            <a:rPr lang="es-ES" sz="1100" baseline="0">
              <a:solidFill>
                <a:schemeClr val="dk1"/>
              </a:solidFill>
              <a:effectLst/>
              <a:latin typeface="+mn-lt"/>
              <a:ea typeface="+mn-ea"/>
              <a:cs typeface="+mn-cs"/>
            </a:rPr>
            <a:t>Tras ponderar los ítems de la escala MEISR, se ha calculado una puntuación total de participación en base 100. Según dicha puntuación y basándose en una muestra de 1186 niños y niñas que reciben servicios de atención temprana se ha calculado una puntuación típica y puntuación T para calcular percentiles que permitan interpretar las puntuaciones de los niños y las niñas en los diferentes pases de la escala MEISR tanto en el total de la escala como hasta la edad del niño o la niña. Lo que permitiría hacer un seguimiento de la evolución de la participación total del niño o la niña conforme se comienzan a introducir las diferentes estrategias que se acuerden de manera conjunta con las familias. Se desaconseja rotundamente la planificación u obtención de objetivos para el PIAF basándose en los percentiles que se presentan en  esta hoja. Se recomienda la planificación y la obtención de objetivos según las prioridades y necesidades identificadas por la familia. Para este propósito, el análisis cualitativo (Oportunidades y Fortalezas) de los  resultados de la escala MEISR puede ser de utilidad. Además, siguiendo las prácticas recomendadas, los resultados de la escala MEISR deberían de complementar las valoraciones obtenidas con otros  instrumentos y metodologías de valoración (entrevistas, otros cuestionarios o escalas).</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300" b="1" baseline="0"/>
            <a:t>Instrucciones para el uso del excel: </a:t>
          </a:r>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r>
            <a:rPr lang="es-ES" sz="1200" b="0" baseline="0"/>
            <a:t>0. Al abrir el excel aparecerá un mensaje en el que se le solicita habilitar los macros. Deberá hacer clic sobre </a:t>
          </a:r>
          <a:r>
            <a:rPr lang="es-ES" sz="1200" b="1" baseline="0">
              <a:solidFill>
                <a:srgbClr val="C00000"/>
              </a:solidFill>
            </a:rPr>
            <a:t>habilitar macros </a:t>
          </a:r>
          <a:r>
            <a:rPr lang="es-ES" sz="1200" b="0" baseline="0"/>
            <a:t>para garantizar el correcto funcionamiento del excel. </a:t>
          </a:r>
        </a:p>
        <a:p>
          <a:pPr marL="0" marR="0" lvl="0" indent="0" defTabSz="914400" eaLnBrk="1" fontAlgn="auto" latinLnBrk="0" hangingPunct="1">
            <a:lnSpc>
              <a:spcPct val="100000"/>
            </a:lnSpc>
            <a:spcBef>
              <a:spcPts val="0"/>
            </a:spcBef>
            <a:spcAft>
              <a:spcPts val="0"/>
            </a:spcAft>
            <a:buClrTx/>
            <a:buSzTx/>
            <a:buFontTx/>
            <a:buNone/>
            <a:tabLst/>
            <a:defRPr/>
          </a:pPr>
          <a:endParaRPr lang="es-ES" sz="1300" b="0"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br>
            <a:rPr lang="es-ES" sz="1400" b="0" i="0">
              <a:solidFill>
                <a:srgbClr val="000000"/>
              </a:solidFill>
              <a:effectLst/>
              <a:latin typeface="Calibri" panose="020F0502020204030204" pitchFamily="34" charset="0"/>
            </a:rPr>
          </a:b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pPr marL="0" marR="0" lvl="0" indent="0" defTabSz="914400" eaLnBrk="1" fontAlgn="auto" latinLnBrk="0" hangingPunct="1">
            <a:lnSpc>
              <a:spcPct val="100000"/>
            </a:lnSpc>
            <a:spcBef>
              <a:spcPts val="0"/>
            </a:spcBef>
            <a:spcAft>
              <a:spcPts val="0"/>
            </a:spcAft>
            <a:buClrTx/>
            <a:buSzTx/>
            <a:buFontTx/>
            <a:buNone/>
            <a:tabLst/>
            <a:defRPr/>
          </a:pPr>
          <a:endParaRPr lang="es-ES" sz="1300" b="1" baseline="0"/>
        </a:p>
        <a:p>
          <a:r>
            <a:rPr lang="es-ES" sz="1100" baseline="0"/>
            <a:t>1. Para introducir los datos utilice la hoja                            . Deberá seleccionar la MEISR que desea cumplimentar utilizando el filtro. Se recomienda tener un libro de excel por niño/a. De este modo podrá guardar las puntuaciones de éste/a en los diferentes pases de la MEISR y comparar resultados.</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2. Introduzca la puntuación para cada ítem en la columna "Puntuación". Se recomienda que hubiesen ítems en blanco, pero si los hubiésen, puntuar como "1", ya que la habilidad no se usa para participar en la rutina. Las MEISR que no hayan sido puntuadas tendrán una puntuación de 1 en cada ítem, por lo que al insertar las puntuaciones, solo deberá modificar la puntuación de esos ítems que hayan sido puntuados con un 2 o con un 3.</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3. A continuación, guarde los cambios.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4. A continuación, podrá comenzar a interpretar las puntuaciones. Para esto diríjase a la hoja que contiene los datos de su interés. Se recomienda comenzar por la hoja                           . Para actulizar las tablas dinámicas y gráficas dinámicas con los datos recién introducidos </a:t>
          </a:r>
          <a:r>
            <a:rPr lang="es-ES" sz="1100" b="1" baseline="0">
              <a:solidFill>
                <a:srgbClr val="C00000"/>
              </a:solidFill>
            </a:rPr>
            <a:t>SIEMPRE</a:t>
          </a:r>
          <a:r>
            <a:rPr lang="es-ES" sz="1100" baseline="0">
              <a:solidFill>
                <a:srgbClr val="C00000"/>
              </a:solidFill>
            </a:rPr>
            <a:t> </a:t>
          </a:r>
          <a:r>
            <a:rPr lang="es-ES" sz="1100" b="1" baseline="0">
              <a:solidFill>
                <a:srgbClr val="C00000"/>
              </a:solidFill>
            </a:rPr>
            <a:t>deberá actualizar todo </a:t>
          </a:r>
          <a:r>
            <a:rPr lang="es-ES" sz="1100" baseline="0"/>
            <a:t>antes de comenzar a interpretar los resultados. Si no se actualiza la tabla dinámica, estará interpretando los resultados según los datos introducidos anteriormente.</a:t>
          </a:r>
        </a:p>
        <a:p>
          <a:endParaRPr lang="es-ES" sz="1100" baseline="0"/>
        </a:p>
        <a:p>
          <a:r>
            <a:rPr lang="es-ES" sz="1100" baseline="0"/>
            <a:t>	4.1. Haga clic sobre la tabla dinámica para que aparezca en el desplegable la opción "</a:t>
          </a:r>
          <a:r>
            <a:rPr lang="es-ES" sz="1100" b="1" u="sng" baseline="0">
              <a:solidFill>
                <a:srgbClr val="C00000"/>
              </a:solidFill>
            </a:rPr>
            <a:t>Actualizar tabla dinámica</a:t>
          </a:r>
          <a:r>
            <a:rPr lang="es-ES" sz="1100" baseline="0"/>
            <a:t>."</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	4.2. Haga clic sobre "</a:t>
          </a:r>
          <a:r>
            <a:rPr lang="es-ES" sz="1100" b="1" baseline="0">
              <a:solidFill>
                <a:srgbClr val="C00000"/>
              </a:solidFill>
            </a:rPr>
            <a:t>Actualizar tabla dinámica</a:t>
          </a:r>
          <a:r>
            <a:rPr lang="es-ES" sz="1100" baseline="0"/>
            <a:t>." A contunación, se abrirá un desplegable con la opción "</a:t>
          </a:r>
          <a:r>
            <a:rPr lang="es-ES" sz="1100" b="1" u="sng" baseline="0">
              <a:solidFill>
                <a:srgbClr val="C00000"/>
              </a:solidFill>
            </a:rPr>
            <a:t>Actualizar</a:t>
          </a:r>
          <a:r>
            <a:rPr lang="es-ES" sz="1100" baseline="0"/>
            <a:t>." Haga clic sobre "</a:t>
          </a:r>
          <a:r>
            <a:rPr lang="es-ES" sz="1100" b="1" u="sng" baseline="0">
              <a:solidFill>
                <a:srgbClr val="C00000"/>
              </a:solidFill>
            </a:rPr>
            <a:t>Actualizar</a:t>
          </a:r>
          <a:r>
            <a:rPr lang="es-ES" sz="1100" baseline="0"/>
            <a:t>." Una vez haya hecho clic sobre "Actualizar", todas las hojas con tablas dinámicas y   gráficas 		dinámicas se habrán actualizado también y podrá proceder a la interpretación de los resultados de la escala.</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r>
            <a:rPr lang="es-ES" sz="1100" baseline="0"/>
            <a:t>5. Para interpretar los resultados necesita conocer los diferentes elementos de la hoja que le permitirá filtar y seleccionar la información que le interese consultar. A continuación, se describe cada uno de ellos. </a:t>
          </a:r>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100" baseline="0"/>
        </a:p>
        <a:p>
          <a:endParaRPr lang="es-ES" sz="1200" b="1" baseline="0"/>
        </a:p>
        <a:p>
          <a:endParaRPr lang="es-ES" sz="1200" b="1" baseline="0"/>
        </a:p>
        <a:p>
          <a:endParaRPr lang="es-ES" sz="1200" b="1" baseline="0"/>
        </a:p>
        <a:p>
          <a:r>
            <a:rPr lang="es-ES" sz="1200" b="1" baseline="0"/>
            <a:t>¿Cómo interpretar los resultados?</a:t>
          </a:r>
        </a:p>
        <a:p>
          <a:endParaRPr lang="es-ES" sz="1100" b="1" baseline="0"/>
        </a:p>
        <a:p>
          <a:r>
            <a:rPr lang="es-ES" sz="1100" baseline="0"/>
            <a:t>Para interpretar los resultados y cómo utilizarlos en la práctica, se recomienda que visualice las siguientes grabaciones de los talleres de formación del Proyecto EISR 2022.  Utilice el enlace o código QR para acceder a las diferentes sesiones.</a:t>
          </a: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1. Taller Evaluación Funcional y Auténtica y Proyecto EISR.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https://unir.adobeconnect.com/pffb88ceuq53/</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2. Taller Uso de la MEISR, Resultados e Interpretación por Dominios Funcionales y del Desarrollo. </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https://unir.adobeconnect.com/ppocvyxioiwd/</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3. Taller Aspectos Técnicos para el Uso de la Escala MEISR (McWilliam et al., 2020) en Pangea.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0" i="0" u="sng" strike="noStrike">
              <a:solidFill>
                <a:schemeClr val="dk1"/>
              </a:solidFill>
              <a:effectLst/>
              <a:latin typeface="+mn-lt"/>
              <a:ea typeface="+mn-ea"/>
              <a:cs typeface="+mn-cs"/>
              <a:hlinkClick xmlns:r="http://schemas.openxmlformats.org/officeDocument/2006/relationships" r:id=""/>
            </a:rPr>
            <a:t>https://unir.adobeconnect.com/p1gq9ly6tz5g/</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4. Taller: Uso de la MEISR Resultados e Interpretación por Capítulos de Actividades y Participación (CIF-IA; OMS, 2001).</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 </a:t>
          </a:r>
          <a:r>
            <a:rPr lang="es-ES" sz="1100" b="1" i="0" u="sng" strike="noStrike">
              <a:solidFill>
                <a:schemeClr val="dk1"/>
              </a:solidFill>
              <a:effectLst/>
              <a:latin typeface="+mn-lt"/>
              <a:ea typeface="+mn-ea"/>
              <a:cs typeface="+mn-cs"/>
              <a:hlinkClick xmlns:r="http://schemas.openxmlformats.org/officeDocument/2006/relationships" r:id=""/>
            </a:rPr>
            <a:t>https://unir.adobeconnect.com/pftldn8vgovi/</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r>
            <a:rPr lang="es-ES" sz="1100" b="1" i="0">
              <a:solidFill>
                <a:schemeClr val="dk1"/>
              </a:solidFill>
              <a:effectLst/>
              <a:latin typeface="+mn-lt"/>
              <a:ea typeface="+mn-ea"/>
              <a:cs typeface="+mn-cs"/>
            </a:rPr>
            <a:t> </a:t>
          </a:r>
          <a:r>
            <a:rPr lang="es-ES" sz="1100" b="0" i="0">
              <a:solidFill>
                <a:schemeClr val="dk1"/>
              </a:solidFill>
              <a:effectLst/>
              <a:latin typeface="+mn-lt"/>
              <a:ea typeface="+mn-ea"/>
              <a:cs typeface="+mn-cs"/>
            </a:rPr>
            <a:t> </a:t>
          </a:r>
        </a:p>
        <a:p>
          <a:pPr rtl="0" fontAlgn="base"/>
          <a:r>
            <a:rPr lang="es-ES" sz="1100" b="0" i="0">
              <a:solidFill>
                <a:schemeClr val="dk1"/>
              </a:solidFill>
              <a:effectLst/>
              <a:latin typeface="+mn-lt"/>
              <a:ea typeface="+mn-ea"/>
              <a:cs typeface="+mn-cs"/>
            </a:rPr>
            <a:t>	5. Taller Uso de la MEISR: Intervención y Seguimiento.</a:t>
          </a:r>
          <a:r>
            <a:rPr lang="es-ES" sz="1100" b="0" i="0" baseline="0">
              <a:solidFill>
                <a:schemeClr val="dk1"/>
              </a:solidFill>
              <a:effectLst/>
              <a:latin typeface="+mn-lt"/>
              <a:ea typeface="+mn-ea"/>
              <a:cs typeface="+mn-cs"/>
            </a:rPr>
            <a:t> </a:t>
          </a:r>
          <a:r>
            <a:rPr lang="es-ES" sz="1100" b="1" i="0">
              <a:solidFill>
                <a:schemeClr val="dk1"/>
              </a:solidFill>
              <a:effectLst/>
              <a:latin typeface="+mn-lt"/>
              <a:ea typeface="+mn-ea"/>
              <a:cs typeface="+mn-cs"/>
            </a:rPr>
            <a:t>Enlace:</a:t>
          </a:r>
          <a:r>
            <a:rPr lang="es-ES" sz="1100" b="0" i="0">
              <a:solidFill>
                <a:schemeClr val="dk1"/>
              </a:solidFill>
              <a:effectLst/>
              <a:latin typeface="+mn-lt"/>
              <a:ea typeface="+mn-ea"/>
              <a:cs typeface="+mn-cs"/>
            </a:rPr>
            <a:t> </a:t>
          </a:r>
          <a:r>
            <a:rPr lang="es-ES" sz="1100" b="1" i="0" u="sng" strike="noStrike">
              <a:solidFill>
                <a:schemeClr val="dk1"/>
              </a:solidFill>
              <a:effectLst/>
              <a:latin typeface="+mn-lt"/>
              <a:ea typeface="+mn-ea"/>
              <a:cs typeface="+mn-cs"/>
              <a:hlinkClick xmlns:r="http://schemas.openxmlformats.org/officeDocument/2006/relationships" r:id=""/>
            </a:rPr>
            <a:t>https://unir.adobeconnect.com/p8i83y20av1w/</a:t>
          </a:r>
          <a:r>
            <a:rPr lang="es-ES" sz="1100" b="0" i="0">
              <a:solidFill>
                <a:schemeClr val="dk1"/>
              </a:solidFill>
              <a:effectLst/>
              <a:latin typeface="+mn-lt"/>
              <a:ea typeface="+mn-ea"/>
              <a:cs typeface="+mn-cs"/>
            </a:rPr>
            <a:t> .</a:t>
          </a: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pPr rtl="0" fontAlgn="base"/>
          <a:endParaRPr lang="es-ES" sz="1100" b="0" i="0">
            <a:solidFill>
              <a:schemeClr val="dk1"/>
            </a:solidFill>
            <a:effectLst/>
            <a:latin typeface="+mn-lt"/>
            <a:ea typeface="+mn-ea"/>
            <a:cs typeface="+mn-cs"/>
          </a:endParaRPr>
        </a:p>
        <a:p>
          <a:endParaRPr lang="es-ES" sz="1100" baseline="0"/>
        </a:p>
        <a:p>
          <a:endParaRPr lang="es-ES" sz="1100" baseline="0"/>
        </a:p>
        <a:p>
          <a:endParaRPr lang="es-ES" sz="1100" baseline="0"/>
        </a:p>
        <a:p>
          <a:endParaRPr lang="es-ES" sz="1100" b="1" baseline="0"/>
        </a:p>
        <a:p>
          <a:pPr algn="r"/>
          <a:endParaRPr lang="es-ES" sz="1100" baseline="0"/>
        </a:p>
        <a:p>
          <a:pPr algn="r"/>
          <a:endParaRPr lang="es-ES" sz="1100" baseline="0"/>
        </a:p>
        <a:p>
          <a:r>
            <a:rPr lang="es-ES" sz="1100" b="1">
              <a:solidFill>
                <a:schemeClr val="dk1"/>
              </a:solidFill>
              <a:effectLst/>
              <a:latin typeface="+mn-lt"/>
              <a:ea typeface="+mn-ea"/>
              <a:cs typeface="+mn-cs"/>
            </a:rPr>
            <a:t>Antes de visualizar las grabaciones debe tener ciertas cuestiones en consideración. </a:t>
          </a:r>
          <a:endParaRPr lang="es-ES">
            <a:effectLst/>
          </a:endParaRPr>
        </a:p>
        <a:p>
          <a:endParaRPr lang="es-ES">
            <a:effectLst/>
          </a:endParaRPr>
        </a:p>
        <a:p>
          <a:r>
            <a:rPr lang="es-ES" sz="1100">
              <a:solidFill>
                <a:schemeClr val="dk1"/>
              </a:solidFill>
              <a:effectLst/>
              <a:latin typeface="+mn-lt"/>
              <a:ea typeface="+mn-ea"/>
              <a:cs typeface="+mn-cs"/>
            </a:rPr>
            <a:t>Estos talleres se realizaron según la herramienta Pangea. El</a:t>
          </a:r>
          <a:r>
            <a:rPr lang="es-ES" sz="1100" baseline="0">
              <a:solidFill>
                <a:schemeClr val="dk1"/>
              </a:solidFill>
              <a:effectLst/>
              <a:latin typeface="+mn-lt"/>
              <a:ea typeface="+mn-ea"/>
              <a:cs typeface="+mn-cs"/>
            </a:rPr>
            <a:t> uso de Pangea </a:t>
          </a:r>
          <a:r>
            <a:rPr lang="es-ES" sz="1100">
              <a:solidFill>
                <a:schemeClr val="dk1"/>
              </a:solidFill>
              <a:effectLst/>
              <a:latin typeface="+mn-lt"/>
              <a:ea typeface="+mn-ea"/>
              <a:cs typeface="+mn-cs"/>
            </a:rPr>
            <a:t>es altamente recomendado para cumplimentar, corregir y generar informes con los resultados de la escala MEISR (0-60 Meses; McWilliam et al., 2020). Pangea permite a las familias cumplimentar la escala MEISR online y corrige automáticamente la escala. Esto ahorra tiempo al profesional de referencia, quién no tendrá que tabular los datos una vez la familia cumplimente la escala en formato papel. Si estuviera interesado en adquirir Pangea, contacte con ellos a través del correo: </a:t>
          </a:r>
          <a:r>
            <a:rPr lang="es-ES" sz="1100" u="sng">
              <a:solidFill>
                <a:schemeClr val="dk1"/>
              </a:solidFill>
              <a:effectLst/>
              <a:latin typeface="+mn-lt"/>
              <a:ea typeface="+mn-ea"/>
              <a:cs typeface="+mn-cs"/>
            </a:rPr>
            <a:t>pangea@equiposidi.com</a:t>
          </a:r>
          <a:endParaRPr lang="es-ES">
            <a:effectLst/>
          </a:endParaRPr>
        </a:p>
        <a:p>
          <a:r>
            <a:rPr lang="es-ES" sz="1100">
              <a:solidFill>
                <a:schemeClr val="dk1"/>
              </a:solidFill>
              <a:effectLst/>
              <a:latin typeface="+mn-lt"/>
              <a:ea typeface="+mn-ea"/>
              <a:cs typeface="+mn-cs"/>
            </a:rPr>
            <a:t> </a:t>
          </a:r>
          <a:endParaRPr lang="es-ES">
            <a:effectLst/>
          </a:endParaRPr>
        </a:p>
        <a:p>
          <a:r>
            <a:rPr lang="es-ES" sz="1100">
              <a:solidFill>
                <a:schemeClr val="dk1"/>
              </a:solidFill>
              <a:effectLst/>
              <a:latin typeface="+mn-lt"/>
              <a:ea typeface="+mn-ea"/>
              <a:cs typeface="+mn-cs"/>
            </a:rPr>
            <a:t>A diferencia de los gráficos en Pangea, este Excel no muestra el corte de las puntuaciones hasta la edad del niño/a (línea negra que muestra las gráficas en Pangea). Para obtener los resultados hasta la edad del niño o la niña, usted deberá filtrar los resultados usando los filtros que se han incluido en las diferentes hojas de cálculo. La interpretación y uso de los porcentajes presentados en las gráficas y las tablas del excel siguen el mismo procedimiento presentado en las grabaciones.</a:t>
          </a:r>
          <a:endParaRPr lang="es-ES">
            <a:effectLst/>
          </a:endParaRPr>
        </a:p>
        <a:p>
          <a:r>
            <a:rPr lang="es-ES" sz="1100">
              <a:solidFill>
                <a:schemeClr val="dk1"/>
              </a:solidFill>
              <a:effectLst/>
              <a:latin typeface="+mn-lt"/>
              <a:ea typeface="+mn-ea"/>
              <a:cs typeface="+mn-cs"/>
            </a:rPr>
            <a:t> </a:t>
          </a:r>
          <a:endParaRPr lang="es-ES">
            <a:effectLst/>
          </a:endParaRPr>
        </a:p>
        <a:p>
          <a:r>
            <a:rPr lang="es-ES" sz="1100">
              <a:solidFill>
                <a:schemeClr val="dk1"/>
              </a:solidFill>
              <a:effectLst/>
              <a:latin typeface="+mn-lt"/>
              <a:ea typeface="+mn-ea"/>
              <a:cs typeface="+mn-cs"/>
            </a:rPr>
            <a:t>En cuanto a la interpretación de los porcentajes de los códigos CIF (OMS, 2001), y al asignar un calificador de desempeño, se debe considerar, además de estos  resultados, la información obtenida a través de otras metodologías o instrumentos de valoración. Algunos códigos se han asociado con muy pocos ítems; por lo tanto, estos resultados no son suficientes para tomar decisiones sobre la dificultad que experimenta el niño al participar en las rutinas en relación con esos códigos.</a:t>
          </a:r>
          <a:endParaRPr lang="es-ES">
            <a:effectLst/>
          </a:endParaRPr>
        </a:p>
        <a:p>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endParaRPr lang="es-ES">
            <a:effectLst/>
          </a:endParaRPr>
        </a:p>
        <a:p>
          <a:pPr algn="ctr"/>
          <a:r>
            <a:rPr lang="es-ES" sz="1100">
              <a:solidFill>
                <a:schemeClr val="dk1"/>
              </a:solidFill>
              <a:effectLst/>
              <a:latin typeface="+mn-lt"/>
              <a:ea typeface="+mn-ea"/>
              <a:cs typeface="+mn-cs"/>
            </a:rPr>
            <a:t>Este Excel ha sido elaborado por los investigadores del </a:t>
          </a:r>
          <a:r>
            <a:rPr lang="es-ES" sz="1100" b="1">
              <a:solidFill>
                <a:schemeClr val="tx1">
                  <a:lumMod val="75000"/>
                  <a:lumOff val="25000"/>
                </a:schemeClr>
              </a:solidFill>
              <a:effectLst/>
              <a:latin typeface="+mn-lt"/>
              <a:ea typeface="+mn-ea"/>
              <a:cs typeface="+mn-cs"/>
            </a:rPr>
            <a:t>Proyecto EISR (2020-2024).</a:t>
          </a:r>
        </a:p>
        <a:p>
          <a:pPr algn="ctr"/>
          <a:r>
            <a:rPr lang="es-ES" sz="1100">
              <a:solidFill>
                <a:schemeClr val="dk1"/>
              </a:solidFill>
              <a:effectLst/>
              <a:latin typeface="+mn-lt"/>
              <a:ea typeface="+mn-ea"/>
              <a:cs typeface="+mn-cs"/>
            </a:rPr>
            <a:t> El Proyecto EISR forma parte de una de las líneas de investigación del Equipo de Investigación en Atención Temprana-</a:t>
          </a:r>
          <a:r>
            <a:rPr lang="es-ES" sz="1100" b="1">
              <a:solidFill>
                <a:schemeClr val="dk1"/>
              </a:solidFill>
              <a:effectLst/>
              <a:latin typeface="+mn-lt"/>
              <a:ea typeface="+mn-ea"/>
              <a:cs typeface="+mn-cs"/>
            </a:rPr>
            <a:t>INAT</a:t>
          </a:r>
          <a:r>
            <a:rPr lang="es-ES" sz="1100">
              <a:solidFill>
                <a:schemeClr val="dk1"/>
              </a:solidFill>
              <a:effectLst/>
              <a:latin typeface="+mn-lt"/>
              <a:ea typeface="+mn-ea"/>
              <a:cs typeface="+mn-cs"/>
            </a:rPr>
            <a:t>- de la Universidad Internacional de La Rioja-UNIR.</a:t>
          </a:r>
          <a:endParaRPr lang="es-ES">
            <a:effectLst/>
          </a:endParaRPr>
        </a:p>
        <a:p>
          <a:endParaRPr lang="es-ES" sz="1100" baseline="0"/>
        </a:p>
      </xdr:txBody>
    </xdr:sp>
    <xdr:clientData/>
  </xdr:twoCellAnchor>
  <xdr:twoCellAnchor editAs="oneCell">
    <xdr:from>
      <xdr:col>0</xdr:col>
      <xdr:colOff>152400</xdr:colOff>
      <xdr:row>0</xdr:row>
      <xdr:rowOff>137160</xdr:rowOff>
    </xdr:from>
    <xdr:to>
      <xdr:col>4</xdr:col>
      <xdr:colOff>754707</xdr:colOff>
      <xdr:row>5</xdr:row>
      <xdr:rowOff>76274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37160"/>
          <a:ext cx="3772227" cy="853514"/>
        </a:xfrm>
        <a:prstGeom prst="rect">
          <a:avLst/>
        </a:prstGeom>
      </xdr:spPr>
    </xdr:pic>
    <xdr:clientData/>
  </xdr:twoCellAnchor>
  <xdr:twoCellAnchor editAs="oneCell">
    <xdr:from>
      <xdr:col>7</xdr:col>
      <xdr:colOff>405078</xdr:colOff>
      <xdr:row>1</xdr:row>
      <xdr:rowOff>6404</xdr:rowOff>
    </xdr:from>
    <xdr:to>
      <xdr:col>10</xdr:col>
      <xdr:colOff>289159</xdr:colOff>
      <xdr:row>5</xdr:row>
      <xdr:rowOff>28875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3667" y="190888"/>
          <a:ext cx="2266334" cy="760408"/>
        </a:xfrm>
        <a:prstGeom prst="rect">
          <a:avLst/>
        </a:prstGeom>
      </xdr:spPr>
    </xdr:pic>
    <xdr:clientData/>
  </xdr:twoCellAnchor>
  <xdr:twoCellAnchor editAs="oneCell">
    <xdr:from>
      <xdr:col>13</xdr:col>
      <xdr:colOff>495300</xdr:colOff>
      <xdr:row>1</xdr:row>
      <xdr:rowOff>64785</xdr:rowOff>
    </xdr:from>
    <xdr:to>
      <xdr:col>17</xdr:col>
      <xdr:colOff>30480</xdr:colOff>
      <xdr:row>4</xdr:row>
      <xdr:rowOff>108021</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97540" y="247665"/>
          <a:ext cx="2705100" cy="591876"/>
        </a:xfrm>
        <a:prstGeom prst="rect">
          <a:avLst/>
        </a:prstGeom>
      </xdr:spPr>
    </xdr:pic>
    <xdr:clientData/>
  </xdr:twoCellAnchor>
  <xdr:twoCellAnchor editAs="oneCell">
    <xdr:from>
      <xdr:col>3</xdr:col>
      <xdr:colOff>402429</xdr:colOff>
      <xdr:row>104</xdr:row>
      <xdr:rowOff>111091</xdr:rowOff>
    </xdr:from>
    <xdr:to>
      <xdr:col>13</xdr:col>
      <xdr:colOff>250030</xdr:colOff>
      <xdr:row>115</xdr:row>
      <xdr:rowOff>40205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4682" y="19297449"/>
          <a:ext cx="7788443" cy="1958440"/>
        </a:xfrm>
        <a:prstGeom prst="rect">
          <a:avLst/>
        </a:prstGeom>
      </xdr:spPr>
    </xdr:pic>
    <xdr:clientData/>
  </xdr:twoCellAnchor>
  <xdr:twoCellAnchor>
    <xdr:from>
      <xdr:col>4</xdr:col>
      <xdr:colOff>26400</xdr:colOff>
      <xdr:row>104</xdr:row>
      <xdr:rowOff>81656</xdr:rowOff>
    </xdr:from>
    <xdr:to>
      <xdr:col>4</xdr:col>
      <xdr:colOff>553783</xdr:colOff>
      <xdr:row>107</xdr:row>
      <xdr:rowOff>151839</xdr:rowOff>
    </xdr:to>
    <xdr:sp macro="" textlink="">
      <xdr:nvSpPr>
        <xdr:cNvPr id="7" name="Flecha: hacia abajo 6">
          <a:extLst>
            <a:ext uri="{FF2B5EF4-FFF2-40B4-BE49-F238E27FC236}">
              <a16:creationId xmlns:a16="http://schemas.microsoft.com/office/drawing/2014/main" id="{00000000-0008-0000-0000-000007000000}"/>
            </a:ext>
          </a:extLst>
        </xdr:cNvPr>
        <xdr:cNvSpPr/>
      </xdr:nvSpPr>
      <xdr:spPr>
        <a:xfrm>
          <a:off x="3202737" y="19268014"/>
          <a:ext cx="527383" cy="62363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9</xdr:col>
      <xdr:colOff>164360</xdr:colOff>
      <xdr:row>121</xdr:row>
      <xdr:rowOff>96371</xdr:rowOff>
    </xdr:from>
    <xdr:to>
      <xdr:col>17</xdr:col>
      <xdr:colOff>605608</xdr:colOff>
      <xdr:row>131</xdr:row>
      <xdr:rowOff>130594</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11118" y="22418960"/>
          <a:ext cx="6793922" cy="1879066"/>
        </a:xfrm>
        <a:prstGeom prst="rect">
          <a:avLst/>
        </a:prstGeom>
      </xdr:spPr>
    </xdr:pic>
    <xdr:clientData/>
  </xdr:twoCellAnchor>
  <xdr:twoCellAnchor>
    <xdr:from>
      <xdr:col>13</xdr:col>
      <xdr:colOff>50953</xdr:colOff>
      <xdr:row>121</xdr:row>
      <xdr:rowOff>4932</xdr:rowOff>
    </xdr:from>
    <xdr:to>
      <xdr:col>13</xdr:col>
      <xdr:colOff>578337</xdr:colOff>
      <xdr:row>124</xdr:row>
      <xdr:rowOff>138581</xdr:rowOff>
    </xdr:to>
    <xdr:sp macro="" textlink="">
      <xdr:nvSpPr>
        <xdr:cNvPr id="13" name="Flecha: hacia abajo 12">
          <a:extLst>
            <a:ext uri="{FF2B5EF4-FFF2-40B4-BE49-F238E27FC236}">
              <a16:creationId xmlns:a16="http://schemas.microsoft.com/office/drawing/2014/main" id="{00000000-0008-0000-0000-00000D000000}"/>
            </a:ext>
          </a:extLst>
        </xdr:cNvPr>
        <xdr:cNvSpPr/>
      </xdr:nvSpPr>
      <xdr:spPr>
        <a:xfrm>
          <a:off x="10374048" y="22327521"/>
          <a:ext cx="527384" cy="687102"/>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3</xdr:col>
      <xdr:colOff>738653</xdr:colOff>
      <xdr:row>135</xdr:row>
      <xdr:rowOff>57142</xdr:rowOff>
    </xdr:from>
    <xdr:to>
      <xdr:col>10</xdr:col>
      <xdr:colOff>456713</xdr:colOff>
      <xdr:row>149</xdr:row>
      <xdr:rowOff>144051</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20906" y="24962510"/>
          <a:ext cx="5276649" cy="2669688"/>
        </a:xfrm>
        <a:prstGeom prst="rect">
          <a:avLst/>
        </a:prstGeom>
      </xdr:spPr>
    </xdr:pic>
    <xdr:clientData/>
  </xdr:twoCellAnchor>
  <xdr:twoCellAnchor>
    <xdr:from>
      <xdr:col>3</xdr:col>
      <xdr:colOff>190013</xdr:colOff>
      <xdr:row>134</xdr:row>
      <xdr:rowOff>64761</xdr:rowOff>
    </xdr:from>
    <xdr:to>
      <xdr:col>4</xdr:col>
      <xdr:colOff>13149</xdr:colOff>
      <xdr:row>137</xdr:row>
      <xdr:rowOff>42947</xdr:rowOff>
    </xdr:to>
    <xdr:sp macro="" textlink="">
      <xdr:nvSpPr>
        <xdr:cNvPr id="14" name="Flecha: hacia abajo 13">
          <a:extLst>
            <a:ext uri="{FF2B5EF4-FFF2-40B4-BE49-F238E27FC236}">
              <a16:creationId xmlns:a16="http://schemas.microsoft.com/office/drawing/2014/main" id="{00000000-0008-0000-0000-00000E000000}"/>
            </a:ext>
          </a:extLst>
        </xdr:cNvPr>
        <xdr:cNvSpPr/>
      </xdr:nvSpPr>
      <xdr:spPr>
        <a:xfrm rot="16200000">
          <a:off x="2615056" y="24742855"/>
          <a:ext cx="531639" cy="617220"/>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657690</xdr:colOff>
      <xdr:row>158</xdr:row>
      <xdr:rowOff>31961</xdr:rowOff>
    </xdr:from>
    <xdr:to>
      <xdr:col>8</xdr:col>
      <xdr:colOff>230007</xdr:colOff>
      <xdr:row>169</xdr:row>
      <xdr:rowOff>32624</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690" y="29180466"/>
          <a:ext cx="5924991" cy="2029990"/>
        </a:xfrm>
        <a:prstGeom prst="rect">
          <a:avLst/>
        </a:prstGeom>
      </xdr:spPr>
    </xdr:pic>
    <xdr:clientData/>
  </xdr:twoCellAnchor>
  <xdr:twoCellAnchor editAs="oneCell">
    <xdr:from>
      <xdr:col>9</xdr:col>
      <xdr:colOff>236986</xdr:colOff>
      <xdr:row>157</xdr:row>
      <xdr:rowOff>182872</xdr:rowOff>
    </xdr:from>
    <xdr:to>
      <xdr:col>17</xdr:col>
      <xdr:colOff>120285</xdr:colOff>
      <xdr:row>169</xdr:row>
      <xdr:rowOff>60041</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83744" y="29146893"/>
          <a:ext cx="6235973" cy="2090980"/>
        </a:xfrm>
        <a:prstGeom prst="rect">
          <a:avLst/>
        </a:prstGeom>
      </xdr:spPr>
    </xdr:pic>
    <xdr:clientData/>
  </xdr:twoCellAnchor>
  <xdr:twoCellAnchor editAs="oneCell">
    <xdr:from>
      <xdr:col>4</xdr:col>
      <xdr:colOff>388580</xdr:colOff>
      <xdr:row>177</xdr:row>
      <xdr:rowOff>86866</xdr:rowOff>
    </xdr:from>
    <xdr:to>
      <xdr:col>12</xdr:col>
      <xdr:colOff>366876</xdr:colOff>
      <xdr:row>188</xdr:row>
      <xdr:rowOff>114092</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64917" y="32740571"/>
          <a:ext cx="6330970" cy="2056553"/>
        </a:xfrm>
        <a:prstGeom prst="rect">
          <a:avLst/>
        </a:prstGeom>
      </xdr:spPr>
    </xdr:pic>
    <xdr:clientData/>
  </xdr:twoCellAnchor>
  <xdr:twoCellAnchor>
    <xdr:from>
      <xdr:col>4</xdr:col>
      <xdr:colOff>206105</xdr:colOff>
      <xdr:row>157</xdr:row>
      <xdr:rowOff>12711</xdr:rowOff>
    </xdr:from>
    <xdr:to>
      <xdr:col>4</xdr:col>
      <xdr:colOff>611569</xdr:colOff>
      <xdr:row>158</xdr:row>
      <xdr:rowOff>151476</xdr:rowOff>
    </xdr:to>
    <xdr:sp macro="" textlink="">
      <xdr:nvSpPr>
        <xdr:cNvPr id="21" name="Flecha: hacia abajo 20">
          <a:extLst>
            <a:ext uri="{FF2B5EF4-FFF2-40B4-BE49-F238E27FC236}">
              <a16:creationId xmlns:a16="http://schemas.microsoft.com/office/drawing/2014/main" id="{00000000-0008-0000-0000-000015000000}"/>
            </a:ext>
          </a:extLst>
        </xdr:cNvPr>
        <xdr:cNvSpPr/>
      </xdr:nvSpPr>
      <xdr:spPr>
        <a:xfrm>
          <a:off x="3382442" y="28976732"/>
          <a:ext cx="405464" cy="323249"/>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772391</xdr:colOff>
      <xdr:row>168</xdr:row>
      <xdr:rowOff>86347</xdr:rowOff>
    </xdr:from>
    <xdr:to>
      <xdr:col>1</xdr:col>
      <xdr:colOff>505691</xdr:colOff>
      <xdr:row>171</xdr:row>
      <xdr:rowOff>154927</xdr:rowOff>
    </xdr:to>
    <xdr:sp macro="" textlink="">
      <xdr:nvSpPr>
        <xdr:cNvPr id="22" name="Flecha: hacia abajo 21">
          <a:extLst>
            <a:ext uri="{FF2B5EF4-FFF2-40B4-BE49-F238E27FC236}">
              <a16:creationId xmlns:a16="http://schemas.microsoft.com/office/drawing/2014/main" id="{00000000-0008-0000-0000-000016000000}"/>
            </a:ext>
          </a:extLst>
        </xdr:cNvPr>
        <xdr:cNvSpPr/>
      </xdr:nvSpPr>
      <xdr:spPr>
        <a:xfrm rot="10800000">
          <a:off x="772391" y="31079694"/>
          <a:ext cx="527384" cy="622033"/>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596730</xdr:colOff>
      <xdr:row>165</xdr:row>
      <xdr:rowOff>141291</xdr:rowOff>
    </xdr:from>
    <xdr:to>
      <xdr:col>9</xdr:col>
      <xdr:colOff>262497</xdr:colOff>
      <xdr:row>168</xdr:row>
      <xdr:rowOff>118433</xdr:rowOff>
    </xdr:to>
    <xdr:sp macro="" textlink="">
      <xdr:nvSpPr>
        <xdr:cNvPr id="23" name="Flecha: hacia abajo 22">
          <a:extLst>
            <a:ext uri="{FF2B5EF4-FFF2-40B4-BE49-F238E27FC236}">
              <a16:creationId xmlns:a16="http://schemas.microsoft.com/office/drawing/2014/main" id="{00000000-0008-0000-0000-000017000000}"/>
            </a:ext>
          </a:extLst>
        </xdr:cNvPr>
        <xdr:cNvSpPr/>
      </xdr:nvSpPr>
      <xdr:spPr>
        <a:xfrm rot="16200000">
          <a:off x="6516990" y="30219515"/>
          <a:ext cx="530594" cy="125393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401051</xdr:colOff>
      <xdr:row>155</xdr:row>
      <xdr:rowOff>136358</xdr:rowOff>
    </xdr:from>
    <xdr:to>
      <xdr:col>13</xdr:col>
      <xdr:colOff>64167</xdr:colOff>
      <xdr:row>158</xdr:row>
      <xdr:rowOff>72190</xdr:rowOff>
    </xdr:to>
    <xdr:cxnSp macro="">
      <xdr:nvCxnSpPr>
        <xdr:cNvPr id="26" name="Conector recto de flecha 25">
          <a:extLst>
            <a:ext uri="{FF2B5EF4-FFF2-40B4-BE49-F238E27FC236}">
              <a16:creationId xmlns:a16="http://schemas.microsoft.com/office/drawing/2014/main" id="{00000000-0008-0000-0000-00001A000000}"/>
            </a:ext>
          </a:extLst>
        </xdr:cNvPr>
        <xdr:cNvCxnSpPr/>
      </xdr:nvCxnSpPr>
      <xdr:spPr>
        <a:xfrm>
          <a:off x="6753725" y="28731411"/>
          <a:ext cx="3633537" cy="489284"/>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122686</xdr:colOff>
      <xdr:row>157</xdr:row>
      <xdr:rowOff>156532</xdr:rowOff>
    </xdr:from>
    <xdr:to>
      <xdr:col>14</xdr:col>
      <xdr:colOff>247256</xdr:colOff>
      <xdr:row>159</xdr:row>
      <xdr:rowOff>141293</xdr:rowOff>
    </xdr:to>
    <xdr:sp macro="" textlink="">
      <xdr:nvSpPr>
        <xdr:cNvPr id="34" name="Rectángulo: esquinas redondeadas 33">
          <a:extLst>
            <a:ext uri="{FF2B5EF4-FFF2-40B4-BE49-F238E27FC236}">
              <a16:creationId xmlns:a16="http://schemas.microsoft.com/office/drawing/2014/main" id="{00000000-0008-0000-0000-000022000000}"/>
            </a:ext>
          </a:extLst>
        </xdr:cNvPr>
        <xdr:cNvSpPr/>
      </xdr:nvSpPr>
      <xdr:spPr>
        <a:xfrm>
          <a:off x="10445781" y="29120553"/>
          <a:ext cx="918654" cy="353729"/>
        </a:xfrm>
        <a:prstGeom prst="roundRect">
          <a:avLst/>
        </a:prstGeom>
        <a:no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ES" sz="1100"/>
        </a:p>
      </xdr:txBody>
    </xdr:sp>
    <xdr:clientData/>
  </xdr:twoCellAnchor>
  <xdr:twoCellAnchor>
    <xdr:from>
      <xdr:col>8</xdr:col>
      <xdr:colOff>393031</xdr:colOff>
      <xdr:row>174</xdr:row>
      <xdr:rowOff>32084</xdr:rowOff>
    </xdr:from>
    <xdr:to>
      <xdr:col>11</xdr:col>
      <xdr:colOff>72190</xdr:colOff>
      <xdr:row>179</xdr:row>
      <xdr:rowOff>56144</xdr:rowOff>
    </xdr:to>
    <xdr:cxnSp macro="">
      <xdr:nvCxnSpPr>
        <xdr:cNvPr id="36" name="Conector recto de flecha 35">
          <a:extLst>
            <a:ext uri="{FF2B5EF4-FFF2-40B4-BE49-F238E27FC236}">
              <a16:creationId xmlns:a16="http://schemas.microsoft.com/office/drawing/2014/main" id="{00000000-0008-0000-0000-000024000000}"/>
            </a:ext>
          </a:extLst>
        </xdr:cNvPr>
        <xdr:cNvCxnSpPr/>
      </xdr:nvCxnSpPr>
      <xdr:spPr>
        <a:xfrm flipH="1">
          <a:off x="6745705" y="32132337"/>
          <a:ext cx="2061411" cy="946481"/>
        </a:xfrm>
        <a:prstGeom prst="straightConnector1">
          <a:avLst/>
        </a:prstGeom>
        <a:ln w="762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254772</xdr:colOff>
      <xdr:row>193</xdr:row>
      <xdr:rowOff>154474</xdr:rowOff>
    </xdr:from>
    <xdr:to>
      <xdr:col>14</xdr:col>
      <xdr:colOff>102373</xdr:colOff>
      <xdr:row>216</xdr:row>
      <xdr:rowOff>151585</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31109" y="35759927"/>
          <a:ext cx="7788443" cy="4240247"/>
        </a:xfrm>
        <a:prstGeom prst="rect">
          <a:avLst/>
        </a:prstGeom>
      </xdr:spPr>
    </xdr:pic>
    <xdr:clientData/>
  </xdr:twoCellAnchor>
  <xdr:twoCellAnchor>
    <xdr:from>
      <xdr:col>1</xdr:col>
      <xdr:colOff>56653</xdr:colOff>
      <xdr:row>196</xdr:row>
      <xdr:rowOff>61430</xdr:rowOff>
    </xdr:from>
    <xdr:to>
      <xdr:col>4</xdr:col>
      <xdr:colOff>163332</xdr:colOff>
      <xdr:row>202</xdr:row>
      <xdr:rowOff>46190</xdr:rowOff>
    </xdr:to>
    <xdr:sp macro="" textlink="">
      <xdr:nvSpPr>
        <xdr:cNvPr id="49" name="Rectángulo: esquinas redondeadas 48">
          <a:extLst>
            <a:ext uri="{FF2B5EF4-FFF2-40B4-BE49-F238E27FC236}">
              <a16:creationId xmlns:a16="http://schemas.microsoft.com/office/drawing/2014/main" id="{00000000-0008-0000-0000-000031000000}"/>
            </a:ext>
          </a:extLst>
        </xdr:cNvPr>
        <xdr:cNvSpPr/>
      </xdr:nvSpPr>
      <xdr:spPr>
        <a:xfrm>
          <a:off x="850737" y="36220335"/>
          <a:ext cx="2488932" cy="1091666"/>
        </a:xfrm>
        <a:prstGeom prst="roundRect">
          <a:avLst/>
        </a:prstGeom>
        <a:ln>
          <a:solidFill>
            <a:schemeClr val="bg2">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Botón INICIO, permite regresar a la página de incio, donde se encuentran las instrucciones</a:t>
          </a:r>
          <a:r>
            <a:rPr lang="es-ES" sz="1100" baseline="0"/>
            <a:t> de uso y los botones para moverse a traves del libro de excel.</a:t>
          </a:r>
          <a:endParaRPr lang="es-ES" sz="1100"/>
        </a:p>
      </xdr:txBody>
    </xdr:sp>
    <xdr:clientData/>
  </xdr:twoCellAnchor>
  <xdr:twoCellAnchor>
    <xdr:from>
      <xdr:col>4</xdr:col>
      <xdr:colOff>163332</xdr:colOff>
      <xdr:row>199</xdr:row>
      <xdr:rowOff>53811</xdr:rowOff>
    </xdr:from>
    <xdr:to>
      <xdr:col>4</xdr:col>
      <xdr:colOff>501263</xdr:colOff>
      <xdr:row>201</xdr:row>
      <xdr:rowOff>8090</xdr:rowOff>
    </xdr:to>
    <xdr:cxnSp macro="">
      <xdr:nvCxnSpPr>
        <xdr:cNvPr id="51" name="Conector recto de flecha 50">
          <a:extLst>
            <a:ext uri="{FF2B5EF4-FFF2-40B4-BE49-F238E27FC236}">
              <a16:creationId xmlns:a16="http://schemas.microsoft.com/office/drawing/2014/main" id="{00000000-0008-0000-0000-000033000000}"/>
            </a:ext>
          </a:extLst>
        </xdr:cNvPr>
        <xdr:cNvCxnSpPr>
          <a:stCxn id="49" idx="3"/>
        </xdr:cNvCxnSpPr>
      </xdr:nvCxnSpPr>
      <xdr:spPr>
        <a:xfrm>
          <a:off x="3339669" y="36766169"/>
          <a:ext cx="337931" cy="323247"/>
        </a:xfrm>
        <a:prstGeom prst="straightConnector1">
          <a:avLst/>
        </a:prstGeom>
        <a:ln w="38100">
          <a:solidFill>
            <a:schemeClr val="bg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409823</xdr:colOff>
      <xdr:row>203</xdr:row>
      <xdr:rowOff>169715</xdr:rowOff>
    </xdr:from>
    <xdr:to>
      <xdr:col>3</xdr:col>
      <xdr:colOff>737483</xdr:colOff>
      <xdr:row>228</xdr:row>
      <xdr:rowOff>169715</xdr:rowOff>
    </xdr:to>
    <xdr:sp macro="" textlink="">
      <xdr:nvSpPr>
        <xdr:cNvPr id="52" name="Rectángulo: esquinas redondeadas 51">
          <a:extLst>
            <a:ext uri="{FF2B5EF4-FFF2-40B4-BE49-F238E27FC236}">
              <a16:creationId xmlns:a16="http://schemas.microsoft.com/office/drawing/2014/main" id="{00000000-0008-0000-0000-000034000000}"/>
            </a:ext>
          </a:extLst>
        </xdr:cNvPr>
        <xdr:cNvSpPr/>
      </xdr:nvSpPr>
      <xdr:spPr>
        <a:xfrm>
          <a:off x="409823" y="37620010"/>
          <a:ext cx="2709913" cy="4612105"/>
        </a:xfrm>
        <a:prstGeom prst="roundRect">
          <a:avLst/>
        </a:prstGeom>
        <a:ln>
          <a:solidFill>
            <a:schemeClr val="accent6">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Filtros para</a:t>
          </a:r>
          <a:r>
            <a:rPr lang="es-ES" sz="1100" baseline="0"/>
            <a:t> seleccionar la rutina sobre la que queremos consultar los resultados (selecciona entre las 14 rutinas disponibles) o para seleccionar los ítems hasta la edad del niño. Dado que no se presentan todos los meses desde 0 hasta 60 meses, deberá seleccionar los meses por debajo de la edad del niño. Por  ejemplo, si la niña tiene 45 meses, se seleccionarían los ítems hasta 42 meses, no se seleccionan los ítems de 48, 54 y 60 meses.</a:t>
          </a:r>
        </a:p>
        <a:p>
          <a:pPr algn="l"/>
          <a:endParaRPr lang="es-ES" sz="1100" baseline="0"/>
        </a:p>
        <a:p>
          <a:pPr algn="l"/>
          <a:r>
            <a:rPr lang="es-ES" sz="1100" baseline="0"/>
            <a:t>En las diferentes hojas, podrá encontrar distintas categorías para filtrar la información, incluyendo:</a:t>
          </a:r>
        </a:p>
        <a:p>
          <a:pPr algn="l"/>
          <a:r>
            <a:rPr lang="es-ES" sz="1100" baseline="0"/>
            <a:t>- la edad</a:t>
          </a:r>
        </a:p>
        <a:p>
          <a:pPr algn="l"/>
          <a:r>
            <a:rPr lang="es-ES" sz="1100" baseline="0"/>
            <a:t>- la rutina</a:t>
          </a:r>
        </a:p>
        <a:p>
          <a:pPr algn="l"/>
          <a:r>
            <a:rPr lang="es-ES" sz="1100" baseline="0"/>
            <a:t>- la MEISR (ej., MEISR 1, MEISR 2, etc...) </a:t>
          </a:r>
        </a:p>
        <a:p>
          <a:pPr algn="l"/>
          <a:r>
            <a:rPr lang="es-ES" sz="1100" baseline="0"/>
            <a:t>- la puntuación asignada al ítem </a:t>
          </a:r>
        </a:p>
        <a:p>
          <a:pPr algn="l"/>
          <a:r>
            <a:rPr lang="es-ES" sz="1100" baseline="0"/>
            <a:t>           1 = Retos </a:t>
          </a:r>
        </a:p>
        <a:p>
          <a:pPr algn="l"/>
          <a:r>
            <a:rPr lang="es-ES" sz="1100" baseline="0"/>
            <a:t>           2 = Oportunidades</a:t>
          </a:r>
        </a:p>
        <a:p>
          <a:pPr algn="l"/>
          <a:r>
            <a:rPr lang="es-ES" sz="1100" baseline="0"/>
            <a:t>           3 = Fortalezas</a:t>
          </a:r>
          <a:endParaRPr lang="es-ES" sz="1100"/>
        </a:p>
      </xdr:txBody>
    </xdr:sp>
    <xdr:clientData/>
  </xdr:twoCellAnchor>
  <xdr:twoCellAnchor>
    <xdr:from>
      <xdr:col>3</xdr:col>
      <xdr:colOff>546983</xdr:colOff>
      <xdr:row>202</xdr:row>
      <xdr:rowOff>121344</xdr:rowOff>
    </xdr:from>
    <xdr:to>
      <xdr:col>4</xdr:col>
      <xdr:colOff>630803</xdr:colOff>
      <xdr:row>205</xdr:row>
      <xdr:rowOff>471</xdr:rowOff>
    </xdr:to>
    <xdr:cxnSp macro="">
      <xdr:nvCxnSpPr>
        <xdr:cNvPr id="53" name="Conector recto de flecha 52">
          <a:extLst>
            <a:ext uri="{FF2B5EF4-FFF2-40B4-BE49-F238E27FC236}">
              <a16:creationId xmlns:a16="http://schemas.microsoft.com/office/drawing/2014/main" id="{00000000-0008-0000-0000-000035000000}"/>
            </a:ext>
          </a:extLst>
        </xdr:cNvPr>
        <xdr:cNvCxnSpPr/>
      </xdr:nvCxnSpPr>
      <xdr:spPr>
        <a:xfrm flipH="1">
          <a:off x="2929236" y="37387155"/>
          <a:ext cx="877904" cy="432579"/>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463163</xdr:colOff>
      <xdr:row>193</xdr:row>
      <xdr:rowOff>76670</xdr:rowOff>
    </xdr:from>
    <xdr:to>
      <xdr:col>9</xdr:col>
      <xdr:colOff>646043</xdr:colOff>
      <xdr:row>199</xdr:row>
      <xdr:rowOff>69051</xdr:rowOff>
    </xdr:to>
    <xdr:sp macro="" textlink="">
      <xdr:nvSpPr>
        <xdr:cNvPr id="1042" name="Rectángulo: esquinas redondeadas 1041">
          <a:extLst>
            <a:ext uri="{FF2B5EF4-FFF2-40B4-BE49-F238E27FC236}">
              <a16:creationId xmlns:a16="http://schemas.microsoft.com/office/drawing/2014/main" id="{00000000-0008-0000-0000-000012040000}"/>
            </a:ext>
          </a:extLst>
        </xdr:cNvPr>
        <xdr:cNvSpPr/>
      </xdr:nvSpPr>
      <xdr:spPr>
        <a:xfrm>
          <a:off x="4433584" y="35682123"/>
          <a:ext cx="3359217" cy="1099286"/>
        </a:xfrm>
        <a:prstGeom prst="roundRect">
          <a:avLst/>
        </a:prstGeom>
        <a:ln>
          <a:solidFill>
            <a:schemeClr val="accent4">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Tabla resumen,</a:t>
          </a:r>
          <a:r>
            <a:rPr lang="es-ES" sz="1100" baseline="0"/>
            <a:t> la columna con un "1" representa el porcentaje (%) de ítems puntuados con un 1 (Retos), la columna con un "2" representa el % para los ítems puntuados con un 2 (Oportunidades) y la "3" el % para los ítems puntuados con un 3 (Fortalezas).</a:t>
          </a:r>
          <a:endParaRPr lang="es-ES" sz="1100"/>
        </a:p>
      </xdr:txBody>
    </xdr:sp>
    <xdr:clientData/>
  </xdr:twoCellAnchor>
  <xdr:twoCellAnchor>
    <xdr:from>
      <xdr:col>6</xdr:col>
      <xdr:colOff>64272</xdr:colOff>
      <xdr:row>199</xdr:row>
      <xdr:rowOff>69051</xdr:rowOff>
    </xdr:from>
    <xdr:to>
      <xdr:col>6</xdr:col>
      <xdr:colOff>386963</xdr:colOff>
      <xdr:row>203</xdr:row>
      <xdr:rowOff>84290</xdr:rowOff>
    </xdr:to>
    <xdr:cxnSp macro="">
      <xdr:nvCxnSpPr>
        <xdr:cNvPr id="1043" name="Conector recto de flecha 1042">
          <a:extLst>
            <a:ext uri="{FF2B5EF4-FFF2-40B4-BE49-F238E27FC236}">
              <a16:creationId xmlns:a16="http://schemas.microsoft.com/office/drawing/2014/main" id="{00000000-0008-0000-0000-000013040000}"/>
            </a:ext>
          </a:extLst>
        </xdr:cNvPr>
        <xdr:cNvCxnSpPr/>
      </xdr:nvCxnSpPr>
      <xdr:spPr>
        <a:xfrm flipH="1">
          <a:off x="4828777" y="36781409"/>
          <a:ext cx="322691" cy="753176"/>
        </a:xfrm>
        <a:prstGeom prst="straightConnector1">
          <a:avLst/>
        </a:prstGeom>
        <a:ln w="38100">
          <a:solidFill>
            <a:schemeClr val="accent4">
              <a:lumMod val="20000"/>
              <a:lumOff val="8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186192</xdr:colOff>
      <xdr:row>207</xdr:row>
      <xdr:rowOff>81084</xdr:rowOff>
    </xdr:from>
    <xdr:to>
      <xdr:col>7</xdr:col>
      <xdr:colOff>376990</xdr:colOff>
      <xdr:row>210</xdr:row>
      <xdr:rowOff>80202</xdr:rowOff>
    </xdr:to>
    <xdr:sp macro="" textlink="">
      <xdr:nvSpPr>
        <xdr:cNvPr id="1047" name="Rectángulo: esquinas redondeadas 1046">
          <a:extLst>
            <a:ext uri="{FF2B5EF4-FFF2-40B4-BE49-F238E27FC236}">
              <a16:creationId xmlns:a16="http://schemas.microsoft.com/office/drawing/2014/main" id="{00000000-0008-0000-0000-000017040000}"/>
            </a:ext>
          </a:extLst>
        </xdr:cNvPr>
        <xdr:cNvSpPr/>
      </xdr:nvSpPr>
      <xdr:spPr>
        <a:xfrm>
          <a:off x="3362529" y="38269316"/>
          <a:ext cx="2573050" cy="552570"/>
        </a:xfrm>
        <a:prstGeom prst="roundRect">
          <a:avLst/>
        </a:prstGeom>
        <a:ln>
          <a:solidFill>
            <a:schemeClr val="accent2">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Filtro para seleccionar la MEISR</a:t>
          </a:r>
          <a:r>
            <a:rPr lang="es-ES" sz="1100" baseline="0"/>
            <a:t> para la cual desea visualizar los resultados.</a:t>
          </a:r>
          <a:endParaRPr lang="es-ES" sz="1100"/>
        </a:p>
      </xdr:txBody>
    </xdr:sp>
    <xdr:clientData/>
  </xdr:twoCellAnchor>
  <xdr:twoCellAnchor>
    <xdr:from>
      <xdr:col>5</xdr:col>
      <xdr:colOff>33793</xdr:colOff>
      <xdr:row>203</xdr:row>
      <xdr:rowOff>169715</xdr:rowOff>
    </xdr:from>
    <xdr:to>
      <xdr:col>5</xdr:col>
      <xdr:colOff>676523</xdr:colOff>
      <xdr:row>208</xdr:row>
      <xdr:rowOff>154475</xdr:rowOff>
    </xdr:to>
    <xdr:cxnSp macro="">
      <xdr:nvCxnSpPr>
        <xdr:cNvPr id="1048" name="Conector recto de flecha 1047">
          <a:extLst>
            <a:ext uri="{FF2B5EF4-FFF2-40B4-BE49-F238E27FC236}">
              <a16:creationId xmlns:a16="http://schemas.microsoft.com/office/drawing/2014/main" id="{00000000-0008-0000-0000-000018040000}"/>
            </a:ext>
          </a:extLst>
        </xdr:cNvPr>
        <xdr:cNvCxnSpPr/>
      </xdr:nvCxnSpPr>
      <xdr:spPr>
        <a:xfrm flipH="1" flipV="1">
          <a:off x="4004214" y="37620010"/>
          <a:ext cx="642730" cy="907181"/>
        </a:xfrm>
        <a:prstGeom prst="straightConnector1">
          <a:avLst/>
        </a:prstGeom>
        <a:ln w="38100">
          <a:solidFill>
            <a:schemeClr val="accent2">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722243</xdr:colOff>
      <xdr:row>215</xdr:row>
      <xdr:rowOff>471</xdr:rowOff>
    </xdr:from>
    <xdr:to>
      <xdr:col>13</xdr:col>
      <xdr:colOff>109992</xdr:colOff>
      <xdr:row>220</xdr:row>
      <xdr:rowOff>177335</xdr:rowOff>
    </xdr:to>
    <xdr:sp macro="" textlink="">
      <xdr:nvSpPr>
        <xdr:cNvPr id="1051" name="Rectángulo: esquinas redondeadas 1050">
          <a:extLst>
            <a:ext uri="{FF2B5EF4-FFF2-40B4-BE49-F238E27FC236}">
              <a16:creationId xmlns:a16="http://schemas.microsoft.com/office/drawing/2014/main" id="{00000000-0008-0000-0000-00001B040000}"/>
            </a:ext>
          </a:extLst>
        </xdr:cNvPr>
        <xdr:cNvSpPr/>
      </xdr:nvSpPr>
      <xdr:spPr>
        <a:xfrm>
          <a:off x="7074917" y="39664576"/>
          <a:ext cx="3358170" cy="1099285"/>
        </a:xfrm>
        <a:prstGeom prst="roundRect">
          <a:avLst/>
        </a:prstGeom>
        <a:ln>
          <a:solidFill>
            <a:schemeClr val="accent6">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Gráfica resumen,</a:t>
          </a:r>
          <a:r>
            <a:rPr lang="es-ES" sz="1100" baseline="0"/>
            <a:t> ilustra los porcentajes que se muestran en la tabla resumen, permite comprender los resultados de manera clara y sencilla. Haciendo clic sobre las barras podrá visualizar el porcentaje al que corresponde.</a:t>
          </a:r>
          <a:endParaRPr lang="es-ES" sz="1100"/>
        </a:p>
      </xdr:txBody>
    </xdr:sp>
    <xdr:clientData/>
  </xdr:twoCellAnchor>
  <xdr:twoCellAnchor>
    <xdr:from>
      <xdr:col>11</xdr:col>
      <xdr:colOff>71892</xdr:colOff>
      <xdr:row>213</xdr:row>
      <xdr:rowOff>53811</xdr:rowOff>
    </xdr:from>
    <xdr:to>
      <xdr:col>11</xdr:col>
      <xdr:colOff>186192</xdr:colOff>
      <xdr:row>214</xdr:row>
      <xdr:rowOff>177335</xdr:rowOff>
    </xdr:to>
    <xdr:cxnSp macro="">
      <xdr:nvCxnSpPr>
        <xdr:cNvPr id="1052" name="Conector recto de flecha 1051">
          <a:extLst>
            <a:ext uri="{FF2B5EF4-FFF2-40B4-BE49-F238E27FC236}">
              <a16:creationId xmlns:a16="http://schemas.microsoft.com/office/drawing/2014/main" id="{00000000-0008-0000-0000-00001C040000}"/>
            </a:ext>
          </a:extLst>
        </xdr:cNvPr>
        <xdr:cNvCxnSpPr/>
      </xdr:nvCxnSpPr>
      <xdr:spPr>
        <a:xfrm flipH="1" flipV="1">
          <a:off x="8806818" y="39348948"/>
          <a:ext cx="114300" cy="308008"/>
        </a:xfrm>
        <a:prstGeom prst="straightConnector1">
          <a:avLst/>
        </a:prstGeom>
        <a:ln w="38100">
          <a:solidFill>
            <a:schemeClr val="accent6">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425063</xdr:colOff>
      <xdr:row>204</xdr:row>
      <xdr:rowOff>90865</xdr:rowOff>
    </xdr:from>
    <xdr:to>
      <xdr:col>15</xdr:col>
      <xdr:colOff>607943</xdr:colOff>
      <xdr:row>211</xdr:row>
      <xdr:rowOff>98485</xdr:rowOff>
    </xdr:to>
    <xdr:sp macro="" textlink="">
      <xdr:nvSpPr>
        <xdr:cNvPr id="1055" name="Rectángulo: esquinas redondeadas 1054">
          <a:extLst>
            <a:ext uri="{FF2B5EF4-FFF2-40B4-BE49-F238E27FC236}">
              <a16:creationId xmlns:a16="http://schemas.microsoft.com/office/drawing/2014/main" id="{00000000-0008-0000-0000-00001F040000}"/>
            </a:ext>
          </a:extLst>
        </xdr:cNvPr>
        <xdr:cNvSpPr/>
      </xdr:nvSpPr>
      <xdr:spPr>
        <a:xfrm>
          <a:off x="9159989" y="37725644"/>
          <a:ext cx="3359217" cy="1299009"/>
        </a:xfrm>
        <a:prstGeom prst="roundRect">
          <a:avLst/>
        </a:prstGeom>
        <a:ln>
          <a:solidFill>
            <a:schemeClr val="accent5">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Explica</a:t>
          </a:r>
          <a:r>
            <a:rPr lang="es-ES" sz="1100" baseline="0"/>
            <a:t> a qué corresponden los números asociados a los colores de la gráfica o de las columnas de la tabla dinámica.</a:t>
          </a:r>
        </a:p>
        <a:p>
          <a:pPr algn="l"/>
          <a:r>
            <a:rPr lang="es-ES" sz="1100" baseline="0"/>
            <a:t>1 = Retos</a:t>
          </a:r>
        </a:p>
        <a:p>
          <a:pPr algn="l"/>
          <a:r>
            <a:rPr lang="es-ES" sz="1100" baseline="0"/>
            <a:t>2 = Oportunidades</a:t>
          </a:r>
        </a:p>
        <a:p>
          <a:pPr algn="l"/>
          <a:r>
            <a:rPr lang="es-ES" sz="1100" baseline="0"/>
            <a:t>3 = Fortalezas</a:t>
          </a:r>
          <a:endParaRPr lang="es-ES" sz="1100"/>
        </a:p>
      </xdr:txBody>
    </xdr:sp>
    <xdr:clientData/>
  </xdr:twoCellAnchor>
  <xdr:twoCellAnchor>
    <xdr:from>
      <xdr:col>12</xdr:col>
      <xdr:colOff>272663</xdr:colOff>
      <xdr:row>202</xdr:row>
      <xdr:rowOff>162094</xdr:rowOff>
    </xdr:from>
    <xdr:to>
      <xdr:col>13</xdr:col>
      <xdr:colOff>26172</xdr:colOff>
      <xdr:row>204</xdr:row>
      <xdr:rowOff>84291</xdr:rowOff>
    </xdr:to>
    <xdr:cxnSp macro="">
      <xdr:nvCxnSpPr>
        <xdr:cNvPr id="1056" name="Conector recto de flecha 1055">
          <a:extLst>
            <a:ext uri="{FF2B5EF4-FFF2-40B4-BE49-F238E27FC236}">
              <a16:creationId xmlns:a16="http://schemas.microsoft.com/office/drawing/2014/main" id="{00000000-0008-0000-0000-000020040000}"/>
            </a:ext>
          </a:extLst>
        </xdr:cNvPr>
        <xdr:cNvCxnSpPr/>
      </xdr:nvCxnSpPr>
      <xdr:spPr>
        <a:xfrm flipH="1" flipV="1">
          <a:off x="9801674" y="37427905"/>
          <a:ext cx="547593" cy="291165"/>
        </a:xfrm>
        <a:prstGeom prst="straightConnector1">
          <a:avLst/>
        </a:prstGeom>
        <a:ln w="38100">
          <a:solidFill>
            <a:schemeClr val="accent5">
              <a:lumMod val="40000"/>
              <a:lumOff val="6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633123</xdr:colOff>
      <xdr:row>229</xdr:row>
      <xdr:rowOff>142166</xdr:rowOff>
    </xdr:from>
    <xdr:to>
      <xdr:col>15</xdr:col>
      <xdr:colOff>480722</xdr:colOff>
      <xdr:row>252</xdr:row>
      <xdr:rowOff>141927</xdr:rowOff>
    </xdr:to>
    <xdr:pic>
      <xdr:nvPicPr>
        <xdr:cNvPr id="1060" name="Imagen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03544" y="42389050"/>
          <a:ext cx="7788441" cy="4242898"/>
        </a:xfrm>
        <a:prstGeom prst="rect">
          <a:avLst/>
        </a:prstGeom>
      </xdr:spPr>
    </xdr:pic>
    <xdr:clientData/>
  </xdr:twoCellAnchor>
  <xdr:twoCellAnchor editAs="oneCell">
    <xdr:from>
      <xdr:col>0</xdr:col>
      <xdr:colOff>587402</xdr:colOff>
      <xdr:row>237</xdr:row>
      <xdr:rowOff>96446</xdr:rowOff>
    </xdr:from>
    <xdr:to>
      <xdr:col>5</xdr:col>
      <xdr:colOff>221643</xdr:colOff>
      <xdr:row>255</xdr:row>
      <xdr:rowOff>115495</xdr:rowOff>
    </xdr:to>
    <xdr:pic>
      <xdr:nvPicPr>
        <xdr:cNvPr id="1062" name="Imagen 1061">
          <a:extLst>
            <a:ext uri="{FF2B5EF4-FFF2-40B4-BE49-F238E27FC236}">
              <a16:creationId xmlns:a16="http://schemas.microsoft.com/office/drawing/2014/main" id="{00000000-0008-0000-0000-00002604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31843" r="53726"/>
        <a:stretch/>
      </xdr:blipFill>
      <xdr:spPr>
        <a:xfrm>
          <a:off x="587402" y="43819204"/>
          <a:ext cx="3604662" cy="3339765"/>
        </a:xfrm>
        <a:prstGeom prst="rect">
          <a:avLst/>
        </a:prstGeom>
      </xdr:spPr>
    </xdr:pic>
    <xdr:clientData/>
  </xdr:twoCellAnchor>
  <xdr:twoCellAnchor>
    <xdr:from>
      <xdr:col>0</xdr:col>
      <xdr:colOff>358802</xdr:colOff>
      <xdr:row>230</xdr:row>
      <xdr:rowOff>5005</xdr:rowOff>
    </xdr:from>
    <xdr:to>
      <xdr:col>4</xdr:col>
      <xdr:colOff>297842</xdr:colOff>
      <xdr:row>238</xdr:row>
      <xdr:rowOff>43106</xdr:rowOff>
    </xdr:to>
    <xdr:sp macro="" textlink="">
      <xdr:nvSpPr>
        <xdr:cNvPr id="1063" name="Rectángulo: esquinas redondeadas 1062">
          <a:extLst>
            <a:ext uri="{FF2B5EF4-FFF2-40B4-BE49-F238E27FC236}">
              <a16:creationId xmlns:a16="http://schemas.microsoft.com/office/drawing/2014/main" id="{00000000-0008-0000-0000-000027040000}"/>
            </a:ext>
          </a:extLst>
        </xdr:cNvPr>
        <xdr:cNvSpPr/>
      </xdr:nvSpPr>
      <xdr:spPr>
        <a:xfrm>
          <a:off x="358802" y="42436373"/>
          <a:ext cx="3115377" cy="1513975"/>
        </a:xfrm>
        <a:prstGeom prst="roundRect">
          <a:avLst/>
        </a:prstGeom>
        <a:ln>
          <a:solidFill>
            <a:schemeClr val="accent2">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s-ES" sz="1100"/>
            <a:t>En algunas tablas, podrá filtra por más de una categoría. Por lo que deberá</a:t>
          </a:r>
          <a:r>
            <a:rPr lang="es-ES" sz="1100" baseline="0"/>
            <a:t> seleccionar la categoría en el desplegable y luego seleccionar la información que desea visualizar. Su selección se aplicará a la tabla y a la gráfica. En este caso solo se quería visualizar los resultados para las MEISR 1 y MEISR 2.</a:t>
          </a:r>
          <a:endParaRPr lang="es-ES" sz="1100"/>
        </a:p>
      </xdr:txBody>
    </xdr:sp>
    <xdr:clientData/>
  </xdr:twoCellAnchor>
  <xdr:twoCellAnchor>
    <xdr:from>
      <xdr:col>4</xdr:col>
      <xdr:colOff>297842</xdr:colOff>
      <xdr:row>234</xdr:row>
      <xdr:rowOff>24056</xdr:rowOff>
    </xdr:from>
    <xdr:to>
      <xdr:col>7</xdr:col>
      <xdr:colOff>188512</xdr:colOff>
      <xdr:row>238</xdr:row>
      <xdr:rowOff>159009</xdr:rowOff>
    </xdr:to>
    <xdr:cxnSp macro="">
      <xdr:nvCxnSpPr>
        <xdr:cNvPr id="1064" name="Conector recto de flecha 1063">
          <a:extLst>
            <a:ext uri="{FF2B5EF4-FFF2-40B4-BE49-F238E27FC236}">
              <a16:creationId xmlns:a16="http://schemas.microsoft.com/office/drawing/2014/main" id="{00000000-0008-0000-0000-000028040000}"/>
            </a:ext>
          </a:extLst>
        </xdr:cNvPr>
        <xdr:cNvCxnSpPr>
          <a:endCxn id="1063" idx="3"/>
        </xdr:cNvCxnSpPr>
      </xdr:nvCxnSpPr>
      <xdr:spPr>
        <a:xfrm flipH="1" flipV="1">
          <a:off x="3474179" y="43193361"/>
          <a:ext cx="2272922" cy="872890"/>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564542</xdr:colOff>
      <xdr:row>238</xdr:row>
      <xdr:rowOff>111686</xdr:rowOff>
    </xdr:from>
    <xdr:to>
      <xdr:col>3</xdr:col>
      <xdr:colOff>579783</xdr:colOff>
      <xdr:row>239</xdr:row>
      <xdr:rowOff>111685</xdr:rowOff>
    </xdr:to>
    <xdr:cxnSp macro="">
      <xdr:nvCxnSpPr>
        <xdr:cNvPr id="1067" name="Conector recto de flecha 1066">
          <a:extLst>
            <a:ext uri="{FF2B5EF4-FFF2-40B4-BE49-F238E27FC236}">
              <a16:creationId xmlns:a16="http://schemas.microsoft.com/office/drawing/2014/main" id="{00000000-0008-0000-0000-00002B040000}"/>
            </a:ext>
          </a:extLst>
        </xdr:cNvPr>
        <xdr:cNvCxnSpPr/>
      </xdr:nvCxnSpPr>
      <xdr:spPr>
        <a:xfrm>
          <a:off x="2152710" y="44018928"/>
          <a:ext cx="809326" cy="184483"/>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480723</xdr:colOff>
      <xdr:row>239</xdr:row>
      <xdr:rowOff>181871</xdr:rowOff>
    </xdr:from>
    <xdr:to>
      <xdr:col>4</xdr:col>
      <xdr:colOff>328322</xdr:colOff>
      <xdr:row>248</xdr:row>
      <xdr:rowOff>20245</xdr:rowOff>
    </xdr:to>
    <xdr:cxnSp macro="">
      <xdr:nvCxnSpPr>
        <xdr:cNvPr id="1070" name="Conector recto de flecha 1069">
          <a:extLst>
            <a:ext uri="{FF2B5EF4-FFF2-40B4-BE49-F238E27FC236}">
              <a16:creationId xmlns:a16="http://schemas.microsoft.com/office/drawing/2014/main" id="{00000000-0008-0000-0000-00002E040000}"/>
            </a:ext>
          </a:extLst>
        </xdr:cNvPr>
        <xdr:cNvCxnSpPr/>
      </xdr:nvCxnSpPr>
      <xdr:spPr>
        <a:xfrm flipH="1">
          <a:off x="2862976" y="44273597"/>
          <a:ext cx="641683" cy="1498732"/>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521717</xdr:colOff>
      <xdr:row>244</xdr:row>
      <xdr:rowOff>160253</xdr:rowOff>
    </xdr:from>
    <xdr:to>
      <xdr:col>6</xdr:col>
      <xdr:colOff>8527</xdr:colOff>
      <xdr:row>248</xdr:row>
      <xdr:rowOff>62238</xdr:rowOff>
    </xdr:to>
    <xdr:cxnSp macro="">
      <xdr:nvCxnSpPr>
        <xdr:cNvPr id="1073" name="Conector recto de flecha 1072">
          <a:extLst>
            <a:ext uri="{FF2B5EF4-FFF2-40B4-BE49-F238E27FC236}">
              <a16:creationId xmlns:a16="http://schemas.microsoft.com/office/drawing/2014/main" id="{00000000-0008-0000-0000-000031040000}"/>
            </a:ext>
          </a:extLst>
        </xdr:cNvPr>
        <xdr:cNvCxnSpPr/>
      </xdr:nvCxnSpPr>
      <xdr:spPr>
        <a:xfrm flipV="1">
          <a:off x="2903970" y="45174400"/>
          <a:ext cx="1869062" cy="639922"/>
        </a:xfrm>
        <a:prstGeom prst="straightConnector1">
          <a:avLst/>
        </a:prstGeom>
        <a:ln w="38100">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737483</xdr:colOff>
      <xdr:row>213</xdr:row>
      <xdr:rowOff>136585</xdr:rowOff>
    </xdr:from>
    <xdr:to>
      <xdr:col>7</xdr:col>
      <xdr:colOff>178573</xdr:colOff>
      <xdr:row>225</xdr:row>
      <xdr:rowOff>8091</xdr:rowOff>
    </xdr:to>
    <xdr:pic>
      <xdr:nvPicPr>
        <xdr:cNvPr id="1095" name="Imagen 1094">
          <a:extLst>
            <a:ext uri="{FF2B5EF4-FFF2-40B4-BE49-F238E27FC236}">
              <a16:creationId xmlns:a16="http://schemas.microsoft.com/office/drawing/2014/main" id="{00000000-0008-0000-0000-00004704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6510" r="66372" b="30981"/>
        <a:stretch/>
      </xdr:blipFill>
      <xdr:spPr>
        <a:xfrm>
          <a:off x="3119736" y="39431722"/>
          <a:ext cx="2617426" cy="2085316"/>
        </a:xfrm>
        <a:prstGeom prst="rect">
          <a:avLst/>
        </a:prstGeom>
      </xdr:spPr>
    </xdr:pic>
    <xdr:clientData/>
  </xdr:twoCellAnchor>
  <xdr:twoCellAnchor>
    <xdr:from>
      <xdr:col>3</xdr:col>
      <xdr:colOff>737483</xdr:colOff>
      <xdr:row>214</xdr:row>
      <xdr:rowOff>162095</xdr:rowOff>
    </xdr:from>
    <xdr:to>
      <xdr:col>5</xdr:col>
      <xdr:colOff>186193</xdr:colOff>
      <xdr:row>216</xdr:row>
      <xdr:rowOff>76671</xdr:rowOff>
    </xdr:to>
    <xdr:cxnSp macro="">
      <xdr:nvCxnSpPr>
        <xdr:cNvPr id="1099" name="Conector recto de flecha 1098">
          <a:extLst>
            <a:ext uri="{FF2B5EF4-FFF2-40B4-BE49-F238E27FC236}">
              <a16:creationId xmlns:a16="http://schemas.microsoft.com/office/drawing/2014/main" id="{00000000-0008-0000-0000-00004B040000}"/>
            </a:ext>
          </a:extLst>
        </xdr:cNvPr>
        <xdr:cNvCxnSpPr>
          <a:stCxn id="52" idx="3"/>
        </xdr:cNvCxnSpPr>
      </xdr:nvCxnSpPr>
      <xdr:spPr>
        <a:xfrm flipV="1">
          <a:off x="3119736" y="39641716"/>
          <a:ext cx="1036878" cy="283544"/>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265043</xdr:colOff>
      <xdr:row>215</xdr:row>
      <xdr:rowOff>53811</xdr:rowOff>
    </xdr:from>
    <xdr:to>
      <xdr:col>5</xdr:col>
      <xdr:colOff>546983</xdr:colOff>
      <xdr:row>220</xdr:row>
      <xdr:rowOff>38571</xdr:rowOff>
    </xdr:to>
    <xdr:cxnSp macro="">
      <xdr:nvCxnSpPr>
        <xdr:cNvPr id="1116" name="Conector recto de flecha 1115">
          <a:extLst>
            <a:ext uri="{FF2B5EF4-FFF2-40B4-BE49-F238E27FC236}">
              <a16:creationId xmlns:a16="http://schemas.microsoft.com/office/drawing/2014/main" id="{00000000-0008-0000-0000-00005C040000}"/>
            </a:ext>
          </a:extLst>
        </xdr:cNvPr>
        <xdr:cNvCxnSpPr/>
      </xdr:nvCxnSpPr>
      <xdr:spPr>
        <a:xfrm>
          <a:off x="4235464" y="39717916"/>
          <a:ext cx="281940" cy="907181"/>
        </a:xfrm>
        <a:prstGeom prst="straightConnector1">
          <a:avLst/>
        </a:prstGeom>
        <a:ln w="38100">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738740</xdr:colOff>
      <xdr:row>266</xdr:row>
      <xdr:rowOff>160579</xdr:rowOff>
    </xdr:from>
    <xdr:to>
      <xdr:col>3</xdr:col>
      <xdr:colOff>7219</xdr:colOff>
      <xdr:row>271</xdr:row>
      <xdr:rowOff>103064</xdr:rowOff>
    </xdr:to>
    <xdr:pic>
      <xdr:nvPicPr>
        <xdr:cNvPr id="1123" name="Imagen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32824" y="49233379"/>
          <a:ext cx="856648" cy="864906"/>
        </a:xfrm>
        <a:prstGeom prst="rect">
          <a:avLst/>
        </a:prstGeom>
      </xdr:spPr>
    </xdr:pic>
    <xdr:clientData/>
  </xdr:twoCellAnchor>
  <xdr:twoCellAnchor editAs="oneCell">
    <xdr:from>
      <xdr:col>1</xdr:col>
      <xdr:colOff>731118</xdr:colOff>
      <xdr:row>274</xdr:row>
      <xdr:rowOff>62395</xdr:rowOff>
    </xdr:from>
    <xdr:to>
      <xdr:col>3</xdr:col>
      <xdr:colOff>30077</xdr:colOff>
      <xdr:row>279</xdr:row>
      <xdr:rowOff>39926</xdr:rowOff>
    </xdr:to>
    <xdr:pic>
      <xdr:nvPicPr>
        <xdr:cNvPr id="1125" name="Imagen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25202" y="50611069"/>
          <a:ext cx="887128" cy="899952"/>
        </a:xfrm>
        <a:prstGeom prst="rect">
          <a:avLst/>
        </a:prstGeom>
      </xdr:spPr>
    </xdr:pic>
    <xdr:clientData/>
  </xdr:twoCellAnchor>
  <xdr:twoCellAnchor editAs="oneCell">
    <xdr:from>
      <xdr:col>1</xdr:col>
      <xdr:colOff>681790</xdr:colOff>
      <xdr:row>290</xdr:row>
      <xdr:rowOff>116912</xdr:rowOff>
    </xdr:from>
    <xdr:to>
      <xdr:col>3</xdr:col>
      <xdr:colOff>18849</xdr:colOff>
      <xdr:row>295</xdr:row>
      <xdr:rowOff>121729</xdr:rowOff>
    </xdr:to>
    <xdr:pic>
      <xdr:nvPicPr>
        <xdr:cNvPr id="1127" name="Imagen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75874" y="53617333"/>
          <a:ext cx="925228" cy="927238"/>
        </a:xfrm>
        <a:prstGeom prst="rect">
          <a:avLst/>
        </a:prstGeom>
      </xdr:spPr>
    </xdr:pic>
    <xdr:clientData/>
  </xdr:twoCellAnchor>
  <xdr:twoCellAnchor editAs="oneCell">
    <xdr:from>
      <xdr:col>1</xdr:col>
      <xdr:colOff>713071</xdr:colOff>
      <xdr:row>282</xdr:row>
      <xdr:rowOff>53958</xdr:rowOff>
    </xdr:from>
    <xdr:to>
      <xdr:col>3</xdr:col>
      <xdr:colOff>33287</xdr:colOff>
      <xdr:row>287</xdr:row>
      <xdr:rowOff>46338</xdr:rowOff>
    </xdr:to>
    <xdr:pic>
      <xdr:nvPicPr>
        <xdr:cNvPr id="1129" name="Imagen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07155" y="52078505"/>
          <a:ext cx="908385" cy="914801"/>
        </a:xfrm>
        <a:prstGeom prst="rect">
          <a:avLst/>
        </a:prstGeom>
      </xdr:spPr>
    </xdr:pic>
    <xdr:clientData/>
  </xdr:twoCellAnchor>
  <xdr:twoCellAnchor editAs="oneCell">
    <xdr:from>
      <xdr:col>1</xdr:col>
      <xdr:colOff>672566</xdr:colOff>
      <xdr:row>299</xdr:row>
      <xdr:rowOff>79840</xdr:rowOff>
    </xdr:from>
    <xdr:to>
      <xdr:col>2</xdr:col>
      <xdr:colOff>779247</xdr:colOff>
      <xdr:row>304</xdr:row>
      <xdr:rowOff>81149</xdr:rowOff>
    </xdr:to>
    <xdr:pic>
      <xdr:nvPicPr>
        <xdr:cNvPr id="1131" name="Imagen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66650" y="55240619"/>
          <a:ext cx="900765" cy="923730"/>
        </a:xfrm>
        <a:prstGeom prst="rect">
          <a:avLst/>
        </a:prstGeom>
      </xdr:spPr>
    </xdr:pic>
    <xdr:clientData/>
  </xdr:twoCellAnchor>
  <xdr:twoCellAnchor editAs="oneCell">
    <xdr:from>
      <xdr:col>5</xdr:col>
      <xdr:colOff>295120</xdr:colOff>
      <xdr:row>323</xdr:row>
      <xdr:rowOff>112296</xdr:rowOff>
    </xdr:from>
    <xdr:to>
      <xdr:col>12</xdr:col>
      <xdr:colOff>298185</xdr:colOff>
      <xdr:row>326</xdr:row>
      <xdr:rowOff>128337</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265541" y="59700696"/>
          <a:ext cx="5561655" cy="569494"/>
        </a:xfrm>
        <a:prstGeom prst="rect">
          <a:avLst/>
        </a:prstGeom>
      </xdr:spPr>
    </xdr:pic>
    <xdr:clientData/>
  </xdr:twoCellAnchor>
  <xdr:twoCellAnchor editAs="oneCell">
    <xdr:from>
      <xdr:col>6</xdr:col>
      <xdr:colOff>136360</xdr:colOff>
      <xdr:row>87</xdr:row>
      <xdr:rowOff>168439</xdr:rowOff>
    </xdr:from>
    <xdr:to>
      <xdr:col>9</xdr:col>
      <xdr:colOff>362104</xdr:colOff>
      <xdr:row>99</xdr:row>
      <xdr:rowOff>19920</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900865" y="16218565"/>
          <a:ext cx="2607997" cy="2065292"/>
        </a:xfrm>
        <a:prstGeom prst="rect">
          <a:avLst/>
        </a:prstGeom>
      </xdr:spPr>
    </xdr:pic>
    <xdr:clientData/>
  </xdr:twoCellAnchor>
  <xdr:twoCellAnchor>
    <xdr:from>
      <xdr:col>8</xdr:col>
      <xdr:colOff>515686</xdr:colOff>
      <xdr:row>96</xdr:row>
      <xdr:rowOff>32088</xdr:rowOff>
    </xdr:from>
    <xdr:to>
      <xdr:col>9</xdr:col>
      <xdr:colOff>345238</xdr:colOff>
      <xdr:row>97</xdr:row>
      <xdr:rowOff>151844</xdr:rowOff>
    </xdr:to>
    <xdr:sp macro="" textlink="">
      <xdr:nvSpPr>
        <xdr:cNvPr id="25" name="Flecha: hacia abajo 24">
          <a:extLst>
            <a:ext uri="{FF2B5EF4-FFF2-40B4-BE49-F238E27FC236}">
              <a16:creationId xmlns:a16="http://schemas.microsoft.com/office/drawing/2014/main" id="{00000000-0008-0000-0000-000019000000}"/>
            </a:ext>
          </a:extLst>
        </xdr:cNvPr>
        <xdr:cNvSpPr/>
      </xdr:nvSpPr>
      <xdr:spPr>
        <a:xfrm rot="5400000">
          <a:off x="7028058" y="17582874"/>
          <a:ext cx="304240" cy="623636"/>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368967</xdr:colOff>
      <xdr:row>120</xdr:row>
      <xdr:rowOff>184481</xdr:rowOff>
    </xdr:from>
    <xdr:to>
      <xdr:col>8</xdr:col>
      <xdr:colOff>732660</xdr:colOff>
      <xdr:row>131</xdr:row>
      <xdr:rowOff>175166</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68967" y="22322586"/>
          <a:ext cx="6716367" cy="2020012"/>
        </a:xfrm>
        <a:prstGeom prst="rect">
          <a:avLst/>
        </a:prstGeom>
      </xdr:spPr>
    </xdr:pic>
    <xdr:clientData/>
  </xdr:twoCellAnchor>
  <xdr:twoCellAnchor>
    <xdr:from>
      <xdr:col>4</xdr:col>
      <xdr:colOff>385016</xdr:colOff>
      <xdr:row>128</xdr:row>
      <xdr:rowOff>88230</xdr:rowOff>
    </xdr:from>
    <xdr:to>
      <xdr:col>12</xdr:col>
      <xdr:colOff>786067</xdr:colOff>
      <xdr:row>130</xdr:row>
      <xdr:rowOff>72187</xdr:rowOff>
    </xdr:to>
    <xdr:sp macro="" textlink="">
      <xdr:nvSpPr>
        <xdr:cNvPr id="35" name="Flecha: hacia abajo 34">
          <a:extLst>
            <a:ext uri="{FF2B5EF4-FFF2-40B4-BE49-F238E27FC236}">
              <a16:creationId xmlns:a16="http://schemas.microsoft.com/office/drawing/2014/main" id="{00000000-0008-0000-0000-000023000000}"/>
            </a:ext>
          </a:extLst>
        </xdr:cNvPr>
        <xdr:cNvSpPr/>
      </xdr:nvSpPr>
      <xdr:spPr>
        <a:xfrm rot="16200000">
          <a:off x="6761753" y="20501809"/>
          <a:ext cx="352925" cy="6753725"/>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617620</xdr:colOff>
      <xdr:row>20</xdr:row>
      <xdr:rowOff>176463</xdr:rowOff>
    </xdr:from>
    <xdr:to>
      <xdr:col>7</xdr:col>
      <xdr:colOff>168442</xdr:colOff>
      <xdr:row>22</xdr:row>
      <xdr:rowOff>40105</xdr:rowOff>
    </xdr:to>
    <xdr:sp macro="" textlink="">
      <xdr:nvSpPr>
        <xdr:cNvPr id="3" name="Rectángulo: esquinas redondeadas 2">
          <a:hlinkClick xmlns:r="http://schemas.openxmlformats.org/officeDocument/2006/relationships" r:id="rId21"/>
          <a:extLst>
            <a:ext uri="{FF2B5EF4-FFF2-40B4-BE49-F238E27FC236}">
              <a16:creationId xmlns:a16="http://schemas.microsoft.com/office/drawing/2014/main" id="{2FD391B7-C9C0-5E15-6F42-143419B889F3}"/>
            </a:ext>
          </a:extLst>
        </xdr:cNvPr>
        <xdr:cNvSpPr/>
      </xdr:nvSpPr>
      <xdr:spPr>
        <a:xfrm>
          <a:off x="4588041" y="3866147"/>
          <a:ext cx="1138990" cy="232611"/>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Volver al Inicio</a:t>
          </a:r>
        </a:p>
      </xdr:txBody>
    </xdr:sp>
    <xdr:clientData/>
  </xdr:twoCellAnchor>
  <xdr:twoCellAnchor>
    <xdr:from>
      <xdr:col>1</xdr:col>
      <xdr:colOff>216553</xdr:colOff>
      <xdr:row>24</xdr:row>
      <xdr:rowOff>120314</xdr:rowOff>
    </xdr:from>
    <xdr:to>
      <xdr:col>2</xdr:col>
      <xdr:colOff>120301</xdr:colOff>
      <xdr:row>25</xdr:row>
      <xdr:rowOff>151830</xdr:rowOff>
    </xdr:to>
    <xdr:sp macro="" textlink="">
      <xdr:nvSpPr>
        <xdr:cNvPr id="10" name="Rectángulo: esquinas redondeadas 9">
          <a:hlinkClick xmlns:r="http://schemas.openxmlformats.org/officeDocument/2006/relationships" r:id="rId22"/>
          <a:extLst>
            <a:ext uri="{FF2B5EF4-FFF2-40B4-BE49-F238E27FC236}">
              <a16:creationId xmlns:a16="http://schemas.microsoft.com/office/drawing/2014/main" id="{028812C0-A45C-4767-A4E1-FB1C5EF2C139}"/>
            </a:ext>
          </a:extLst>
        </xdr:cNvPr>
        <xdr:cNvSpPr/>
      </xdr:nvSpPr>
      <xdr:spPr>
        <a:xfrm>
          <a:off x="1010637" y="4547935"/>
          <a:ext cx="697832"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2. Datos</a:t>
          </a:r>
        </a:p>
      </xdr:txBody>
    </xdr:sp>
    <xdr:clientData/>
  </xdr:twoCellAnchor>
  <xdr:twoCellAnchor>
    <xdr:from>
      <xdr:col>1</xdr:col>
      <xdr:colOff>208532</xdr:colOff>
      <xdr:row>26</xdr:row>
      <xdr:rowOff>163337</xdr:rowOff>
    </xdr:from>
    <xdr:to>
      <xdr:col>2</xdr:col>
      <xdr:colOff>216568</xdr:colOff>
      <xdr:row>27</xdr:row>
      <xdr:rowOff>176463</xdr:rowOff>
    </xdr:to>
    <xdr:sp macro="" textlink="">
      <xdr:nvSpPr>
        <xdr:cNvPr id="15" name="Rectángulo: esquinas redondeadas 14">
          <a:hlinkClick xmlns:r="http://schemas.openxmlformats.org/officeDocument/2006/relationships" r:id="rId23"/>
          <a:extLst>
            <a:ext uri="{FF2B5EF4-FFF2-40B4-BE49-F238E27FC236}">
              <a16:creationId xmlns:a16="http://schemas.microsoft.com/office/drawing/2014/main" id="{4A73CE38-276F-410D-9865-567BCDB84A7F}"/>
            </a:ext>
          </a:extLst>
        </xdr:cNvPr>
        <xdr:cNvSpPr/>
      </xdr:nvSpPr>
      <xdr:spPr>
        <a:xfrm>
          <a:off x="1002616" y="4959926"/>
          <a:ext cx="802120" cy="197611"/>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3. General</a:t>
          </a:r>
        </a:p>
      </xdr:txBody>
    </xdr:sp>
    <xdr:clientData/>
  </xdr:twoCellAnchor>
  <xdr:twoCellAnchor>
    <xdr:from>
      <xdr:col>1</xdr:col>
      <xdr:colOff>216557</xdr:colOff>
      <xdr:row>29</xdr:row>
      <xdr:rowOff>43749</xdr:rowOff>
    </xdr:from>
    <xdr:to>
      <xdr:col>2</xdr:col>
      <xdr:colOff>272715</xdr:colOff>
      <xdr:row>30</xdr:row>
      <xdr:rowOff>80210</xdr:rowOff>
    </xdr:to>
    <xdr:sp macro="" textlink="">
      <xdr:nvSpPr>
        <xdr:cNvPr id="19" name="Rectángulo: esquinas redondeadas 18">
          <a:hlinkClick xmlns:r="http://schemas.openxmlformats.org/officeDocument/2006/relationships" r:id="rId24"/>
          <a:extLst>
            <a:ext uri="{FF2B5EF4-FFF2-40B4-BE49-F238E27FC236}">
              <a16:creationId xmlns:a16="http://schemas.microsoft.com/office/drawing/2014/main" id="{601A5DF4-4F12-4166-94F5-36158805AB98}"/>
            </a:ext>
          </a:extLst>
        </xdr:cNvPr>
        <xdr:cNvSpPr/>
      </xdr:nvSpPr>
      <xdr:spPr>
        <a:xfrm>
          <a:off x="1010641" y="5393791"/>
          <a:ext cx="850242" cy="220945"/>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lang="es-ES" sz="1000">
              <a:solidFill>
                <a:schemeClr val="dk1"/>
              </a:solidFill>
              <a:latin typeface="+mn-lt"/>
              <a:ea typeface="+mn-ea"/>
              <a:cs typeface="+mn-cs"/>
            </a:rPr>
            <a:t>4. Rutinas</a:t>
          </a:r>
        </a:p>
      </xdr:txBody>
    </xdr:sp>
    <xdr:clientData/>
  </xdr:twoCellAnchor>
  <xdr:twoCellAnchor>
    <xdr:from>
      <xdr:col>3</xdr:col>
      <xdr:colOff>497291</xdr:colOff>
      <xdr:row>24</xdr:row>
      <xdr:rowOff>126876</xdr:rowOff>
    </xdr:from>
    <xdr:to>
      <xdr:col>4</xdr:col>
      <xdr:colOff>561472</xdr:colOff>
      <xdr:row>25</xdr:row>
      <xdr:rowOff>176463</xdr:rowOff>
    </xdr:to>
    <xdr:sp macro="" textlink="">
      <xdr:nvSpPr>
        <xdr:cNvPr id="27" name="Rectángulo: esquinas redondeadas 26">
          <a:hlinkClick xmlns:r="http://schemas.openxmlformats.org/officeDocument/2006/relationships" r:id="rId25"/>
          <a:extLst>
            <a:ext uri="{FF2B5EF4-FFF2-40B4-BE49-F238E27FC236}">
              <a16:creationId xmlns:a16="http://schemas.microsoft.com/office/drawing/2014/main" id="{40CE3CCB-6915-45FC-80F6-0D94920BD417}"/>
            </a:ext>
          </a:extLst>
        </xdr:cNvPr>
        <xdr:cNvSpPr/>
      </xdr:nvSpPr>
      <xdr:spPr>
        <a:xfrm>
          <a:off x="2879544" y="4554497"/>
          <a:ext cx="858265" cy="234071"/>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5. Familias</a:t>
          </a:r>
        </a:p>
      </xdr:txBody>
    </xdr:sp>
    <xdr:clientData/>
  </xdr:twoCellAnchor>
  <xdr:twoCellAnchor>
    <xdr:from>
      <xdr:col>3</xdr:col>
      <xdr:colOff>497291</xdr:colOff>
      <xdr:row>27</xdr:row>
      <xdr:rowOff>21875</xdr:rowOff>
    </xdr:from>
    <xdr:to>
      <xdr:col>5</xdr:col>
      <xdr:colOff>489273</xdr:colOff>
      <xdr:row>28</xdr:row>
      <xdr:rowOff>53391</xdr:rowOff>
    </xdr:to>
    <xdr:sp macro="" textlink="">
      <xdr:nvSpPr>
        <xdr:cNvPr id="28" name="Rectángulo: esquinas redondeadas 27">
          <a:hlinkClick xmlns:r="http://schemas.openxmlformats.org/officeDocument/2006/relationships" r:id="rId26"/>
          <a:extLst>
            <a:ext uri="{FF2B5EF4-FFF2-40B4-BE49-F238E27FC236}">
              <a16:creationId xmlns:a16="http://schemas.microsoft.com/office/drawing/2014/main" id="{21CE3ACC-BF54-4466-8741-4F048A7B973A}"/>
            </a:ext>
          </a:extLst>
        </xdr:cNvPr>
        <xdr:cNvSpPr/>
      </xdr:nvSpPr>
      <xdr:spPr>
        <a:xfrm>
          <a:off x="2879544" y="5002949"/>
          <a:ext cx="158015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6. Dominios Funcionales</a:t>
          </a:r>
        </a:p>
      </xdr:txBody>
    </xdr:sp>
    <xdr:clientData/>
  </xdr:twoCellAnchor>
  <xdr:twoCellAnchor>
    <xdr:from>
      <xdr:col>7</xdr:col>
      <xdr:colOff>224576</xdr:colOff>
      <xdr:row>24</xdr:row>
      <xdr:rowOff>89690</xdr:rowOff>
    </xdr:from>
    <xdr:to>
      <xdr:col>9</xdr:col>
      <xdr:colOff>216557</xdr:colOff>
      <xdr:row>25</xdr:row>
      <xdr:rowOff>121206</xdr:rowOff>
    </xdr:to>
    <xdr:sp macro="" textlink="">
      <xdr:nvSpPr>
        <xdr:cNvPr id="29" name="Rectángulo: esquinas redondeadas 28">
          <a:hlinkClick xmlns:r="http://schemas.openxmlformats.org/officeDocument/2006/relationships" r:id="rId27"/>
          <a:extLst>
            <a:ext uri="{FF2B5EF4-FFF2-40B4-BE49-F238E27FC236}">
              <a16:creationId xmlns:a16="http://schemas.microsoft.com/office/drawing/2014/main" id="{826046AD-E65A-42AF-AC2A-128E0033B5E6}"/>
            </a:ext>
          </a:extLst>
        </xdr:cNvPr>
        <xdr:cNvSpPr/>
      </xdr:nvSpPr>
      <xdr:spPr>
        <a:xfrm>
          <a:off x="5783165" y="4517311"/>
          <a:ext cx="158015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8. Área</a:t>
          </a:r>
          <a:r>
            <a:rPr lang="es-ES" sz="1000" baseline="0"/>
            <a:t>s del Desarrollo</a:t>
          </a:r>
          <a:endParaRPr lang="es-ES" sz="1000"/>
        </a:p>
      </xdr:txBody>
    </xdr:sp>
    <xdr:clientData/>
  </xdr:twoCellAnchor>
  <xdr:twoCellAnchor>
    <xdr:from>
      <xdr:col>7</xdr:col>
      <xdr:colOff>232606</xdr:colOff>
      <xdr:row>26</xdr:row>
      <xdr:rowOff>183755</xdr:rowOff>
    </xdr:from>
    <xdr:to>
      <xdr:col>9</xdr:col>
      <xdr:colOff>224587</xdr:colOff>
      <xdr:row>28</xdr:row>
      <xdr:rowOff>30786</xdr:rowOff>
    </xdr:to>
    <xdr:sp macro="" textlink="">
      <xdr:nvSpPr>
        <xdr:cNvPr id="30" name="Rectángulo: esquinas redondeadas 29">
          <a:hlinkClick xmlns:r="http://schemas.openxmlformats.org/officeDocument/2006/relationships" r:id="rId28"/>
          <a:extLst>
            <a:ext uri="{FF2B5EF4-FFF2-40B4-BE49-F238E27FC236}">
              <a16:creationId xmlns:a16="http://schemas.microsoft.com/office/drawing/2014/main" id="{83EDFCC7-0BC3-4046-87A7-FC362232D8B1}"/>
            </a:ext>
          </a:extLst>
        </xdr:cNvPr>
        <xdr:cNvSpPr/>
      </xdr:nvSpPr>
      <xdr:spPr>
        <a:xfrm>
          <a:off x="5791195" y="4980344"/>
          <a:ext cx="158015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9. Capítulos</a:t>
          </a:r>
          <a:r>
            <a:rPr lang="es-ES" sz="1000" baseline="0"/>
            <a:t> CIF</a:t>
          </a:r>
          <a:endParaRPr lang="es-ES" sz="1000"/>
        </a:p>
      </xdr:txBody>
    </xdr:sp>
    <xdr:clientData/>
  </xdr:twoCellAnchor>
  <xdr:twoCellAnchor>
    <xdr:from>
      <xdr:col>10</xdr:col>
      <xdr:colOff>561459</xdr:colOff>
      <xdr:row>27</xdr:row>
      <xdr:rowOff>16038</xdr:rowOff>
    </xdr:from>
    <xdr:to>
      <xdr:col>12</xdr:col>
      <xdr:colOff>553440</xdr:colOff>
      <xdr:row>28</xdr:row>
      <xdr:rowOff>47554</xdr:rowOff>
    </xdr:to>
    <xdr:sp macro="" textlink="">
      <xdr:nvSpPr>
        <xdr:cNvPr id="31" name="Rectángulo: esquinas redondeadas 30">
          <a:hlinkClick xmlns:r="http://schemas.openxmlformats.org/officeDocument/2006/relationships" r:id="rId29"/>
          <a:extLst>
            <a:ext uri="{FF2B5EF4-FFF2-40B4-BE49-F238E27FC236}">
              <a16:creationId xmlns:a16="http://schemas.microsoft.com/office/drawing/2014/main" id="{2E2B438E-614F-4C7C-8869-A9FA6664CF3B}"/>
            </a:ext>
          </a:extLst>
        </xdr:cNvPr>
        <xdr:cNvSpPr/>
      </xdr:nvSpPr>
      <xdr:spPr>
        <a:xfrm>
          <a:off x="8502301" y="4997112"/>
          <a:ext cx="158015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12. Obj.</a:t>
          </a:r>
          <a:r>
            <a:rPr lang="es-ES" sz="1000" baseline="0"/>
            <a:t> Primera Infancia</a:t>
          </a:r>
          <a:endParaRPr lang="es-ES" sz="1000"/>
        </a:p>
      </xdr:txBody>
    </xdr:sp>
    <xdr:clientData/>
  </xdr:twoCellAnchor>
  <xdr:twoCellAnchor>
    <xdr:from>
      <xdr:col>7</xdr:col>
      <xdr:colOff>264690</xdr:colOff>
      <xdr:row>29</xdr:row>
      <xdr:rowOff>122503</xdr:rowOff>
    </xdr:from>
    <xdr:to>
      <xdr:col>8</xdr:col>
      <xdr:colOff>761996</xdr:colOff>
      <xdr:row>30</xdr:row>
      <xdr:rowOff>154019</xdr:rowOff>
    </xdr:to>
    <xdr:sp macro="" textlink="">
      <xdr:nvSpPr>
        <xdr:cNvPr id="32" name="Rectángulo: esquinas redondeadas 31">
          <a:hlinkClick xmlns:r="http://schemas.openxmlformats.org/officeDocument/2006/relationships" r:id="rId30"/>
          <a:extLst>
            <a:ext uri="{FF2B5EF4-FFF2-40B4-BE49-F238E27FC236}">
              <a16:creationId xmlns:a16="http://schemas.microsoft.com/office/drawing/2014/main" id="{B7EA2049-4162-4C12-9EF6-22EDCC735590}"/>
            </a:ext>
          </a:extLst>
        </xdr:cNvPr>
        <xdr:cNvSpPr/>
      </xdr:nvSpPr>
      <xdr:spPr>
        <a:xfrm>
          <a:off x="5823279" y="5472545"/>
          <a:ext cx="1291391"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10. Códigos</a:t>
          </a:r>
          <a:r>
            <a:rPr lang="es-ES" sz="1000" baseline="0"/>
            <a:t> CIF</a:t>
          </a:r>
          <a:endParaRPr lang="es-ES" sz="1000"/>
        </a:p>
      </xdr:txBody>
    </xdr:sp>
    <xdr:clientData/>
  </xdr:twoCellAnchor>
  <xdr:twoCellAnchor>
    <xdr:from>
      <xdr:col>3</xdr:col>
      <xdr:colOff>497290</xdr:colOff>
      <xdr:row>29</xdr:row>
      <xdr:rowOff>72918</xdr:rowOff>
    </xdr:from>
    <xdr:to>
      <xdr:col>6</xdr:col>
      <xdr:colOff>240618</xdr:colOff>
      <xdr:row>30</xdr:row>
      <xdr:rowOff>104434</xdr:rowOff>
    </xdr:to>
    <xdr:sp macro="" textlink="">
      <xdr:nvSpPr>
        <xdr:cNvPr id="37" name="Rectángulo: esquinas redondeadas 36">
          <a:hlinkClick xmlns:r="http://schemas.openxmlformats.org/officeDocument/2006/relationships" r:id="rId31"/>
          <a:extLst>
            <a:ext uri="{FF2B5EF4-FFF2-40B4-BE49-F238E27FC236}">
              <a16:creationId xmlns:a16="http://schemas.microsoft.com/office/drawing/2014/main" id="{43A20056-763C-4781-A21F-375165671912}"/>
            </a:ext>
          </a:extLst>
        </xdr:cNvPr>
        <xdr:cNvSpPr/>
      </xdr:nvSpPr>
      <xdr:spPr>
        <a:xfrm>
          <a:off x="2879543" y="5422960"/>
          <a:ext cx="212558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7. Resumen</a:t>
          </a:r>
          <a:r>
            <a:rPr lang="es-ES" sz="1000" baseline="0"/>
            <a:t> Dominios Funcionales</a:t>
          </a:r>
          <a:endParaRPr lang="es-ES" sz="1000"/>
        </a:p>
      </xdr:txBody>
    </xdr:sp>
    <xdr:clientData/>
  </xdr:twoCellAnchor>
  <xdr:twoCellAnchor>
    <xdr:from>
      <xdr:col>10</xdr:col>
      <xdr:colOff>561471</xdr:colOff>
      <xdr:row>24</xdr:row>
      <xdr:rowOff>93338</xdr:rowOff>
    </xdr:from>
    <xdr:to>
      <xdr:col>13</xdr:col>
      <xdr:colOff>304798</xdr:colOff>
      <xdr:row>25</xdr:row>
      <xdr:rowOff>124854</xdr:rowOff>
    </xdr:to>
    <xdr:sp macro="" textlink="">
      <xdr:nvSpPr>
        <xdr:cNvPr id="38" name="Rectángulo: esquinas redondeadas 37">
          <a:hlinkClick xmlns:r="http://schemas.openxmlformats.org/officeDocument/2006/relationships" r:id="rId32"/>
          <a:extLst>
            <a:ext uri="{FF2B5EF4-FFF2-40B4-BE49-F238E27FC236}">
              <a16:creationId xmlns:a16="http://schemas.microsoft.com/office/drawing/2014/main" id="{9E77EFBD-5CCC-4E5E-8EF5-5233D7BEA694}"/>
            </a:ext>
          </a:extLst>
        </xdr:cNvPr>
        <xdr:cNvSpPr/>
      </xdr:nvSpPr>
      <xdr:spPr>
        <a:xfrm>
          <a:off x="8502313" y="4520959"/>
          <a:ext cx="212558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11. Resumen</a:t>
          </a:r>
          <a:r>
            <a:rPr lang="es-ES" sz="1000" baseline="0"/>
            <a:t> Códigos CIF</a:t>
          </a:r>
          <a:endParaRPr lang="es-ES" sz="1000"/>
        </a:p>
      </xdr:txBody>
    </xdr:sp>
    <xdr:clientData/>
  </xdr:twoCellAnchor>
  <xdr:twoCellAnchor>
    <xdr:from>
      <xdr:col>10</xdr:col>
      <xdr:colOff>553449</xdr:colOff>
      <xdr:row>29</xdr:row>
      <xdr:rowOff>148754</xdr:rowOff>
    </xdr:from>
    <xdr:to>
      <xdr:col>13</xdr:col>
      <xdr:colOff>296776</xdr:colOff>
      <xdr:row>30</xdr:row>
      <xdr:rowOff>180270</xdr:rowOff>
    </xdr:to>
    <xdr:sp macro="" textlink="">
      <xdr:nvSpPr>
        <xdr:cNvPr id="39" name="Rectángulo: esquinas redondeadas 38">
          <a:hlinkClick xmlns:r="http://schemas.openxmlformats.org/officeDocument/2006/relationships" r:id="rId33"/>
          <a:extLst>
            <a:ext uri="{FF2B5EF4-FFF2-40B4-BE49-F238E27FC236}">
              <a16:creationId xmlns:a16="http://schemas.microsoft.com/office/drawing/2014/main" id="{0DFA23B4-77D9-42BF-B18E-FE7DE9F3E9B6}"/>
            </a:ext>
          </a:extLst>
        </xdr:cNvPr>
        <xdr:cNvSpPr/>
      </xdr:nvSpPr>
      <xdr:spPr>
        <a:xfrm>
          <a:off x="8494291" y="5498796"/>
          <a:ext cx="2125580"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13. Evolución y Percentiles</a:t>
          </a:r>
        </a:p>
      </xdr:txBody>
    </xdr:sp>
    <xdr:clientData/>
  </xdr:twoCellAnchor>
  <xdr:twoCellAnchor>
    <xdr:from>
      <xdr:col>12</xdr:col>
      <xdr:colOff>786064</xdr:colOff>
      <xdr:row>19</xdr:row>
      <xdr:rowOff>32082</xdr:rowOff>
    </xdr:from>
    <xdr:to>
      <xdr:col>13</xdr:col>
      <xdr:colOff>689812</xdr:colOff>
      <xdr:row>20</xdr:row>
      <xdr:rowOff>63598</xdr:rowOff>
    </xdr:to>
    <xdr:sp macro="" textlink="">
      <xdr:nvSpPr>
        <xdr:cNvPr id="40" name="Rectángulo: esquinas redondeadas 39">
          <a:extLst>
            <a:ext uri="{FF2B5EF4-FFF2-40B4-BE49-F238E27FC236}">
              <a16:creationId xmlns:a16="http://schemas.microsoft.com/office/drawing/2014/main" id="{15DE28F3-D45F-4509-B02F-EDDD80A99359}"/>
            </a:ext>
          </a:extLst>
        </xdr:cNvPr>
        <xdr:cNvSpPr/>
      </xdr:nvSpPr>
      <xdr:spPr>
        <a:xfrm>
          <a:off x="10315075" y="3537282"/>
          <a:ext cx="697832"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Botones</a:t>
          </a:r>
        </a:p>
      </xdr:txBody>
    </xdr:sp>
    <xdr:clientData/>
  </xdr:twoCellAnchor>
  <xdr:twoCellAnchor>
    <xdr:from>
      <xdr:col>3</xdr:col>
      <xdr:colOff>80208</xdr:colOff>
      <xdr:row>100</xdr:row>
      <xdr:rowOff>112292</xdr:rowOff>
    </xdr:from>
    <xdr:to>
      <xdr:col>3</xdr:col>
      <xdr:colOff>778040</xdr:colOff>
      <xdr:row>101</xdr:row>
      <xdr:rowOff>143808</xdr:rowOff>
    </xdr:to>
    <xdr:sp macro="" textlink="">
      <xdr:nvSpPr>
        <xdr:cNvPr id="44" name="Rectángulo: esquinas redondeadas 43">
          <a:hlinkClick xmlns:r="http://schemas.openxmlformats.org/officeDocument/2006/relationships" r:id="rId22"/>
          <a:extLst>
            <a:ext uri="{FF2B5EF4-FFF2-40B4-BE49-F238E27FC236}">
              <a16:creationId xmlns:a16="http://schemas.microsoft.com/office/drawing/2014/main" id="{FA71D5A9-5388-4E75-9139-B0CA134AC990}"/>
            </a:ext>
          </a:extLst>
        </xdr:cNvPr>
        <xdr:cNvSpPr/>
      </xdr:nvSpPr>
      <xdr:spPr>
        <a:xfrm>
          <a:off x="2462461" y="18560713"/>
          <a:ext cx="697832"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Datos</a:t>
          </a:r>
        </a:p>
      </xdr:txBody>
    </xdr:sp>
    <xdr:clientData/>
  </xdr:twoCellAnchor>
  <xdr:twoCellAnchor>
    <xdr:from>
      <xdr:col>12</xdr:col>
      <xdr:colOff>112293</xdr:colOff>
      <xdr:row>151</xdr:row>
      <xdr:rowOff>88231</xdr:rowOff>
    </xdr:from>
    <xdr:to>
      <xdr:col>13</xdr:col>
      <xdr:colOff>16041</xdr:colOff>
      <xdr:row>152</xdr:row>
      <xdr:rowOff>119747</xdr:rowOff>
    </xdr:to>
    <xdr:sp macro="" textlink="">
      <xdr:nvSpPr>
        <xdr:cNvPr id="46" name="Rectángulo: esquinas redondeadas 45">
          <a:hlinkClick xmlns:r="http://schemas.openxmlformats.org/officeDocument/2006/relationships" r:id="rId23"/>
          <a:extLst>
            <a:ext uri="{FF2B5EF4-FFF2-40B4-BE49-F238E27FC236}">
              <a16:creationId xmlns:a16="http://schemas.microsoft.com/office/drawing/2014/main" id="{6D5A6FD3-0519-4616-964C-F44B534227C9}"/>
            </a:ext>
          </a:extLst>
        </xdr:cNvPr>
        <xdr:cNvSpPr/>
      </xdr:nvSpPr>
      <xdr:spPr>
        <a:xfrm>
          <a:off x="9641304" y="27945347"/>
          <a:ext cx="697832" cy="2160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000"/>
            <a:t>General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130629</xdr:colOff>
      <xdr:row>3</xdr:row>
      <xdr:rowOff>152400</xdr:rowOff>
    </xdr:from>
    <xdr:to>
      <xdr:col>15</xdr:col>
      <xdr:colOff>1143000</xdr:colOff>
      <xdr:row>8</xdr:row>
      <xdr:rowOff>76200</xdr:rowOff>
    </xdr:to>
    <xdr:sp macro="" textlink="">
      <xdr:nvSpPr>
        <xdr:cNvPr id="2" name="CuadroTexto 1">
          <a:extLst>
            <a:ext uri="{FF2B5EF4-FFF2-40B4-BE49-F238E27FC236}">
              <a16:creationId xmlns:a16="http://schemas.microsoft.com/office/drawing/2014/main" id="{00000000-0008-0000-0900-000002000000}"/>
            </a:ext>
          </a:extLst>
        </xdr:cNvPr>
        <xdr:cNvSpPr txBox="1"/>
      </xdr:nvSpPr>
      <xdr:spPr>
        <a:xfrm>
          <a:off x="130629" y="152400"/>
          <a:ext cx="19757571" cy="849086"/>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el set de códigos de Actividades y Participación de la CIF (OMS, 2001) que han sido asociados a los ítems de la escala MEISR. Puede comparar los resultados por código en los diferentes pases de la escala MEISR. Además, puede filtrar los resultados por rutina y edad del niño utilizando los filtros que se aparecen sobre la tabla dinámica. Se recomienda  complementar esta información con los resultados de otras valoraciones para determinar los calificadores de desempeño que se asociarían con cada código CIF.</a:t>
          </a:r>
        </a:p>
        <a:p>
          <a:endParaRPr lang="es-ES" sz="1100"/>
        </a:p>
      </xdr:txBody>
    </xdr:sp>
    <xdr:clientData/>
  </xdr:twoCellAnchor>
  <xdr:twoCellAnchor>
    <xdr:from>
      <xdr:col>0</xdr:col>
      <xdr:colOff>119742</xdr:colOff>
      <xdr:row>1</xdr:row>
      <xdr:rowOff>21772</xdr:rowOff>
    </xdr:from>
    <xdr:to>
      <xdr:col>0</xdr:col>
      <xdr:colOff>2342242</xdr:colOff>
      <xdr:row>3</xdr:row>
      <xdr:rowOff>58058</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AED073C5-9D30-4164-A34C-97D12E520AEB}"/>
            </a:ext>
          </a:extLst>
        </xdr:cNvPr>
        <xdr:cNvSpPr/>
      </xdr:nvSpPr>
      <xdr:spPr>
        <a:xfrm>
          <a:off x="119742" y="20682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174172</xdr:colOff>
      <xdr:row>4</xdr:row>
      <xdr:rowOff>0</xdr:rowOff>
    </xdr:from>
    <xdr:to>
      <xdr:col>2</xdr:col>
      <xdr:colOff>1393372</xdr:colOff>
      <xdr:row>9</xdr:row>
      <xdr:rowOff>119744</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174172" y="740229"/>
          <a:ext cx="19528971" cy="1045029"/>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a:t>En esta hoja encontrará los ítems de la escala organizados por el set de códigos de Actividades y Participación de la CIF (OMS, 2001).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a:t>
          </a:r>
        </a:p>
        <a:p>
          <a:endParaRPr lang="es-ES" sz="1100"/>
        </a:p>
      </xdr:txBody>
    </xdr:sp>
    <xdr:clientData/>
  </xdr:twoCellAnchor>
  <xdr:twoCellAnchor>
    <xdr:from>
      <xdr:col>0</xdr:col>
      <xdr:colOff>239486</xdr:colOff>
      <xdr:row>0</xdr:row>
      <xdr:rowOff>152399</xdr:rowOff>
    </xdr:from>
    <xdr:to>
      <xdr:col>0</xdr:col>
      <xdr:colOff>2461986</xdr:colOff>
      <xdr:row>3</xdr:row>
      <xdr:rowOff>3628</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76AD73BC-B4B6-419E-8B55-42A52AE718DA}"/>
            </a:ext>
          </a:extLst>
        </xdr:cNvPr>
        <xdr:cNvSpPr/>
      </xdr:nvSpPr>
      <xdr:spPr>
        <a:xfrm>
          <a:off x="239486" y="15239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843642</xdr:colOff>
      <xdr:row>10</xdr:row>
      <xdr:rowOff>1</xdr:rowOff>
    </xdr:from>
    <xdr:to>
      <xdr:col>13</xdr:col>
      <xdr:colOff>762001</xdr:colOff>
      <xdr:row>42</xdr:row>
      <xdr:rowOff>119744</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87085</xdr:colOff>
      <xdr:row>3</xdr:row>
      <xdr:rowOff>108857</xdr:rowOff>
    </xdr:from>
    <xdr:to>
      <xdr:col>16</xdr:col>
      <xdr:colOff>1186543</xdr:colOff>
      <xdr:row>8</xdr:row>
      <xdr:rowOff>65314</xdr:rowOff>
    </xdr:to>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87085" y="108857"/>
          <a:ext cx="19964401" cy="881743"/>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objetivos de la primera infancia: Relaciones Sociales Positivas (S), Adquisición y uso del conocimineto y las habilidades (K), y Acciones para satisfacer las necesidades propias (A). Puede comparar los resultados por objetivos de la primera infancia en los diferentes pases de la escala MEISR. Además, puede filtrar los resultados por rutina y edad del niño utilizando los filtros que se aparecen sobre la tabla dinámica.</a:t>
          </a:r>
        </a:p>
        <a:p>
          <a:endParaRPr lang="es-ES" sz="1100"/>
        </a:p>
      </xdr:txBody>
    </xdr:sp>
    <xdr:clientData/>
  </xdr:twoCellAnchor>
  <xdr:twoCellAnchor>
    <xdr:from>
      <xdr:col>0</xdr:col>
      <xdr:colOff>108857</xdr:colOff>
      <xdr:row>0</xdr:row>
      <xdr:rowOff>119742</xdr:rowOff>
    </xdr:from>
    <xdr:to>
      <xdr:col>0</xdr:col>
      <xdr:colOff>2331357</xdr:colOff>
      <xdr:row>2</xdr:row>
      <xdr:rowOff>156028</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A11437E2-7BD4-4C6C-AC6A-230A0AEE9D5C}"/>
            </a:ext>
          </a:extLst>
        </xdr:cNvPr>
        <xdr:cNvSpPr/>
      </xdr:nvSpPr>
      <xdr:spPr>
        <a:xfrm>
          <a:off x="108857" y="119742"/>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122906</xdr:colOff>
      <xdr:row>59</xdr:row>
      <xdr:rowOff>66255</xdr:rowOff>
    </xdr:from>
    <xdr:to>
      <xdr:col>6</xdr:col>
      <xdr:colOff>454744</xdr:colOff>
      <xdr:row>66</xdr:row>
      <xdr:rowOff>110611</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2906" y="9456061"/>
          <a:ext cx="7374193" cy="180187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ES" sz="1100">
            <a:solidFill>
              <a:schemeClr val="accent5">
                <a:lumMod val="50000"/>
              </a:schemeClr>
            </a:solidFill>
          </a:endParaRPr>
        </a:p>
        <a:p>
          <a:pPr algn="l"/>
          <a:r>
            <a:rPr lang="es-ES" sz="1400" i="1">
              <a:solidFill>
                <a:schemeClr val="accent5">
                  <a:lumMod val="50000"/>
                </a:schemeClr>
              </a:solidFill>
            </a:rPr>
            <a:t>Nota. </a:t>
          </a:r>
          <a:r>
            <a:rPr lang="es-ES" sz="1400">
              <a:solidFill>
                <a:schemeClr val="accent5">
                  <a:lumMod val="50000"/>
                </a:schemeClr>
              </a:solidFill>
            </a:rPr>
            <a:t>La</a:t>
          </a:r>
          <a:r>
            <a:rPr lang="es-ES" sz="1400" baseline="0">
              <a:solidFill>
                <a:schemeClr val="accent5">
                  <a:lumMod val="50000"/>
                </a:schemeClr>
              </a:solidFill>
            </a:rPr>
            <a:t> m</a:t>
          </a:r>
          <a:r>
            <a:rPr lang="es-ES" sz="1400">
              <a:solidFill>
                <a:schemeClr val="accent5">
                  <a:lumMod val="50000"/>
                </a:schemeClr>
              </a:solidFill>
            </a:rPr>
            <a:t>edia, desviación típica,</a:t>
          </a:r>
          <a:r>
            <a:rPr lang="es-ES" sz="1400" baseline="0">
              <a:solidFill>
                <a:schemeClr val="accent5">
                  <a:lumMod val="50000"/>
                </a:schemeClr>
              </a:solidFill>
            </a:rPr>
            <a:t> y percentiles, </a:t>
          </a:r>
          <a:r>
            <a:rPr lang="es-ES" sz="1400">
              <a:solidFill>
                <a:schemeClr val="accent5">
                  <a:lumMod val="50000"/>
                </a:schemeClr>
              </a:solidFill>
            </a:rPr>
            <a:t> se basan en una muestra de 1186 niños y niñas españoles que reciben servicios de atención temprana, con edades comprendidas entre los 2 y 72 meses (</a:t>
          </a:r>
          <a:r>
            <a:rPr lang="es-ES" sz="1400" i="1">
              <a:solidFill>
                <a:schemeClr val="accent5">
                  <a:lumMod val="50000"/>
                </a:schemeClr>
              </a:solidFill>
            </a:rPr>
            <a:t>M</a:t>
          </a:r>
          <a:r>
            <a:rPr lang="es-ES" sz="1400">
              <a:solidFill>
                <a:schemeClr val="accent5">
                  <a:lumMod val="50000"/>
                </a:schemeClr>
              </a:solidFill>
            </a:rPr>
            <a:t> = 34,55, </a:t>
          </a:r>
          <a:r>
            <a:rPr lang="es-ES" sz="1400" i="1">
              <a:solidFill>
                <a:schemeClr val="accent5">
                  <a:lumMod val="50000"/>
                </a:schemeClr>
              </a:solidFill>
            </a:rPr>
            <a:t>DT</a:t>
          </a:r>
          <a:r>
            <a:rPr lang="es-ES" sz="1400">
              <a:solidFill>
                <a:schemeClr val="accent5">
                  <a:lumMod val="50000"/>
                </a:schemeClr>
              </a:solidFill>
            </a:rPr>
            <a:t> = 15,34), y provenientes de 17 localidades españolas (Albacete, Alicante, Badajoz, Barcelona, Cuidad Real, Cuenca, Guipuzkoa, Girona, Guadalajara, Islas Baleares, La Rioja, Madrid, Málaga, Las Palmas, Pozoblanco, Toledo, Valencia).</a:t>
          </a:r>
        </a:p>
        <a:p>
          <a:pPr algn="l"/>
          <a:endParaRPr lang="es-ES" sz="1200"/>
        </a:p>
        <a:p>
          <a:pPr algn="r"/>
          <a:r>
            <a:rPr lang="es-ES" sz="1200">
              <a:solidFill>
                <a:schemeClr val="accent1"/>
              </a:solidFill>
            </a:rPr>
            <a:t>Fuente:</a:t>
          </a:r>
          <a:r>
            <a:rPr lang="es-ES" sz="1200" baseline="0">
              <a:solidFill>
                <a:schemeClr val="accent1"/>
              </a:solidFill>
            </a:rPr>
            <a:t> INAT_</a:t>
          </a:r>
          <a:r>
            <a:rPr lang="es-ES" sz="1200">
              <a:solidFill>
                <a:schemeClr val="accent1"/>
              </a:solidFill>
            </a:rPr>
            <a:t>Proyecto EISR 2020-2024</a:t>
          </a:r>
        </a:p>
      </xdr:txBody>
    </xdr:sp>
    <xdr:clientData/>
  </xdr:twoCellAnchor>
  <xdr:twoCellAnchor>
    <xdr:from>
      <xdr:col>9</xdr:col>
      <xdr:colOff>565355</xdr:colOff>
      <xdr:row>18</xdr:row>
      <xdr:rowOff>61453</xdr:rowOff>
    </xdr:from>
    <xdr:to>
      <xdr:col>21</xdr:col>
      <xdr:colOff>614517</xdr:colOff>
      <xdr:row>52</xdr:row>
      <xdr:rowOff>86033</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663678</xdr:colOff>
      <xdr:row>95</xdr:row>
      <xdr:rowOff>86032</xdr:rowOff>
    </xdr:from>
    <xdr:to>
      <xdr:col>14</xdr:col>
      <xdr:colOff>712838</xdr:colOff>
      <xdr:row>101</xdr:row>
      <xdr:rowOff>159775</xdr:rowOff>
    </xdr:to>
    <xdr:sp macro="" textlink="">
      <xdr:nvSpPr>
        <xdr:cNvPr id="7" name="Diagrama de flujo: proceso alternativo 6">
          <a:extLst>
            <a:ext uri="{FF2B5EF4-FFF2-40B4-BE49-F238E27FC236}">
              <a16:creationId xmlns:a16="http://schemas.microsoft.com/office/drawing/2014/main" id="{00000000-0008-0000-0C00-000007000000}"/>
            </a:ext>
          </a:extLst>
        </xdr:cNvPr>
        <xdr:cNvSpPr/>
      </xdr:nvSpPr>
      <xdr:spPr>
        <a:xfrm>
          <a:off x="2507226" y="14711516"/>
          <a:ext cx="13126064" cy="1179872"/>
        </a:xfrm>
        <a:prstGeom prst="flowChartAlternateProcess">
          <a:avLst/>
        </a:prstGeom>
        <a:solidFill>
          <a:schemeClr val="accent5">
            <a:lumMod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Percentiles para la interpretación de la</a:t>
          </a:r>
        </a:p>
        <a:p>
          <a:pPr algn="ctr"/>
          <a:r>
            <a:rPr lang="es-ES" sz="2000"/>
            <a:t> puntuación </a:t>
          </a:r>
          <a:r>
            <a:rPr lang="es-ES" sz="2000" b="1"/>
            <a:t>HASTA</a:t>
          </a:r>
          <a:r>
            <a:rPr lang="es-ES" sz="2000" b="1" baseline="0"/>
            <a:t> LA EDAD </a:t>
          </a:r>
          <a:r>
            <a:rPr lang="es-ES" sz="2000"/>
            <a:t>del niño o la niña </a:t>
          </a:r>
        </a:p>
      </xdr:txBody>
    </xdr:sp>
    <xdr:clientData/>
  </xdr:twoCellAnchor>
  <xdr:twoCellAnchor>
    <xdr:from>
      <xdr:col>1</xdr:col>
      <xdr:colOff>798871</xdr:colOff>
      <xdr:row>79</xdr:row>
      <xdr:rowOff>86033</xdr:rowOff>
    </xdr:from>
    <xdr:to>
      <xdr:col>7</xdr:col>
      <xdr:colOff>24580</xdr:colOff>
      <xdr:row>88</xdr:row>
      <xdr:rowOff>98323</xdr:rowOff>
    </xdr:to>
    <xdr:sp macro="" textlink="">
      <xdr:nvSpPr>
        <xdr:cNvPr id="13" name="Flecha: a la derecha 12">
          <a:extLst>
            <a:ext uri="{FF2B5EF4-FFF2-40B4-BE49-F238E27FC236}">
              <a16:creationId xmlns:a16="http://schemas.microsoft.com/office/drawing/2014/main" id="{00000000-0008-0000-0C00-00000D000000}"/>
            </a:ext>
          </a:extLst>
        </xdr:cNvPr>
        <xdr:cNvSpPr/>
      </xdr:nvSpPr>
      <xdr:spPr>
        <a:xfrm>
          <a:off x="1585452" y="11761839"/>
          <a:ext cx="5014451" cy="1671484"/>
        </a:xfrm>
        <a:prstGeom prst="rightArrow">
          <a:avLst/>
        </a:prstGeom>
        <a:solidFill>
          <a:schemeClr val="accent5">
            <a:lumMod val="5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t>Percentiles para la interpretación de la</a:t>
          </a:r>
          <a:r>
            <a:rPr lang="es-ES" sz="1600" baseline="0"/>
            <a:t> puntuación total.</a:t>
          </a:r>
        </a:p>
        <a:p>
          <a:pPr algn="ctr"/>
          <a:r>
            <a:rPr lang="es-ES" sz="1600" b="1" baseline="0"/>
            <a:t>SIN considerar la EDAD </a:t>
          </a:r>
          <a:r>
            <a:rPr lang="es-ES" sz="1600" baseline="0"/>
            <a:t>DEL NIÑO/A</a:t>
          </a:r>
          <a:endParaRPr lang="es-ES" sz="1600"/>
        </a:p>
      </xdr:txBody>
    </xdr:sp>
    <xdr:clientData/>
  </xdr:twoCellAnchor>
  <xdr:twoCellAnchor>
    <xdr:from>
      <xdr:col>3</xdr:col>
      <xdr:colOff>540775</xdr:colOff>
      <xdr:row>45</xdr:row>
      <xdr:rowOff>86032</xdr:rowOff>
    </xdr:from>
    <xdr:to>
      <xdr:col>8</xdr:col>
      <xdr:colOff>1573161</xdr:colOff>
      <xdr:row>50</xdr:row>
      <xdr:rowOff>147484</xdr:rowOff>
    </xdr:to>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3982065" y="6575322"/>
          <a:ext cx="7374193" cy="1007807"/>
        </a:xfrm>
        <a:prstGeom prst="rect">
          <a:avLst/>
        </a:prstGeom>
        <a:solidFill>
          <a:schemeClr val="accent5">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r>
            <a:rPr lang="es-ES" sz="1400" b="1">
              <a:solidFill>
                <a:schemeClr val="accent5">
                  <a:lumMod val="50000"/>
                </a:schemeClr>
              </a:solidFill>
            </a:rPr>
            <a:t>MEISR</a:t>
          </a:r>
          <a:r>
            <a:rPr lang="es-ES" sz="1400" b="1" baseline="0">
              <a:solidFill>
                <a:schemeClr val="accent5">
                  <a:lumMod val="50000"/>
                </a:schemeClr>
              </a:solidFill>
            </a:rPr>
            <a:t> Esperada </a:t>
          </a:r>
          <a:r>
            <a:rPr lang="es-ES" sz="1400" baseline="0">
              <a:solidFill>
                <a:schemeClr val="accent5">
                  <a:lumMod val="50000"/>
                </a:schemeClr>
              </a:solidFill>
            </a:rPr>
            <a:t>representa la puntuación que obtendría un niño o una niña si se </a:t>
          </a:r>
          <a:r>
            <a:rPr lang="es-ES" sz="1400" b="1" baseline="0">
              <a:solidFill>
                <a:schemeClr val="accent5">
                  <a:lumMod val="50000"/>
                </a:schemeClr>
              </a:solidFill>
            </a:rPr>
            <a:t>puntuaran todos los ítems</a:t>
          </a:r>
          <a:r>
            <a:rPr lang="es-ES" sz="1400" baseline="0">
              <a:solidFill>
                <a:schemeClr val="accent5">
                  <a:lumMod val="50000"/>
                </a:schemeClr>
              </a:solidFill>
            </a:rPr>
            <a:t> de la escala MEISR 0-60 meses </a:t>
          </a:r>
          <a:r>
            <a:rPr lang="es-ES" sz="1400" b="1" baseline="0">
              <a:solidFill>
                <a:schemeClr val="accent5">
                  <a:lumMod val="50000"/>
                </a:schemeClr>
              </a:solidFill>
            </a:rPr>
            <a:t>con un 3</a:t>
          </a:r>
          <a:r>
            <a:rPr lang="es-ES" sz="1400" baseline="0">
              <a:solidFill>
                <a:schemeClr val="accent5">
                  <a:lumMod val="50000"/>
                </a:schemeClr>
              </a:solidFill>
            </a:rPr>
            <a:t>. En otras palabras, </a:t>
          </a:r>
          <a:r>
            <a:rPr lang="es-ES" sz="1400" b="1" baseline="0">
              <a:solidFill>
                <a:schemeClr val="accent5">
                  <a:lumMod val="50000"/>
                </a:schemeClr>
              </a:solidFill>
            </a:rPr>
            <a:t>MEISR Esperada </a:t>
          </a:r>
          <a:r>
            <a:rPr lang="es-ES" sz="1400" baseline="0">
              <a:solidFill>
                <a:schemeClr val="accent5">
                  <a:lumMod val="50000"/>
                </a:schemeClr>
              </a:solidFill>
            </a:rPr>
            <a:t>es la puntuación que obtendría el niño o la niña si utilizara </a:t>
          </a:r>
          <a:r>
            <a:rPr lang="es-ES" sz="1400" b="1" i="1" baseline="0">
              <a:solidFill>
                <a:schemeClr val="accent5">
                  <a:lumMod val="50000"/>
                </a:schemeClr>
              </a:solidFill>
            </a:rPr>
            <a:t>casi siempre </a:t>
          </a:r>
          <a:r>
            <a:rPr lang="es-ES" sz="1400" baseline="0">
              <a:solidFill>
                <a:schemeClr val="accent5">
                  <a:lumMod val="50000"/>
                </a:schemeClr>
              </a:solidFill>
            </a:rPr>
            <a:t>todas las habilidades descritas en la escala al participar de las diferentes rutinas. </a:t>
          </a:r>
          <a:endParaRPr lang="es-ES" sz="1400">
            <a:solidFill>
              <a:schemeClr val="accent5">
                <a:lumMod val="50000"/>
              </a:schemeClr>
            </a:solidFill>
          </a:endParaRPr>
        </a:p>
      </xdr:txBody>
    </xdr:sp>
    <xdr:clientData/>
  </xdr:twoCellAnchor>
  <xdr:twoCellAnchor>
    <xdr:from>
      <xdr:col>8</xdr:col>
      <xdr:colOff>872613</xdr:colOff>
      <xdr:row>33</xdr:row>
      <xdr:rowOff>184354</xdr:rowOff>
    </xdr:from>
    <xdr:to>
      <xdr:col>8</xdr:col>
      <xdr:colOff>909484</xdr:colOff>
      <xdr:row>45</xdr:row>
      <xdr:rowOff>86033</xdr:rowOff>
    </xdr:to>
    <xdr:cxnSp macro="">
      <xdr:nvCxnSpPr>
        <xdr:cNvPr id="6" name="Conector recto de flecha 5">
          <a:extLst>
            <a:ext uri="{FF2B5EF4-FFF2-40B4-BE49-F238E27FC236}">
              <a16:creationId xmlns:a16="http://schemas.microsoft.com/office/drawing/2014/main" id="{00000000-0008-0000-0C00-000006000000}"/>
            </a:ext>
          </a:extLst>
        </xdr:cNvPr>
        <xdr:cNvCxnSpPr/>
      </xdr:nvCxnSpPr>
      <xdr:spPr>
        <a:xfrm>
          <a:off x="10655710" y="4399935"/>
          <a:ext cx="36871" cy="2175388"/>
        </a:xfrm>
        <a:prstGeom prst="straightConnector1">
          <a:avLst/>
        </a:prstGeom>
        <a:ln w="57150">
          <a:solidFill>
            <a:schemeClr val="accent5">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368709</xdr:colOff>
      <xdr:row>15</xdr:row>
      <xdr:rowOff>98323</xdr:rowOff>
    </xdr:from>
    <xdr:to>
      <xdr:col>2</xdr:col>
      <xdr:colOff>219177</xdr:colOff>
      <xdr:row>15</xdr:row>
      <xdr:rowOff>504723</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34421386-E49E-4B6E-995A-2C6C8A4D669A}"/>
            </a:ext>
          </a:extLst>
        </xdr:cNvPr>
        <xdr:cNvSpPr/>
      </xdr:nvSpPr>
      <xdr:spPr>
        <a:xfrm>
          <a:off x="368709" y="294968"/>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twoCellAnchor>
    <xdr:from>
      <xdr:col>16</xdr:col>
      <xdr:colOff>897195</xdr:colOff>
      <xdr:row>175</xdr:row>
      <xdr:rowOff>381000</xdr:rowOff>
    </xdr:from>
    <xdr:to>
      <xdr:col>22</xdr:col>
      <xdr:colOff>258098</xdr:colOff>
      <xdr:row>187</xdr:row>
      <xdr:rowOff>159775</xdr:rowOff>
    </xdr:to>
    <xdr:sp macro="" textlink="">
      <xdr:nvSpPr>
        <xdr:cNvPr id="8" name="Flecha: hacia la izquierda 7">
          <a:extLst>
            <a:ext uri="{FF2B5EF4-FFF2-40B4-BE49-F238E27FC236}">
              <a16:creationId xmlns:a16="http://schemas.microsoft.com/office/drawing/2014/main" id="{78449D38-880A-1892-20E4-95AEBD58F3C4}"/>
            </a:ext>
          </a:extLst>
        </xdr:cNvPr>
        <xdr:cNvSpPr/>
      </xdr:nvSpPr>
      <xdr:spPr>
        <a:xfrm>
          <a:off x="19013130" y="33736935"/>
          <a:ext cx="4264742" cy="2556388"/>
        </a:xfrm>
        <a:prstGeom prst="leftArrow">
          <a:avLst/>
        </a:prstGeom>
        <a:solidFill>
          <a:schemeClr val="accent5">
            <a:lumMod val="50000"/>
          </a:schemeClr>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Adicionalmente, se</a:t>
          </a:r>
          <a:r>
            <a:rPr lang="es-ES" sz="1100" baseline="0"/>
            <a:t> incluyen los percentiles para una submuetra de niños y niñas de entre los 73 y 93 meses de edad. Existen programas en los que se está usando la MEISR con niños en este rango de edad.</a:t>
          </a: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7470</xdr:colOff>
      <xdr:row>7</xdr:row>
      <xdr:rowOff>127000</xdr:rowOff>
    </xdr:from>
    <xdr:to>
      <xdr:col>14</xdr:col>
      <xdr:colOff>844176</xdr:colOff>
      <xdr:row>13</xdr:row>
      <xdr:rowOff>7471</xdr:rowOff>
    </xdr:to>
    <xdr:sp macro="" textlink="">
      <xdr:nvSpPr>
        <xdr:cNvPr id="2" name="Flecha: hacia la izquierda 1">
          <a:extLst>
            <a:ext uri="{FF2B5EF4-FFF2-40B4-BE49-F238E27FC236}">
              <a16:creationId xmlns:a16="http://schemas.microsoft.com/office/drawing/2014/main" id="{00000000-0008-0000-0100-000002000000}"/>
            </a:ext>
          </a:extLst>
        </xdr:cNvPr>
        <xdr:cNvSpPr/>
      </xdr:nvSpPr>
      <xdr:spPr>
        <a:xfrm>
          <a:off x="5632823" y="627529"/>
          <a:ext cx="2928471" cy="971177"/>
        </a:xfrm>
        <a:prstGeom prst="leftArrow">
          <a:avLst/>
        </a:prstGeom>
        <a:solidFill>
          <a:schemeClr val="tx1">
            <a:lumMod val="65000"/>
            <a:lumOff val="35000"/>
          </a:schemeClr>
        </a:solidFill>
        <a:ln>
          <a:solidFill>
            <a:schemeClr val="tx1">
              <a:lumMod val="50000"/>
              <a:lumOff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1000"/>
            <a:t>Para</a:t>
          </a:r>
          <a:r>
            <a:rPr lang="es-ES" sz="1000" baseline="0"/>
            <a:t> cada pase de la MEISR, i</a:t>
          </a:r>
          <a:r>
            <a:rPr lang="es-ES" sz="1000"/>
            <a:t>ntroduzca la edad en meses del niño/a.</a:t>
          </a:r>
          <a:endParaRPr lang="es-ES" sz="1100" baseline="0"/>
        </a:p>
        <a:p>
          <a:pPr algn="l"/>
          <a:endParaRPr lang="es-ES" sz="1100"/>
        </a:p>
      </xdr:txBody>
    </xdr:sp>
    <xdr:clientData/>
  </xdr:twoCellAnchor>
  <xdr:twoCellAnchor>
    <xdr:from>
      <xdr:col>1</xdr:col>
      <xdr:colOff>149413</xdr:colOff>
      <xdr:row>2</xdr:row>
      <xdr:rowOff>74705</xdr:rowOff>
    </xdr:from>
    <xdr:to>
      <xdr:col>21</xdr:col>
      <xdr:colOff>1382059</xdr:colOff>
      <xdr:row>5</xdr:row>
      <xdr:rowOff>89647</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49413" y="433293"/>
          <a:ext cx="13574058" cy="552825"/>
        </a:xfrm>
        <a:prstGeom prst="rect">
          <a:avLst/>
        </a:prstGeom>
        <a:ln w="19050">
          <a:solidFill>
            <a:schemeClr val="bg2">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es-ES" sz="1100"/>
            <a:t>En esta hoja deberá insertar los datos de cada MEISR que cumplimente. Puede insertar los datos de hasta 6 MEISRs. Las puntuaciones de la MEISR se introducen en la columna "puntuación." Si la familia deja un ítem en blanco deberá insertar un "1." Además,</a:t>
          </a:r>
          <a:r>
            <a:rPr lang="es-ES" sz="1100" baseline="0"/>
            <a:t> puede introducir el nombre del niño o de la niña al que pertenece este libro de excel y su edad en meses para cada pase de la MEISR. </a:t>
          </a:r>
          <a:r>
            <a:rPr lang="es-ES" sz="1100"/>
            <a:t>Puede filtrar la información de las columnas utilizando los filtros de la tabla. </a:t>
          </a:r>
        </a:p>
        <a:p>
          <a:pPr algn="l"/>
          <a:endParaRPr lang="es-ES" sz="1100"/>
        </a:p>
      </xdr:txBody>
    </xdr:sp>
    <xdr:clientData/>
  </xdr:twoCellAnchor>
  <xdr:twoCellAnchor>
    <xdr:from>
      <xdr:col>1</xdr:col>
      <xdr:colOff>149412</xdr:colOff>
      <xdr:row>0</xdr:row>
      <xdr:rowOff>74706</xdr:rowOff>
    </xdr:from>
    <xdr:to>
      <xdr:col>2</xdr:col>
      <xdr:colOff>440765</xdr:colOff>
      <xdr:row>1</xdr:row>
      <xdr:rowOff>156882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BAA93CBB-B97E-F766-6F0B-E3B5FF1138FE}"/>
            </a:ext>
          </a:extLst>
        </xdr:cNvPr>
        <xdr:cNvSpPr/>
      </xdr:nvSpPr>
      <xdr:spPr>
        <a:xfrm>
          <a:off x="149412" y="74706"/>
          <a:ext cx="1016000" cy="261470"/>
        </a:xfrm>
        <a:prstGeom prst="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ES" sz="1100"/>
            <a:t>Volver a</a:t>
          </a:r>
          <a:r>
            <a:rPr lang="es-ES" sz="1100" baseline="0"/>
            <a:t> Inicio</a:t>
          </a: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370113</xdr:colOff>
      <xdr:row>7</xdr:row>
      <xdr:rowOff>156209</xdr:rowOff>
    </xdr:from>
    <xdr:to>
      <xdr:col>16</xdr:col>
      <xdr:colOff>54427</xdr:colOff>
      <xdr:row>41</xdr:row>
      <xdr:rowOff>152399</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174171</xdr:colOff>
      <xdr:row>3</xdr:row>
      <xdr:rowOff>119743</xdr:rowOff>
    </xdr:from>
    <xdr:to>
      <xdr:col>20</xdr:col>
      <xdr:colOff>163285</xdr:colOff>
      <xdr:row>7</xdr:row>
      <xdr:rowOff>76200</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74171" y="674914"/>
          <a:ext cx="19964400" cy="696686"/>
        </a:xfrm>
        <a:prstGeom prst="rect">
          <a:avLst/>
        </a:prstGeom>
        <a:ln w="28575">
          <a:solidFill>
            <a:schemeClr val="accent5">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para el total de la escala MEISR. Puede comparar las puntuaciones de Retos, Oportunidades y Fortalezas entre los diferentes pases de la escala MEISR, una vez se hayan introducido los datos de más de una MEISR podrá comparar. También, podrá filtrar por rutinas y edad del niño/a utilizando los filtros que encontrará en la esquina superior izquierda de la hoja. </a:t>
          </a:r>
        </a:p>
        <a:p>
          <a:endParaRPr lang="es-ES" sz="1100"/>
        </a:p>
      </xdr:txBody>
    </xdr:sp>
    <xdr:clientData/>
  </xdr:twoCellAnchor>
  <xdr:twoCellAnchor>
    <xdr:from>
      <xdr:col>0</xdr:col>
      <xdr:colOff>261257</xdr:colOff>
      <xdr:row>0</xdr:row>
      <xdr:rowOff>119741</xdr:rowOff>
    </xdr:from>
    <xdr:to>
      <xdr:col>1</xdr:col>
      <xdr:colOff>794657</xdr:colOff>
      <xdr:row>2</xdr:row>
      <xdr:rowOff>108856</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FACB4365-672D-4AAF-87C9-4FD8E041D6ED}"/>
            </a:ext>
          </a:extLst>
        </xdr:cNvPr>
        <xdr:cNvSpPr/>
      </xdr:nvSpPr>
      <xdr:spPr>
        <a:xfrm>
          <a:off x="261257" y="119741"/>
          <a:ext cx="1915886" cy="359229"/>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848263</xdr:colOff>
      <xdr:row>8</xdr:row>
      <xdr:rowOff>129259</xdr:rowOff>
    </xdr:from>
    <xdr:to>
      <xdr:col>21</xdr:col>
      <xdr:colOff>723900</xdr:colOff>
      <xdr:row>67</xdr:row>
      <xdr:rowOff>28755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xdr:row>
      <xdr:rowOff>76200</xdr:rowOff>
    </xdr:from>
    <xdr:to>
      <xdr:col>24</xdr:col>
      <xdr:colOff>165100</xdr:colOff>
      <xdr:row>8</xdr:row>
      <xdr:rowOff>63500</xdr:rowOff>
    </xdr:to>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66700" y="431800"/>
          <a:ext cx="23215600" cy="698500"/>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800" baseline="0">
              <a:solidFill>
                <a:schemeClr val="dk1"/>
              </a:solidFill>
              <a:effectLst/>
              <a:latin typeface="+mn-lt"/>
              <a:ea typeface="+mn-ea"/>
              <a:cs typeface="+mn-cs"/>
            </a:rPr>
            <a:t>En esta hoja encontrará el porcentaje de ítems puntuados con 1 (Retos), 2 (Oportunidades) y 3 (Fortalezas) por rutinas. Puede comparar los resultados por rutinas en los diferentes pases de la escala MEISR. Además, puede filtrar los resultados hasta la edad del niño utilizando el filtro que aparece sobre la tabla dinámica en el que se lee "Edad."</a:t>
          </a:r>
        </a:p>
        <a:p>
          <a:endParaRPr lang="es-ES" sz="1100"/>
        </a:p>
      </xdr:txBody>
    </xdr:sp>
    <xdr:clientData/>
  </xdr:twoCellAnchor>
  <xdr:twoCellAnchor>
    <xdr:from>
      <xdr:col>0</xdr:col>
      <xdr:colOff>228600</xdr:colOff>
      <xdr:row>1</xdr:row>
      <xdr:rowOff>38100</xdr:rowOff>
    </xdr:from>
    <xdr:to>
      <xdr:col>1</xdr:col>
      <xdr:colOff>520700</xdr:colOff>
      <xdr:row>3</xdr:row>
      <xdr:rowOff>88900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270FE7CE-BDBF-4100-930C-55D93253DE0D}"/>
            </a:ext>
          </a:extLst>
        </xdr:cNvPr>
        <xdr:cNvSpPr/>
      </xdr:nvSpPr>
      <xdr:spPr>
        <a:xfrm>
          <a:off x="228600" y="215900"/>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790001</xdr:colOff>
      <xdr:row>8</xdr:row>
      <xdr:rowOff>79404</xdr:rowOff>
    </xdr:from>
    <xdr:to>
      <xdr:col>15</xdr:col>
      <xdr:colOff>187477</xdr:colOff>
      <xdr:row>42</xdr:row>
      <xdr:rowOff>48380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190501</xdr:colOff>
      <xdr:row>3</xdr:row>
      <xdr:rowOff>10583</xdr:rowOff>
    </xdr:from>
    <xdr:to>
      <xdr:col>15</xdr:col>
      <xdr:colOff>42334</xdr:colOff>
      <xdr:row>7</xdr:row>
      <xdr:rowOff>-1</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90501" y="550333"/>
          <a:ext cx="19018250" cy="709083"/>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un gráfico resumen por rutinas que le permitirá presentar la información de manera clara y sencilla a las familias. Puede filtrar la información a incluir en el gráfico por rutinas utilizando el filtro "Etiquetas</a:t>
          </a:r>
          <a:r>
            <a:rPr lang="es-ES" sz="1600" baseline="0"/>
            <a:t> de fila"</a:t>
          </a:r>
          <a:r>
            <a:rPr lang="es-ES" sz="1600"/>
            <a:t> y por MEISR y los</a:t>
          </a:r>
          <a:r>
            <a:rPr lang="es-ES" sz="1600" baseline="0"/>
            <a:t> ítems hasta la </a:t>
          </a:r>
          <a:r>
            <a:rPr lang="es-ES" sz="1600"/>
            <a:t>edad del niño utilizando los filtros que aparecen sobre la tabla dinámica y en los que se lee No. MEISR</a:t>
          </a:r>
          <a:r>
            <a:rPr lang="es-ES" sz="1600" baseline="0"/>
            <a:t> (para filtrar por MEISR) y Edad (para filtrar por edad).</a:t>
          </a:r>
          <a:endParaRPr lang="es-ES" sz="1600"/>
        </a:p>
        <a:p>
          <a:endParaRPr lang="es-ES" sz="1100"/>
        </a:p>
      </xdr:txBody>
    </xdr:sp>
    <xdr:clientData/>
  </xdr:twoCellAnchor>
  <xdr:twoCellAnchor>
    <xdr:from>
      <xdr:col>0</xdr:col>
      <xdr:colOff>201083</xdr:colOff>
      <xdr:row>0</xdr:row>
      <xdr:rowOff>74083</xdr:rowOff>
    </xdr:from>
    <xdr:to>
      <xdr:col>0</xdr:col>
      <xdr:colOff>2423583</xdr:colOff>
      <xdr:row>2</xdr:row>
      <xdr:rowOff>120650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3113A1C6-2C2F-46CF-8B6F-2EB11E9E407F}"/>
            </a:ext>
          </a:extLst>
        </xdr:cNvPr>
        <xdr:cNvSpPr/>
      </xdr:nvSpPr>
      <xdr:spPr>
        <a:xfrm>
          <a:off x="201083" y="74083"/>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843643</xdr:colOff>
      <xdr:row>9</xdr:row>
      <xdr:rowOff>130629</xdr:rowOff>
    </xdr:from>
    <xdr:to>
      <xdr:col>14</xdr:col>
      <xdr:colOff>348344</xdr:colOff>
      <xdr:row>44</xdr:row>
      <xdr:rowOff>94163</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250371</xdr:colOff>
      <xdr:row>4</xdr:row>
      <xdr:rowOff>32657</xdr:rowOff>
    </xdr:from>
    <xdr:to>
      <xdr:col>17</xdr:col>
      <xdr:colOff>674914</xdr:colOff>
      <xdr:row>8</xdr:row>
      <xdr:rowOff>32657</xdr:rowOff>
    </xdr:to>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250371" y="402771"/>
          <a:ext cx="18941143" cy="740229"/>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a:t>En esta hoja encontrará el porcentaje de ítems puntuados con 1 (Retos), 2 (Oportunidades) y 3 (Fortalezas) por los dominios funcionales propuestos por McWilliam (2006): Implicación (I), Autonomía e Independencia (A) y Relaciones Sociales (S). Puede comparar los resultados por dominios funcionales en los diferentes pases de la escala MEISR. Además, puede filtrar los resultados por rutina y edad del niño utilizando los</a:t>
          </a:r>
          <a:r>
            <a:rPr lang="es-ES" sz="1500" baseline="0"/>
            <a:t> filtros que se aparecen sobre la tabla dinámica.</a:t>
          </a:r>
          <a:endParaRPr lang="es-ES" sz="1500"/>
        </a:p>
        <a:p>
          <a:endParaRPr lang="es-ES" sz="1100"/>
        </a:p>
      </xdr:txBody>
    </xdr:sp>
    <xdr:clientData/>
  </xdr:twoCellAnchor>
  <xdr:twoCellAnchor>
    <xdr:from>
      <xdr:col>0</xdr:col>
      <xdr:colOff>261254</xdr:colOff>
      <xdr:row>0</xdr:row>
      <xdr:rowOff>163285</xdr:rowOff>
    </xdr:from>
    <xdr:to>
      <xdr:col>1</xdr:col>
      <xdr:colOff>611411</xdr:colOff>
      <xdr:row>3</xdr:row>
      <xdr:rowOff>14514</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5CDCF6DA-AC37-4BF8-930C-5C83029AEB15}"/>
            </a:ext>
          </a:extLst>
        </xdr:cNvPr>
        <xdr:cNvSpPr/>
      </xdr:nvSpPr>
      <xdr:spPr>
        <a:xfrm>
          <a:off x="261254" y="163285"/>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108857</xdr:colOff>
      <xdr:row>3</xdr:row>
      <xdr:rowOff>174172</xdr:rowOff>
    </xdr:from>
    <xdr:to>
      <xdr:col>3</xdr:col>
      <xdr:colOff>544285</xdr:colOff>
      <xdr:row>9</xdr:row>
      <xdr:rowOff>1</xdr:rowOff>
    </xdr:to>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108857" y="729343"/>
          <a:ext cx="19920857" cy="936172"/>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los ítems de la escala organizados por dominios funcionales [Implicación (I), Autonomía (A) y Relaciones Sociales (S)]. Puede seleccionar los ítems filtrando por rutina, edad del niño y puntuación asignada al ítem (1= Retos, 2 = Oportunidades y 3 = Fortalezas). Esta hoja puede ser útil para identificar habilidades específicas que el niño/a todavía no utiliza, utiliza algunas veces o utiliza casi siempre al participar en las rutinas del día a día. Esto puede facilitar la elaboración de informes sobre la implicación, autonomía y relaciones sociales del niño/a. </a:t>
          </a:r>
        </a:p>
      </xdr:txBody>
    </xdr:sp>
    <xdr:clientData/>
  </xdr:twoCellAnchor>
  <xdr:twoCellAnchor>
    <xdr:from>
      <xdr:col>0</xdr:col>
      <xdr:colOff>119743</xdr:colOff>
      <xdr:row>0</xdr:row>
      <xdr:rowOff>185056</xdr:rowOff>
    </xdr:from>
    <xdr:to>
      <xdr:col>0</xdr:col>
      <xdr:colOff>2342243</xdr:colOff>
      <xdr:row>3</xdr:row>
      <xdr:rowOff>36285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F850E8F6-DD33-4C34-BDA1-002680B84C8C}"/>
            </a:ext>
          </a:extLst>
        </xdr:cNvPr>
        <xdr:cNvSpPr/>
      </xdr:nvSpPr>
      <xdr:spPr>
        <a:xfrm>
          <a:off x="119743" y="185056"/>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843642</xdr:colOff>
      <xdr:row>8</xdr:row>
      <xdr:rowOff>0</xdr:rowOff>
    </xdr:from>
    <xdr:to>
      <xdr:col>14</xdr:col>
      <xdr:colOff>185057</xdr:colOff>
      <xdr:row>53</xdr:row>
      <xdr:rowOff>87086</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180439</xdr:colOff>
      <xdr:row>4</xdr:row>
      <xdr:rowOff>87086</xdr:rowOff>
    </xdr:from>
    <xdr:to>
      <xdr:col>19</xdr:col>
      <xdr:colOff>692067</xdr:colOff>
      <xdr:row>8</xdr:row>
      <xdr:rowOff>10885</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80439" y="456541"/>
          <a:ext cx="20947083" cy="662708"/>
        </a:xfrm>
        <a:prstGeom prst="rect">
          <a:avLst/>
        </a:prstGeom>
        <a:solidFill>
          <a:schemeClr val="lt1"/>
        </a:solidFill>
        <a:ln w="38100"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600" baseline="0">
              <a:solidFill>
                <a:schemeClr val="dk1"/>
              </a:solidFill>
              <a:effectLst/>
              <a:latin typeface="+mn-lt"/>
              <a:ea typeface="+mn-ea"/>
              <a:cs typeface="+mn-cs"/>
            </a:rPr>
            <a:t>En esta hoja encontrará el porcentaje de ítems puntuados con 1 (Retos), 2 (Oportunidades) y 3 (Fortalezas) por áreas del desarrollo: Adaptativa (A), Cognitiva (CG), Comunicación (CM), Motora (M), y Social (S). Puede comparar los resultados por áreas del desarrollo en los diferentes pases de la escala MEISR. Además, puede filtrar los resultados por rutina y edad del niño utilizando los filtros que se aparecen sobre la tabla dinámica.</a:t>
          </a:r>
          <a:endParaRPr lang="es-ES" sz="1600">
            <a:effectLst/>
          </a:endParaRPr>
        </a:p>
        <a:p>
          <a:endParaRPr lang="es-ES" sz="1100"/>
        </a:p>
      </xdr:txBody>
    </xdr:sp>
    <xdr:clientData/>
  </xdr:twoCellAnchor>
  <xdr:twoCellAnchor>
    <xdr:from>
      <xdr:col>0</xdr:col>
      <xdr:colOff>196273</xdr:colOff>
      <xdr:row>1</xdr:row>
      <xdr:rowOff>0</xdr:rowOff>
    </xdr:from>
    <xdr:to>
      <xdr:col>1</xdr:col>
      <xdr:colOff>1033318</xdr:colOff>
      <xdr:row>3</xdr:row>
      <xdr:rowOff>36945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85EC4531-1267-443F-A925-1BAF71F2EB72}"/>
            </a:ext>
          </a:extLst>
        </xdr:cNvPr>
        <xdr:cNvSpPr/>
      </xdr:nvSpPr>
      <xdr:spPr>
        <a:xfrm>
          <a:off x="196273" y="184727"/>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847996</xdr:colOff>
      <xdr:row>9</xdr:row>
      <xdr:rowOff>152400</xdr:rowOff>
    </xdr:from>
    <xdr:to>
      <xdr:col>13</xdr:col>
      <xdr:colOff>511629</xdr:colOff>
      <xdr:row>54</xdr:row>
      <xdr:rowOff>54428</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163286</xdr:colOff>
      <xdr:row>3</xdr:row>
      <xdr:rowOff>97971</xdr:rowOff>
    </xdr:from>
    <xdr:to>
      <xdr:col>19</xdr:col>
      <xdr:colOff>544285</xdr:colOff>
      <xdr:row>8</xdr:row>
      <xdr:rowOff>87085</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63286" y="97971"/>
          <a:ext cx="19746685" cy="914400"/>
        </a:xfrm>
        <a:prstGeom prst="rect">
          <a:avLst/>
        </a:prstGeom>
        <a:solidFill>
          <a:schemeClr val="lt1"/>
        </a:solidFill>
        <a:ln w="2857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En esta hoja encontrará el porcentaje de ítems puntuados con 1 (Retos), 2 (Oportunidades) y 3 (Fortalezas) por los capítulos del componente de Actividades y Participación de la Clasificación Internacional del Funcionamineto, Discapacidad y la Salud (CIF, OMS, 2001). Puede comparar los resultados por capítulos de Actividades y Participación de la CIF en los diferentes pases de la escala MEISR. Además, puede filtrar los resultados por rutina y edad del niño utilizando los filtros que se aparecen sobre la tabla dinámica.</a:t>
          </a:r>
        </a:p>
        <a:p>
          <a:endParaRPr lang="es-ES" sz="1100"/>
        </a:p>
      </xdr:txBody>
    </xdr:sp>
    <xdr:clientData/>
  </xdr:twoCellAnchor>
  <xdr:twoCellAnchor>
    <xdr:from>
      <xdr:col>0</xdr:col>
      <xdr:colOff>152401</xdr:colOff>
      <xdr:row>0</xdr:row>
      <xdr:rowOff>130629</xdr:rowOff>
    </xdr:from>
    <xdr:to>
      <xdr:col>1</xdr:col>
      <xdr:colOff>992415</xdr:colOff>
      <xdr:row>2</xdr:row>
      <xdr:rowOff>166915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22E8A322-7A81-4E09-8EAC-FD82942B3AD2}"/>
            </a:ext>
          </a:extLst>
        </xdr:cNvPr>
        <xdr:cNvSpPr/>
      </xdr:nvSpPr>
      <xdr:spPr>
        <a:xfrm>
          <a:off x="152401" y="130629"/>
          <a:ext cx="2222500" cy="406400"/>
        </a:xfrm>
        <a:prstGeom prst="roundRect">
          <a:avLst/>
        </a:prstGeom>
        <a:scene3d>
          <a:camera prst="orthographicFront"/>
          <a:lightRig rig="threePt" dir="t"/>
        </a:scene3d>
        <a:sp3d>
          <a:bevelT/>
        </a:sp3d>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s-ES" sz="1600" b="0"/>
            <a:t>Volver a Inicio</a:t>
          </a:r>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alina" refreshedDate="44999.791573842595" createdVersion="8" refreshedVersion="8" minRefreshableVersion="3" recordCount="3360" xr:uid="{C8C3F97E-743C-450A-8A13-99CE527ADACD}">
  <cacheSource type="worksheet">
    <worksheetSource name="Tabla1"/>
  </cacheSource>
  <cacheFields count="23">
    <cacheField name="No. " numFmtId="0">
      <sharedItems containsSemiMixedTypes="0" containsString="0" containsNumber="1" containsInteger="1" minValue="1" maxValue="3360"/>
    </cacheField>
    <cacheField name="No. MEISR" numFmtId="0">
      <sharedItems count="6">
        <s v="MEISR 1"/>
        <s v="MEISR 2"/>
        <s v="MEISR 3"/>
        <s v="MEISR 4"/>
        <s v="MEISR 5"/>
        <s v="MEISR 6"/>
      </sharedItems>
    </cacheField>
    <cacheField name="No. Ítem" numFmtId="0">
      <sharedItems/>
    </cacheField>
    <cacheField name="Rutina" numFmtId="0">
      <sharedItems containsBlank="1" count="15">
        <s v="Despertar"/>
        <s v="Pañal/Váter"/>
        <s v="Comidas"/>
        <s v="Vestido-Desvestido"/>
        <s v="Ocio - Viendo TV – Libros"/>
        <s v="Juego compartido con otros"/>
        <s v="Siesta"/>
        <s v="Al aire libre"/>
        <s v="Juego solo"/>
        <s v="Hora del aseo personal"/>
        <s v="Hora de dormir"/>
        <s v="Salidas"/>
        <s v="Momento de la compra en el supermercado"/>
        <s v="Transiciones"/>
        <m u="1"/>
      </sharedItems>
    </cacheField>
    <cacheField name="Ítem" numFmtId="0">
      <sharedItems count="559" longText="1">
        <s v="Hace sonidos con la boca"/>
        <s v="Demuestra que disfruta cuando lo cogen, mecen o lo tocan los adultos"/>
        <s v="Mira al adulto y mantiene contacto visual"/>
        <s v="Gira la cabeza fácilmente hacia los dos lados "/>
        <s v="Se muestra contento/a al ver u oír al adulto"/>
        <s v="Muestra interés en los juguetes de la cuna (ej., Mira jueguetes que cuelgan)"/>
        <s v="Se gira bocarriba o bocabajo cuando está acostado de lado (giro involuntario)"/>
        <s v="Sonríe, patalea o mueve los brazos efusivamente cuando ve a un adulto"/>
        <s v="Coge o golpea juguetes de manera repetida y entretenida (ej., golpea un juguete con las piernas de manera repetida)"/>
        <s v="Juega con las manos y los pies, tocándolos y mirando los movimientos que hace con ellos"/>
        <s v="Se gira hacia el sonido de la voz del adulto"/>
        <s v="Se mantiene sentado con apoyo al menos por un breve instante (ej., el niño se mantiene sentado por unos segundos cuando el adulto lo sienta en el sofá, luego pierde el equilibro y se balancea hacia adelante)"/>
        <s v="Levanta los brazos para que lo cojan cuando el adulto se acerca"/>
        <s v="Se mantiene sentado cuando le sientan (ej., El niño se mantiene sentado cuando lo sienta el adulto, con la espalda &quot;casi recta&quot; y si cae, es capaz de poner las manos delante para apoyarse)"/>
        <s v="Flexiona y extiende las rodillas mientras está de pie con apoyo (ej., parece que el/la niño/a da saltitos sin levantar los pies del suelo)"/>
        <s v="Llama la atención de los adultos  tras haberse despertado (ej., gritando o haciendo algún sonido)."/>
        <s v="Se despierta solo/a sin llorar inmediatamente (calmándose a sí mismo/a)"/>
        <s v="Se pone de pie y se mueve lateralmente con apoyo a través de la cuna (ej., se mueve de un lado a otro mientras se sujeta de la barandilla de la cuna) "/>
        <s v="Dice “mama” o “papa” cuando ve a su Mamá o su Papá"/>
        <s v="Se mantiene de pie por unos segundos sin apoyo"/>
        <s v="Se entretiene con sus juguetes un momento hasta que llega el adulto"/>
        <s v="Responde al saludo del adulto con gestos o palabras"/>
        <s v="Sale de la habitación para buscar al adulto"/>
        <s v="Hace saber al adulto cómo se siente (ej., feliz) diciéndolo o respondiendo si se le pregunta"/>
        <s v="Sigue instrucciones con descripciones (ej., coge la almohada grande; guarda silencio que la hermanita todavía duerme)"/>
        <s v="Hace saber al adulto/a cuándo se ha despertado (ej.., buscando al adulto y llamando su atención con gestos o palabras)"/>
        <s v="Enciende o apaga luces si fuera necesario"/>
        <s v="Responde a preguntas del adulto a través de palabras, signos o gestos"/>
        <s v="Se le entiende perfectamente cuando mantiene conversaciones"/>
        <s v="Deja de llorar cuando el adulto le coge en brazos"/>
        <s v="Colabora con el cambio de pañal sin quejarse desconsoladamente (ej., durante el cambio de pañal se mantiene tranquilo/a sin hacer muchos sonidos que indiquen desconfort o llorar desconsoladamente)"/>
        <s v="Presta atención a lo que pasa a su alrededor, incluida la cara del adulto (ej., presta atención a los objetos, personas o situaciones que ocurren a su alrededor)"/>
        <s v="Vocaliza frecuentemente y con intención aparente (sonidos cortos, fuertes, diferentes tonos)"/>
        <s v="Sigue instrucciones, cuando se le pide que haga algo con un objeto que está a la vista (ej., Pon el pañal en la basura, Dale una toallita a mamá)"/>
        <s v="Indica cuándo necesita que le cambien el pañal haciendo sonidos"/>
        <s v="Usa palabras o signos relacionados con el cambio de pañal o con el uso del váter para comentar sobre lo que sucede o contestar al adulto (ej., el adulto dice cariñosamente: ¡BUAJJ, que peste, que mal huele! ¿Qué ha hecho el nene? Y el niño reponde: ¡Caca!)"/>
        <s v="Se lava las manos, completando los pasos tras recibir instrucciones (Puede necesitar ayuda para alcanzar cosas o para quitar el jabón de las manos con agua, prácticamente el adulto le lava las manos)"/>
        <s v="Usa el váter (u orinal) con ayuda (ej., sentándolo el adulto y que haga pis o caca)"/>
        <s v="Se baja los pantalones (puede necesitar ayuda con los botones o cremalleras o para quitarse el pañal) "/>
        <s v="Usa frases de dos palabras para expresarse (ej., mamá pipi /papá caca)"/>
        <s v="Se mantiene seco/a por 3 horas (sin mojar la ropa o el pañal)"/>
        <s v="Indica la necesidad de ir al baño y hace caca o pipí la mayoría de las veces que pide ir al baño"/>
        <s v="Indica la necesidad de ir al baño con tiempo suficiente para que le lleven al váter para hacer pipí o caca"/>
        <s v="Responde a las preguntas sobre hacer caca/o hacer pis (demuestra que entiende la diferencia entre hacer caca y hacer pipí)"/>
        <s v="Llama al adulto para que le ayude a limpiarse si no puede limpiarse él solo"/>
        <s v="Coge una toalla o papel para secarse las manos después de lavárselas"/>
        <s v="Se pasa toda la noche sin mojar la cama "/>
        <s v="Intenta limpiarse por sí solo/a tras hacer caca o pipí, pero el adulto necesita supervisar y ayudar al niño o la niña para que no quede sucio/a"/>
        <s v="Habla sobre lo que está ocurriendo en el momento de utilizar el váter"/>
        <s v="Utiliza el váter casi sin ayuda, puede que continúe necesitando recordatorios o ayuda para limpiarse"/>
        <s v="Recuerda ALGUNOS pasos a seguir cuando va al váter, necesita ayuda del adulto para recordar todos los pasos (ej., sabe que para hacer caca debe ir al váter, bajarse los pantalones y sentarse en el váter, pero olvida tirar de la cadena y lavarse las manos al terminar)"/>
        <s v="Se lava las manos el sólo"/>
        <s v="Se sienta el sólo en el váter "/>
        <s v="Abre el grifo e identifica si la temperatura está muy fría o muy caliente"/>
        <s v="Usa el grifo del lavabo sin salpicar"/>
        <s v="Cierra el grifo para que no salga más agua"/>
        <s v="Hace sus necesidades casi solo/a, con instrucciones y ayuda para limpiarse"/>
        <s v="Se lava las manos bien con jabón y sin necesidad de ayuda"/>
        <s v="Hace caca en el váter sin ayuda"/>
        <s v="Recuerda TODOS los pasos de la rutina del váter (ej., sabe que para hacer caca debe ir al váter, bajarse los pantalones, sentarse en el váter, hacer caca, tirar de la cadena y lavarse las manos al terminar)"/>
        <s v="Se limpia bien cada vez que va al váter"/>
        <s v="Hace pipí de pie (chicos; no aplicable para chicas)"/>
        <s v="Tira de la cadena tras usar el váter"/>
        <s v="Abre la boca cuando el adulto le ofrece el biberón o el pecho para amamantar"/>
        <s v="Succiona con suficiente fuerza cuando se amamanta o bebe del biberón"/>
        <s v="Bebe la cantidad adecuada del biberón o cuando se está amamantando (ej., recién nacido entre 60-70 ml; frecuencia alimentación: cada 3 o 4 horas, un mes entre 120-150 ml; frecuencia alimentación: cada 4 horas)"/>
        <s v="Traga después de unas cuantas succiones"/>
        <s v="Tiene en un horario de alimentación bastante consistente (ej., cada 3 o 4 horas)"/>
        <s v="Se mantiene sentado/a en la trona (o similar) en posición vertical sin apoyo (ej., puede sostener su cabeza y tronco rectos sin caerse hacia delante o hacia un lado)"/>
        <s v="Se mantiene tranquilo/a (sin llorar o enfadarse) hasta que el adulto comienza a alimentarle (ej., el/la niño/a espera por un  momento (sin llorar o enfadarse ) a que el adulto termine de asegurarse que la papilla no está muy caliente para comenzar a darle la papilla)."/>
        <s v="Sostiene su propio biberón (si se alimenta con biberón)"/>
        <s v="Empieza a comer alimentos sólidos (ej., galletas de dentición, plátano)"/>
        <s v="Arrastra los alimentos con la mano para llegarlos a coger y comerlos"/>
        <s v="Come sin babear (excepto cuando le están saliendo los dientes)"/>
        <s v="Come con los dedos (la mitad o más de la comida)"/>
        <s v="Mastica la comida (ej., galletas)"/>
        <s v="Usa el pulgar y el índice para recoger pequeños trozos de comida (como pellizcos)"/>
        <s v="Sigue instrucciones sencillas (ej., come más, bebe agua)"/>
        <s v="Señala un objeto (ej., cuchara, plato, vaso), después mira a la persona y luego mira nuevamente al objeto "/>
        <s v="Bebe en vaso o en una botella con tapa"/>
        <s v="Se lleva la cuchara a la boca para comer algo de la comida de la cuchara"/>
        <s v="Señala para comunicarse (ej., como si dijera &quot;mira&quot; o &quot;quiero&quot;)"/>
        <s v="Dice “no” con intención (ej., cuando una hermano/a intenta quitarle una galleta, el/la niño/a dice &quot;no&quot;)"/>
        <s v="Usa una cuchara para comer alimentos espesos (ej., puré de patata, aunque puede que derrame un poco de comida)"/>
        <s v="Indica cuándo tiene hambre o sed con un signo o una palabra"/>
        <s v="Señala (signos o gestos) o vocaliza (sonidos o palabras) de manera clara para indicar la preferencia de alimentos (ej., cuando quiere agua señala al agua y no a la papilla, o vocaliza para pedir que el adulto le acerque el agua)"/>
        <s v="Utiliza una cuchara sin ayuda durante la mayor parte de la comida"/>
        <s v="Bebe a sorbos la cantidad adecuada de un líquido en un vaso abierto"/>
        <s v="Permanece sentado/a durante todo el momento de la comida con otros (ej., no se levanta o intenta abandonar la mesa sin haber terminado de comer)"/>
        <s v="Usa signos o palabras para pedir al menos un alimento o bebida específica (ej., usa un signo (lenguaje de signos) o palabra  (dice &quot;agua&quot;) para pedir un alimento)"/>
        <s v="Comunica que quiere &quot;más&quot; con signos o palabras (ej., el/la niño/a utiliza un signo  (lenguaje de signos) o dice &quot;más&quot; para indicar que quiere más papilla, no llora ni se enfada para conseguir que le den &quot;más&quot;)"/>
        <s v="Comunica que ha &quot;terminado&quot; con signos o palabras (ej., el/la niña utiliza signos  (leguaje de signos) o palabras (&quot;no&quot;, &quot;ya está&quot; u otra palabra que indique que no quiere más alimentos)."/>
        <s v="Se lleva a la boca una cantidad adecuada de comida cada vez que toma un bocado (ej., si está comiendo pan o una galleta, muerde el pan o la galleta tomando trocitos pero no se lo mete todo el pan o la galleta a la boca a la vez)"/>
        <s v="Trepa o sube a una silla de adulto (ej., el niño/a sube a la silla de la mesa de comedor o de tamaño similar)"/>
        <s v="Bebe de un vaso utilizando ambas manos y sin derramar el contenido"/>
        <s v="Ayuda a recoger la mesa"/>
        <s v="Come diferentes alimentos (ej., alimentos con diferentes sabores y texturas)"/>
        <s v="Quita la piel/cáscara de frutas (con o sin ayuda) antes de comer (ej., retira la cáscara/piel del plátano, mientras el adulto sujeta la fruta)"/>
        <s v="Espera a que llegue la comida durante unos minutos, sin quejarse (ej., cuando está sentado a la mesa, espera pacientemente a que le alcancen su plato)"/>
        <s v="Utiliza palabras para pedir ayuda (ej., para abrir un yogur o poner la pajita en el zumo)"/>
        <s v="Usa un tenedor para pinchar la comida y  luego comerla"/>
        <s v="Sigue una orden con dos partes (ej., dame el plato y pon la taza en el fregadero)"/>
        <s v="Usa palabras (pronombres) como &quot;yo&quot; para referirse a sí mismo/a (ej., yo lo hice, yo quiero)"/>
        <s v="Muerde trozos de alimentos duros (ej., trozos de manzana, palitos de zanahoria)"/>
        <s v="Usa una servilleta para limpiarse la boca y las manos, necesita ayuda del adulto para quedar bien limpio/a"/>
        <s v="Esparce, con supervisión y ayuda, alimentos con un cuchillo (ej., untar mermelada sobre una galleta o tostada)"/>
        <s v="Bebe de un vaso con una mano"/>
        <s v="Hace elecciones sobre la comida que quiere (ej., decir lo que quiere, señala la foto de la comida deseada en la carta de un menú)"/>
        <s v="Colabora con las peticiones de los adultos (ej., recoge el plato, come tu comida)"/>
        <s v="Usa frases de entre 2 y 6 palabras durante las conversaciones (ej., &quot;ya no quiero más&quot;, &quot;quiero una manzana&quot;, &quot;no me gustan las lentejas&quot;, &quot;el tete ha acabado su sopa&quot;)"/>
        <s v="Admite una amplia variedad de alimentos (ej., come lo mismo que los adultos u otros hermanos y hermanas mayores durante el momento de la comida)"/>
        <s v="Indica cuándo ha acabado, utilizando el lenguaje (ej., &quot;ya he acabado&quot;, &quot;no quiero más&quot;)"/>
        <s v="Tiene conversaciones largas de ida y vuelta (ej., el niño/a escucha a la otra persona, espera su turno y responde adecuadamente para continuar la conversación)"/>
        <s v="Presta atención y escucha a otras personas mientras hablan"/>
        <s v="Escoge lo que quiere y usa un lenguaje claro (ej., &quot;quiero manzana&quot;, &quot;no quiero agua&quot;)"/>
        <s v="Se sirve líquido en un vaso "/>
        <s v="Utiliza con cuidado artículos frágiles (ej., un vaso de cristal)"/>
        <s v="Se sirve comida solo/a (ej., coge un trozo de bocadillo y lo pone en su plato, usa una cuchara para poner en su plato verduras o arroz desde una fuente, puede que el adulto sujete la fuente mientras el/la niño/a se sirve)"/>
        <s v="Expresa lo que no le gusta adecuadamente (ej., dice &quot;no me gustan las judías&quot;, sin llorar o tirar las judías al suelo o ponerlas fuera del plato)"/>
        <s v="Se limpia la cara o las manos con una servilleta sin ayuda"/>
        <s v="Usa el tenedor para pinchar, sumergir algo en una salsa, y luego lo lleva a la boca, puede que se le caiga la pieza de alimento que ha cogido con el tenedor"/>
        <s v="Coge comida con la cuchara sin que se le caiga el alimento"/>
        <s v="Se sirve comida de una fuente o bandeja a su plato sin derramarla"/>
        <s v="Pasa la fuente o el plato de servir a la persona que está sentada a su lado"/>
        <s v="Permanece en la mesa durante 15 minutos como mínimo "/>
        <s v="Ayuda a poner la mesa"/>
        <s v="Usa frases más de 6 palabras durante las conversaciones (ej., &quot;quiero más lentejas y pan, por favor&quot;)"/>
        <s v="Corta comida tierna o blanda con cuchillo y tenedor (ej., corta trozos de zanahoria o patata cocida)"/>
        <s v="Corta carne con cuchillo y tenedor "/>
        <s v="Bebe con cuidado líquidos calientes (ej., sopla el contenido del vaso antes de sorber el líquido caliente)"/>
        <s v="Atiende al sonido de la voz del adulto (ej., busca al adulto al escuchar su voz)"/>
        <s v="Permite que el adulto lo vista sin molestarse demasiado o mostrar una fuerte incomodidad por la ropa o el tacto de la misma"/>
        <s v="Responde positivamente al contacto físico y cuando le cogen en brazos (ej., sonríe, da palmadas)"/>
        <s v="Se comunica haciendo sonidos con la boca (ej. aoooo, aaa)"/>
        <s v="Inspecciona sus manos (ej., mira sus manos al moverlas frente al rostro)"/>
        <s v="Responde cuando se le llama por su nombre (ej., Hace una pausa, mira, vocaliza)"/>
        <s v="Repite sílabas (ej., &quot;papapapa....&quot;, &quot;mamamama.....&quot;)"/>
        <s v="Ayuda, durante el momento del vestido, extendiendo un brazo para meterlo en la manga o una pierna para meterla en el pantalón"/>
        <s v="Señala correctamente una parte del cuerpo propia cuando se le pregunta (ej., el/la niño/a se toca los ojos cuando le dicen: ¡Tócate los ojos!,  el/la niño/a se toca la nariz cuando le dicen: ¡Tócate la nariz! )"/>
        <s v="Se quita una prenda de vestir por sí solo (ej., calcetines, gorro)"/>
        <s v="Indica que entiende el nombre de una prenda de vestir (ej., Mira o indica que reconoce de otra manera cuando el adulto dice zapatos, camiseta)"/>
        <s v="Se reconoce en el espejo (ej., señalándose a sí mismo/a)"/>
        <s v="Indica lo que quiere ponerse (gesticulando/verbalizando cuando se le da la opción)"/>
        <s v="Desabrocha cierres (por ejemplo, abre una cremallera grande, o desabrochando velcros)"/>
        <s v="Ayuda a desvestirse (ej., quitándose los zapatos)"/>
        <s v="Usa gestos o palabras para identificar dos o más partes del cuerpo"/>
        <s v="Usa algunos signos o palabras para hacer comentarios o responder"/>
        <s v="Sigue las instrucciones para ir a buscar algo (ej., cuando el papá le dice: &quot;busca tus zapatos&quot;, el/la niño/a los busca)"/>
        <s v="Insiste cuando intenta ponerse/quitarse alguna pieza de ropa (puede que todavía necesite ayuda para completar la tarea)"/>
        <s v="Identifica cinco o más partes del cuerpo (ej., cuando se le dice el nombre de la parte del cuerpo, el/la niño/a señala la parte en sí misma, en otros o en una muñeca)"/>
        <s v="Sigue las instrucciones de dos pasos (ej., primero nos ponemos los zapatos y luego vamos fuera, coge los zapatos y dáselos a papá)"/>
        <s v="Se viste con ayuda (ej., necesita ayuda para ponerse varias piezas de ropa)"/>
        <s v="Se pone los zapatos (puede ser en el pie equivocado y sin atárselo)"/>
        <s v="Se pone el abrigo con ayuda"/>
        <s v="Señala la pieza de ropa que quiere vestir (ej., señala el pijama de dinosaurio o la camisa del elefante, vestido con dibujos)"/>
        <s v="Sigue instrucciones de varios pasos (tres o más pasos) (por ejemplo, ir a la puerta, coger las botas y llevárselas a papá)"/>
        <s v="Se pone los calcetines con ayuda"/>
        <s v="Se pone los zapatos sin atárselos"/>
        <s v="Coopera con el adulto cuando le cepilla el cabello"/>
        <s v="Se viste siguiendo directrices o instrucciones "/>
        <s v="Se pone una chaqueta sin abrochársela"/>
        <s v="Cierra cremalleras, abrochando broches de presión, abotonando botones grandes..."/>
        <s v="Desabrocha botones grandes"/>
        <s v="Escoge y combina prendas apropiadamente"/>
        <s v="Se pone los calcetines correctamente"/>
        <s v="Se pone la ropa interior (calzoncillos o braguitas) correctamente (ej., después de ir al baño se sube la ropa interior sin ayuda)"/>
        <s v="Se pone los zapatos y abrocha el velcro"/>
        <s v="Se pone todas las piezas de ropa"/>
        <s v="Escoge lo que quiere ponerse utilizando lenguaje (palabras, signos o gestos)"/>
        <s v="Se viste y se desviste con ayuda cuando hay botones y cordones"/>
        <s v="Sube y baja la cremallera "/>
        <s v="Nombra la mayoría de colores de la ropa"/>
        <s v="Desabrocha botones pequeños"/>
        <s v="Encaja las piezas del inicio de la cremallera para subirla y bajarla sin problemas"/>
        <s v="Se pone los zapatos y ata los cordones "/>
        <s v="Nombra todas las prendas de vestir"/>
        <s v="Responde positivamente a ser abrazado/a y acariciado/a (ej., cuando le abrazan o acarician, sonríe, no llora, poza su cabecita sobre el pecho del adulto que le abraza y se mantiene tranquilo/a)"/>
        <s v="Responde de manera diferente al escuchar una voz diferente o la voz de un extraño (ej., mueve sus ojos hacia la voz o la busca)"/>
        <s v="Mira un objeto y lo sigue con la mirada cuando se mueve en diferentes direcciones (arriba, abajo, izquierda, derecha)"/>
        <s v="Empuja con las manos para levantar la cabeza y el tronco cuando está tumbado/a sobre su barriga "/>
        <s v="Se mueve hacia adelante para coger juguetes mientras está sentado/a (puede necesitar apoyar las manos delante para no caerse)"/>
        <s v="Se divierte tocando y tirando de los rasgos faciales y/o accesorios de los adultos (ej. tira del pelo, bigote, nariz, orejas, pendientes del adulto)"/>
        <s v="Vocaliza (hace sonidos) para conseguir la atención del adulto para iniciar o cambiar una actividad"/>
        <s v="Se da la vuelta de boca abajo a boca arriba y al contrario  (ambas direcciones)"/>
        <s v="Se levanta apoyándose en un mueble o pared"/>
        <s v="Juega con libros (ej., mirándolos, tocándolos, se lleva los libros de tela a la boca)"/>
        <s v="Presta atención a los objetos cotidianos o familiares mientras se mencionan en una conversación (ej., mira al perro o a la pelota cuando se menciona)"/>
        <s v="Se mueve por la habitación para explorar y, mientras explora, se gira para mirar hacia donde está el adulto"/>
        <s v="Muestra interés cuando mira las fotos o imágenes de un libro"/>
        <s v="Mira, con ayuda de un adulto, un libro durante al menos unos minutos"/>
        <s v="Explora en cajas de juguetes, cajones y/o armarios"/>
        <s v="Pasa las páginas de un libro (pueden pasar varias páginas a la vez)"/>
        <s v="Encuentra la manera de solucionar problemas sencillos (ej., subir al sofá o una silla para alcanzar un juguete que está sobre la mesa o encontrar la manera de encender un juguete apretando el botón correcto)."/>
        <s v="Muestra una clara preferencia por una foto/libro/dibujo animado"/>
        <s v="Indica que se reconoce a sí mismo/a en una imagen (ej., señala o mira su foto y dice su nombre)"/>
        <s v="Nombra a un personaje favorito cuando lo ve en un libro/dibujo animado"/>
        <s v="Señala y nombra las imágenes de un libro/dibujos animados (tres o más imágenes)"/>
        <s v="Utilza frases cortas para hablar sobre los libros/dibujos animados cuando están siendo leídos/vistos  (ej., &quot;come perro&quot;, &quot;nene pum&quot;, &quot;nene pupa&quot;)"/>
        <s v="Responde a las emociones de los demás, a veces con estímulos (ej., ríe ante la risa de otra persona, se acerca a un/a niño/a que llora)"/>
        <s v="Usa la palabra “pequeño” o “grande” para describir cosas"/>
        <s v="Comprende y nombra las acciones de los personajes que aparecen en los libros/dibujos animados (ej., correr, comer, llorar)"/>
        <s v="Presta atención mientras mira un programa de televisión o dibujos animados o escucha al adulto cuando lee un cuento"/>
        <s v="Juega a leer un libro aunque todavía no sepa leer (haciendo que lee el libro)"/>
        <s v="Habla sobre los personajes de los libros/dibujos animados cuando no se está leyendo el libro o mirando los dibujos"/>
        <s v="Nombra qué libro/dibujo animado le gustaría leer/ver"/>
        <s v="Muestra que entiende cuánto es &quot;dos&quot; (ej., puedes elegir “dos” libros/juguetes)"/>
        <s v="Responde a los sentimientos de los demás con un comportamiento afectuoso, sin que los adultos se lo pidan (ej., dar palmaditas a un bebé que llora, besar un dedo herido)"/>
        <s v="Ayuda a contar una historia comentando o haciendo gestos sobre lo que está sucediendo en la historia"/>
        <s v="Se mantiene tranquilo/a y mirando la televisión (tablet o móvil) cuando está viendo solo/a dibujos animados (aproximadamente 20 minutos)"/>
        <s v="Responde a las peticiones de personajes de un programa o dibujo animado (ej., cuando el personaje hace una pregunta al público o le pide al público que le imite, el/la niño/a responde a la pregunta o imita lo que hace el personaje)"/>
        <s v="Coopera cuando cambia el programa de televisión que está viendo o la actividad que está realizando (ej., cuando cambia el canal, terminan los dibujos animados o un juego, no llora, grita o tiene una rabieta)"/>
        <s v="Reconoce su propio nombre o una letra del propio nombre cuando se escribe"/>
        <s v="Dice lo que sucederá después en la historia"/>
        <s v="Hace preguntas utilizando qué, cuándo y por qué (ej., ¿Qué es?, ¿Cuándo viene la abuela?, ¿Por qué está triste el/la nene/a?"/>
        <s v="Se separa del adulto sin enfadarse"/>
        <s v="Juega compartiendo e intercambiando juguetes con adultos"/>
        <s v="Coopera cuando se está construyendo o haciendo algo con otras personas (adultos/niños/as)"/>
        <s v="Participa en una conversación con un adulto"/>
        <s v="Sigue las reglas de los juegos"/>
        <s v="Juega a juegos de mesa (ej., completa rompecabezas de entre 15 y 25 piezas)"/>
        <s v="Juega durante mucho tiempo con otra persona (más de 30 minutos)"/>
        <s v="Habla de cosas que ocurrieron antes (habla utilizando el pasado)"/>
        <s v="Habla de cosas que sucederán a continuación (habla utilizando el futuro)"/>
        <s v="Juega mucho tiempo solo/a (más de 30 minutos)"/>
        <s v="Permanece en silencio mientras otros están viendo la televisión"/>
        <s v="Persiste con los desafíos (es decir, cuando las cosas no le salen bien a la primera vez)"/>
        <s v="Reacciona a los sonidos (ej., se sorprende)"/>
        <s v="Sigue al adulto con la mirada"/>
        <s v="Se emociona cuando el adulto se acerca o empieza a jugar (ej., hace sonidos)"/>
        <s v="Se mueve o vocaliza para continuar el juego social con el adulto (por ejemplo, rebotar)"/>
        <s v="Juega con los demás sin quejarse o alterarse (ej., cuando un adulto comienza a jugar cucu tras con el niño o la niña, éste o ésta responde y participa del juego sin llorar o gritar)."/>
        <s v="Se gira de boca arriba a boca abajo "/>
        <s v="Juega a “juegos sencillos” con el adulto o con un niño mayor (ej., juega a palmitas, cosquillas o cucu tras)"/>
        <s v="Imita a los demás (ej., dar palmaditas, imitar golpecitos)"/>
        <s v="Muestra interés en otros niños (ej., les mira, vocaliza o hace gestos)"/>
        <s v="Indica que él o ella entiende lo que significa &quot;no&quot; (ej., se para o llora)"/>
        <s v="Habla o balbucea guardando turnos (ej., mantiene en una especie de conversación con el adulto: (1) espera su turno escuchando hablar al adulto, (2) responde al adulto balbuceando o hablando y (3) vuelve a esperar su turno escuchando al adulto. Puede que no se entienda lo que dice)."/>
        <s v="Intenta subirse a las cosas (ej., intenta subir a los muebles de casa: sofá, sillas, cama...etc...)"/>
        <s v="Repite comportamientos (ej., sonidos, acciones) cuando los demás se ríen de ellos"/>
        <s v="Indica que comprende peticiones simples con gestos claros (ej., viene cuando le dicen: &quot;ven aquí&quot;, le da el objeto al adulto cuando le dice: &quot;dame&quot;, mueve la cabeza par indicar &quot;si&quot; o &quot;no&quot; cuando se le hace una pregunta)"/>
        <s v="Juega con adultos a coger y pasar juguetes (ej., el adulto le pasa la pelota al niño/a, el/la niño/a la coge y se la pasa denuevo al adulto. Si le pasan la pelota muy fuerte y se queda fuera de su alcance, el/la niño/a va a recogerla para luego pasarla nuevamente al adulto)"/>
        <s v="Imita acciones utilizando juguetes u objetos (ej., golpea un tambor, remueve con una cuchara)"/>
        <s v="Juega con una variedad de juguetes en la forma prevista (ej., garabatear en el papel, apilar anillos en el juguete apilador de anillos)"/>
        <s v="Juega separado/a del adulto conocido (5 minutos o más)"/>
        <s v="Juega con otro/a niño/a a coger y pasar juguetes (ej., coches, pelotas), si el juguete se queda fuera de su alcance va a recogerlo para luego pasarlo al niño/a"/>
        <s v="Juega al lado de otros/as niños/as, interactúa con gestos"/>
        <s v="Recoge los juguetes cuando se le pide y como parte del momento de juego (ej., cuando termina de jugar, y tras ser indicado/a, recoge uno o más juguetes poniéndolos en una caja, estantería o similar)"/>
        <s v="Indica a otros/as niños/as quién es el propietario de los juguetes u objetos utilizando gestos (ej., coge el juguete cuando otro/a niño/a lo intenta coger)"/>
        <s v="Canta algunas palabras de canciones conocidas (ej., &quot;Cumpleaños Feliz&quot; u otra canción conocida)"/>
        <s v="Controla los movimientos que hace con su cuerpo al moverse alrededor de los demás (ej., camina bien, se mueve alrededor de los demás sin golpearse o golpear a los demás)"/>
        <s v="Muestra interés en el juego con otros/as niños/as (ej., unirse a otros niños y otras niñas durante el juego)"/>
        <s v="Juega a representar escenarios de manera sencilla con otras personas (ej., ir de compras, poner cosas en el carrito de supermercado de juguete, ir a la tienda de otros niños/adultos para conseguir más)"/>
        <s v="Reclama el propio territorio/juguetes/objetos utilizando palabras (ej., Dice &quot;mío&quot; o Dice &quot;mío&quot; y coge el juguete)"/>
        <s v="Juega con otros/as niños/as (aproximadamente 15 minutos), podría necesitar un adulto para ayudar con las disputas o desacuerdos entre los niños y las niñas"/>
        <s v="Intenta liderar las interacciones con otros niños u otras niñas (ej., tiene ideas e intenta que los/las otros/as niños/as sigan sus ideas)"/>
        <s v="Se muestra tranquilo al separarse de los padres en entornos familiares (ej., no llora o se muestra inquieto cuando los padres se alejan)"/>
        <s v="Juega con niños/as pero elige con qué niños/as prefiere jugar"/>
        <s v="Inicia el juego con otros/as niños/as usando palabras"/>
        <s v="Juega a juegos en grupo con la ayuda de adultos (ej., “Corro de la patata”)"/>
        <s v="Busca ayuda del adulto en caso de conflictos (ej., acude al adulto cuando un/a niño/a coge su juguete)"/>
        <s v="Juega sin estropear las creaciones de los demás (ej., respetando y siendo cuidadoso con las construcciones con bloques o los dibujos de otros/as/ niños/as)"/>
        <s v="Permanece callado cuando se juega al escondite con otros"/>
        <s v="Se une al juego de otros/as niños/as (ej., cuando otros/as niños/as ya están jugando a algo, el/a niño/a se acerca y pide que le permitan unirse al juego)"/>
        <s v="Canta junto con los demás sin conocer todas las palabras"/>
        <s v="Juega juegos de mesa sencillos (ej., rompecabezas de entre 8 y 12 piezas, dominó para niños/as o juego de cartas con una o dos reglas)"/>
        <s v="Habla de lo que le gusta y de lo que le interesa"/>
        <s v="Comienza a hacer una actividad de arte infantil o plástica con adultos o compañeros/as, aunque aún no la termine (ej.,. comienza a hacer un dibujo o muñeco con plastilina pero pierde el interés y pasa a otra actividad sin terminarlo)"/>
        <s v="Inicia una conversación con otros/as niños/as o adultos"/>
        <s v="Cantan todas las palabras de una canción"/>
        <s v="Coopera cuando juega a construir algo con otros/as niños/as (ej. coopera con otros/as niños/as para construir una ciudad con bloques o un castillo de arena)"/>
        <s v="Juega representando diferentes roles u escenarios con diferentes materiales (ej., juega a ser maestro enseñando a sus muñecos, a ser un bombero que apaga un fuego, ser una doctora que cura el brazo de su osito de peluche)"/>
        <s v="Pide a otro/a niño/a el turnarse para jugar con un juguete (ej., cuando otro/a niño/a quiere jugar con el juguete con el que está jugando, el niño dice: &quot;primero juego yo y luego juegas tu&quot; ; o cuando otro niño tiene un juguete con el que el niño quiere jugar, el niño le dice al otro: &quot;primero juegas tu y luego juego yo&quot;)."/>
        <s v="Controla el nivel de ruido que hace durante el juego dependiendo de la situación o el contexto (ej., juega de manera silenciosa cuando un hermanito o hermanita duerme)"/>
        <s v="Continúa una la conversación utilizando frases de 6 o más palabras"/>
        <s v="Sigue las reglas de un juego"/>
        <s v="Se une voluntariamente a un adulto que realiza actividades de arte o plásticas "/>
        <s v="Negocia roles en un juego (quién será el que busque al jugar escondido; quién tendrá la ficha roja en el juego de mesa) "/>
        <s v="Juega compartiendo e intercambiando juguetes con otros/as niños/as"/>
        <s v="Juega durante mucho tiempo con otro/a niño/a (más de 30 minutos)"/>
        <s v="Termina un juego con otro/a niño/a (ej., se mantiene jugando con otro niños desde el inicio hasta el final del juego)"/>
        <s v="Completa un proyecto de arte infantil o plástica de forma independiente (ej., comienza a dibujar o hacer un muñeco con plastilina y lo termina)"/>
        <s v="Se duerme como respuesta a ciertas acciones del adulto (ej., tras ser alimentado o mecido)"/>
        <s v="Hace siestas frecuentes (30 minutos a 4 horas cada vez)"/>
        <s v="Se mantiene despierto/a durante períodos del día (ej., de 2 a 3 horas)"/>
        <s v="Se despierta, tal vez dándose la vuelta (de la espalda a un lado), sin llorar inmediatamente"/>
        <s v="Hace la siesta a horas predecibles (según el horario de la siesta establecido)"/>
        <s v="Juega con los juguetes de diferentes maneras, no solo llevándose el juguete a la boca o dándole golpecitos"/>
        <s v="Usa objetos (ej., una manta, un peluche) para calmarse a sí mismo/a (autorregulándose por sí solo/a) (puede que algunos niños/as no lo necesiten y se regulen solos-si este es el caso puntuar con un 3)"/>
        <s v="Deja de hacer una de las siestas que realiza habitualmente"/>
        <s v="Da abrazos o besos como parte del momento de dormir/siesta"/>
        <s v="Hace una siesta al día, lo cual es normalmente suficiente"/>
        <s v="Demuestra que entiende instrucciones como &quot;Termina esto, que es la hora de la siesta&quot; (ej., entiende instrucciones como: &quot;comienza a recoger los juguetes, que es hora de la siesta&quot;)"/>
        <s v="Indica al adulto cuando está despierto/a utilizando palabras"/>
        <s v="Descansa/juega tranquilamente por un tiempo (20+ minutos)"/>
        <s v="No hace siesta durante el día (si no hace siesta puntuar con un 3, si hace siesta algunas veces puntar con un 2)"/>
        <s v="Duerme toda la noche y no hace siesta el durante el día"/>
        <s v="Se despierta de la siesta sin problemas (ej., sin llorar, sin rabietas)"/>
        <s v="Permanece en la cama durante un tiempo adecuado"/>
        <s v="Va a la cama sin protestar"/>
        <s v="Indica al adulto cuándo está cansado/a"/>
        <s v="Permanece en la cama sin un adulto al lado"/>
        <s v="Se prepara solo/a para la siesta cuando se le dice que es hora de dormir (ej., quitándose los zapatos y yendo hacia la cama)"/>
        <s v="Mira hacia objetos que están a una distancia de entre los 20 y 25 cm"/>
        <s v="Sostiene un objeto colocado en su mano (durante unos segundos y demanera involuntaria)"/>
        <s v="Sujeta un objeto/juguete e intenta alcanzar un segundo objeto/juguete"/>
        <s v="Camina por sí solo/a al menos unos pocos pasos"/>
        <s v="Corre (puede parecer que camine rápidamente)"/>
        <s v="Se desplaza en juguetes con ruedas (sin pedales) impulsándose con los pies"/>
        <s v="Salta levantando ambos pies del suelo"/>
        <s v="Se sube a una escalera y baja por un pequeño tobogán"/>
        <s v="Usa juguetes en la arena adecuadamente (ej., no tirando la arena por todos lados o comiendo arena)"/>
        <s v="Juega con los columpios del parque con el propósito para el que fueron creados (el/la niño/a averigua el mejor uso para el columpio y se balancea de un lado a otro)"/>
        <s v="Juega al aire libre sin quejarse (con supervisión por aproximadamente 30 minutos)"/>
        <s v="Muestra interés en el parque o patio de recreo (puede que tenga un juguete/actividad favorita)"/>
        <s v="Coge con las dos manos una pelota grande  (ej., una pelota de playa)"/>
        <s v="Sube solo/a las escaleras (con los dos pies en cada escalón) y usa la barandilla si es necesario"/>
        <s v="Da patadas a un balón o pelota "/>
        <s v="Baja solo/a las escaleras (con los dos pies en cada escalón) y  usa la barandilla si es necesario"/>
        <s v="Salta desde un escalón (escalón pequeño) hacia el suelo  o del final del tobogán al suelo con ambos pies juntos"/>
        <s v="Camina hacia adelante y hacia atrás manteniendo el equilibrio mientras juega"/>
        <s v="Sube las escaleras solo/a (alternando los pies - un pie en cada escalón) sin necesidad de coger una barandilla o apoyarse"/>
        <s v="Demuestra que entiende palabras como caliente, frío, sucio, mojado (ej., la pelota está sucia, la arena está mojada)"/>
        <s v="Señala o habla sobre objetos que se encuentran a lo lejos (ej., el/la niño/a habla sobre aviones, aves u otros/as niños/as que ve a lo lejos) "/>
        <s v="Se mueve con juguetes más de dos ruedas y con pedales avanzando distancias pequeñas (ej., el/la niño/a utiliza un triciclo y pedalea al menos un 1 metro)"/>
        <s v="Sube al tobogán o columpio del parque infantil utilizando las manos y los pies"/>
        <s v="Juega con otros/as niños/as en juegos en los que deba esperar su turno (ej., a saltar la cuerda, juegos de balón; puede que necesite que un adulto le recuerde que debe esperar su turno)"/>
        <s v="Demuestra que entiende reglas (límites) sencillas (puede que intente averiguar hasta dónde pueden llegar los límites o reglas)"/>
        <s v="Sigue las instrucciones que le da el adulto a distancia (ej., &quot;agárrate fuerte al columpio&quot;, &quot;espera a la mamá&quot;)"/>
        <s v="Usa toboganes grandes (de unos 2 metros de altura)"/>
        <s v="Se balancea en un columpio que no tiene cinturón para atarse o estructura para prevenir que se resbale y caiga al suelo (puede que no mueva los pies de manera efectiva para poder columpiarse)"/>
        <s v="Corre tres metros sin caerse"/>
        <s v="Pide ayuda (sin gritar o llorar) cuando está utilizando algún equipamiento del parque infantil como el columpio, el tobogán o el balancín"/>
        <s v="Usa juguetes con dos ruedas, con pedales y CON ruedines (ruedas pequeñas de apoyo)"/>
        <s v="Se une a otros/as niños/as para jugar a representar situaciones (juego simbólico)"/>
        <s v="Utiliza frases para hablar de cosas que se encuentran en el parque (ej., el/la niño/a mira un pájaro y le dice a la mamá &quot;un pájaro pequeño&quot;)"/>
        <s v="Deja de jugar sin problemas cuando se le dice que el tiempo de jugar ha terminado y que es hora de ir a casa"/>
        <s v="Espera su turno para jugar con los columpios del parque infantil"/>
        <s v="Usa juguetes con dos ruedas, con pedales y SIN ruedines (ruedas pequeñas de apoyo)"/>
        <s v="Usa el equipamiento del parque infantil (columpio, balancín, tobogán…) de manera adecuada y sin ayuda"/>
        <s v="Corre rápido, evitando obstáculos (ej., el niño corre en el parque mientras juega al pilla-pilla y evita golpearse con el tobogán, con el columpio o con otros/as niños/as)"/>
        <s v="Corre por unos varios minutos seguidos durante un juego (ej., el/a niño/a juega al pilla-pilla corriendo por 10 o más minutos)"/>
        <s v="Demuestra que tiene conocimientos sobre la naturaleza y cómo ésta funciona (ej., el niño comprende cómo crecen las plantas y puede explicar que se debe poner una semilla en la tierra, agregar agua y dejar que le dé el sol para que la semilla pueda crecer y convertirse en planta)"/>
        <s v="Golpea una pelota con un objeto (ej., el/la niño/a golpea una pelota con un bate o raqueta)"/>
        <s v="Se sube al columpio sin ayuda"/>
        <s v="Se columpia sin ayuda"/>
        <s v="Gira la cabeza hacia ambos lados mientras se encuentra tumbado y bocaarriba"/>
        <s v="Repite acciones con los juguetes (ej., golpea un juguete una y otra vez para que haga ruido, patea un juguete una y otra vez para moverlo)"/>
        <s v="Se lleva el pie a la boca para explorarlo"/>
        <s v="Explora objetos con las manos y la boca (ej., toma un juguete, se lo lleva a la boca y lo mueve)"/>
        <s v="Alcanza juguetes con una mano mientras se mantiene acostado/a boca abajo"/>
        <s v="Busca objetos parcialmente ocultos (ej., busca un chupete, botella o juguete que el adulto tapa un poco con una manta)"/>
        <s v="Se gira, estira o rueda para intentar alcanzar un juguete que está fuera de su alcance"/>
        <s v="Se sienta de forma independiente (sin apoyarse con las manos)"/>
        <s v="Hace que los juguetes funcionen por sí solos (ej., presiona un botón para que suene la tecla de un piano de juguete o golpea un muñeco para que cante)"/>
        <s v="Suelta o lanza objetos mientras los explora  (ej., el/la niña coge un juguete lo tira al suelo y mira como cae y golpea el suelo. Vuelve a coger el juguete, lo vuelve a tirar y presta atención, nuevamente, como el juguete cae y golpea el suelo)"/>
        <s v="Pasa de estar sentado a ponerse a gatear mientras juega (puede que el/la niña pase de sentado a arrastrarse sin poner las manos y las rodillas sobre el suelo para desplazarse)"/>
        <s v="Se arrastra con las manos y las rodillas para conseguir juguetes u objetos de interés (ej., el niño se mueve arrastrándose de un extremo de la alfombra de juego al otro para coger una pelota)"/>
        <s v="Recoge objetos pequeños con eficacia (ej., coge un objeto pequeño con la punta del dedo índice y el pulgar, parece que creara una pinza con los dedos para coger el objeto)"/>
        <s v="Pone juguetes dentro y fuera de recipientes (ej., juega a sacar los juguetes de un contenedor/caja, para luego volver a poner los juguetes en el contendor/caja)"/>
        <s v="Sigue con la vista un juguete que se mueve hasta que este está fuera de su alcance visual, para luego ir a cogerlo/buscarlo (ej., sigue con la vista una pelota o coche que desaparece debajo del sofá, luego se mueve hasta el sofá para intentar conseguir la pelota o coche)"/>
        <s v="Usa y controla las dos manos sin dificultad cuando explora juguetes "/>
        <s v="Utiliza sonidos para expresar emociones (ej., uh-oh, oops, ah)"/>
        <s v="Juega con juguetes demostrando que conoce las funciones que tienen (ej., golpea un tambor, bebe de una taza, acerca un móvil a su oreja)"/>
        <s v="Juega con libros (ej., tocando las imágenes o pasando una o más páginas a la vez)"/>
        <s v="Recoge juguetes u objetos del suelo estando de pie"/>
        <s v="Selecciona un juguete u objeto favorito y lo va a buscar por sí mismo/a"/>
        <s v="Mantiene el juego durante unos minutos aun cuando no ve al adulto (ej., sigue jugando en el salón por unos 2-3 minutos mientras el adulto va a otra habitación)"/>
        <s v="Construye cosas durante el juego (ej., construir un puente con bloques)"/>
        <s v="Demuestra que comprende dónde se encuentran sus juguetes u otras cosas (ej., va a un estante para encontrar un juguete específico; en el caso que el juguete que desea esté escondido detrás de otro juguete, aparta el juguete para alcanzar el juguete que quiere. Va a la caja de juguetes y aparta los juguetes para encontrar su juguete favorito.)"/>
        <s v="Sostiene el crayón/lápiz de color o pincel con tres dedos para colorear/pintar"/>
        <s v="Utiliza palabras relacionadas con el juego (ej., coche, pelota, dame, mira, más....)"/>
        <s v="Finge que los objetos son otra cosa (ej., utiliza bloques de construcción y los pone en un plato para representar que son alimentos)"/>
        <s v="Empareja dos o más objetos con formas o colores iguales  (ej., empareja dos o más bloques con la misma forma, selecciona dos o más coches del mismo color)"/>
        <s v="Representa una situación con dos o más acciones (ej., juega a alimentar a su muñeco con un biberón, luego le da palmaditas en la espalda para aliviar los cólicos y luego lo pone en la cuna o cochecito de juguete para que haga la siesta)"/>
        <s v="Representa escenas o situaciones con gran fantasía (ej., juega a disfrazarse, a ser mamá o papá, bombero o profesor)"/>
        <s v="Se muestra orgulloso/a por sus logros (ej., aplaude, dice &quot;lo hice&quot;, o llama la atención del adulto y le muestra un dibujo que ha hecho)"/>
        <s v="Persiste cuando algo es difícil, probando diferentes maneras de hacerlo hasta conseguirlo (ej., al construir una torre con bloques de diferentes tamaños, la torre se cae varias veces hasta que el niño consigue colocar lo bloques de manera que la torre se mantiene en pie)"/>
        <s v="Respeta los límites o normas de seguridad mientras juega cerca de objetos peligrosos y sin necesidad de que se lo estén recordando (ej., evita objetos peligrosos: no juega con fuego o cuchillos. No toca enchufes o la estufa)"/>
        <s v="Garabatea, dibujando líneas o zig zags (es decir, dibujando con algo de intención, hace algo más que marcas en papel)"/>
        <s v="Juega dentro de límites o normas de seguridad del espacio de juego cuando se encuentra en el exterior, puede necesitar que el adulto se lo recuerde algunas veces (ej., se mantiene dentro de los límites del espacio de juego del parque infantil, sin alejarse o salir corriendo hacia la carretera. En algún momento, puede que el adulto le recuerde que no debe alejarse)"/>
        <s v="Usa juguetes de la manera en la que deben ser utilizados (ej., usa un martillo de juguete para representar que golpea un clavo, usa un rodillo para estirar la plastilina, utiliza pinzas para transferir objetos)"/>
        <s v="Busca aplicaciones/programas en dispositivos electrónicos"/>
        <s v="Enciende y apaga dispositivos electrónicos"/>
        <s v="Dibuja personas con 2-4 partes del cuerpo (ej., el dibujo de la persona tiene piernas, brazos, tronco y cabeza)"/>
        <s v="Utiliza adecuadamente los materiales para dibujar o pintar (papel, pintura, crayones, colores) durante al menos 15 minutos (ej., pinta o dibuja sobre el papel una casa, un árbol o su familia, no raya la mesa o las paredes)"/>
        <s v="Juega con rompecabezas de 25 – 50 piezas o cualquier juego que requiera una solución de problemas (ej., memory, lince, ¿quién es quién?, simón dice)"/>
        <s v="Dibuja una casa (ej., la casa tiene un techo,  paredes, puerta y ventanas)"/>
        <s v="Empareja colores más allá de los colores primarios (ej., cuando el adulto se lo pide, le alcanza dos calcetines rojos, dos bloques amarillos o dos coches verdes)"/>
        <s v="Juega dentro de límites o normas de seguridad del espacio de juego cuando se encuentra en el exterior, no necesita que se lo recuerden (ej., se mantiene dentro de los límites del espacio de juego del parque infantil, sin alejarse o salir corriendo hacia la carretera y sin necesidad de que se lo recuerden)."/>
        <s v="Dibuja personas con dedos (pueden ser líneas que parecen palitos)"/>
        <s v="Dibuja personas con tronco y piernas (ej., el/la niño/a dibuja dos líneas paralelas para representar el tronco y dos líneas paralelas por cada una de las piernas, va más allá de hacer un dibujo de una persona con un tronco o con piernas que parecen palitos)."/>
        <s v="Se entretiene jugando durante 30 minutos dentro o fuera de casa"/>
        <s v="Interactúa con el adulto sin inquietarse o molestarse (ej., durante el momento del baño, se mantiene tranquilo/a cuando el adulto le habla o le acaricia)"/>
        <s v="Se sienta apoyando los brazos sobre la superficie y con la cabeza erguida por un instante breve"/>
        <s v="Sonríe y juega con su propia imagen en el espejo (ej., el/la niño/a se mira en el espejo y sonríe)"/>
        <s v="Establece contacto visual e interactúa con el adulto de alguna manera (ej., establece contacto visual con el adulto y balbucea diciendo: &quot;baba, papa, dada...&quot;)"/>
        <s v="Salpica con el agua"/>
        <s v="Alcanza y coge un juguete, mientras se mantiene sentado con apoyo (ej. intenta alcanzar un patito que flota en el agua mientras permanece sentado en la bañera con algún apoyo)"/>
        <s v="Sujeta la esponja con jabón e imita las acciones de lavado del adulto"/>
        <s v="Muestra un juguete al adulto, no necesariamente soltándolo (ej., muestra el patito de goma al adulto)"/>
        <s v="Recupera los juguetes que han caído al agua"/>
        <s v="Extiende el brazo para ser lavado (ej., cuando el adulto le pide que levante el brazo, el/la niño/a lo levanta)"/>
        <s v="Camina mientras se le sujeta una o ambas manos"/>
        <s v="Responde con gestos cuando se le pregunta &quot;¿Quieres salir de la bañera?&quot;, &quot;¿Has terminado?&quot; (ej., mueve la cabeza para indicar no, o sonríe y mueve los brazos cuando el adulto le pregunta ¿Quieres salir de la bañera?)"/>
        <s v="Demuestra que comprende una palabra familiar sobre el baño (ej., se levanta o colabora para levantarse cuando el adulto dice &quot;arriba&quot;, coge el patito de goma cuando el adulto dice &quot;pato&quot;)"/>
        <s v="Juega con los objetos de la bañera pidiéndole al adulto que le ayude a repetir una acción agradable (ej., dar al adulto un juguete para verter agua, soplar burbujas, etc...)"/>
        <s v="Demuestra comprender las instrucciones y los nombres de las cosas (ej., se lava los pies, coge la taza, le da un paptito al adulto cuando éste le dice:  &quot;lávate los pies&quot;, &quot;coge la taza&quot;, &quot;dame el patito&quot;)"/>
        <s v="Deja que el adulto le cepille los dientes (puede sujetar o masticar el cepillo)"/>
        <s v="Se mantiene en equilibrio cuando se apoya únicamente en un pie, aunque sea con ayuda (ej., para secarse, ponerse la parte inferior del pijama)"/>
        <s v="Coopera (se mantiene tranquilo y ayuda) cuando se le lava el pelo (ej., se mantiene quieto/a mientras le lavan el cabello, mantiene la cabeza hacia atrás, no llora o se queja innecesariamente)"/>
        <s v="Se reconoce en los espejos (ej., al mirarse en el espejo: dice su nombre o apodo:  &quot;Mia&quot; , &quot;bebé&quot;, etc..)"/>
        <s v="Indica con gestos o palabras que la temperatura del agua no le gusta y le incomoda (ej., si el agua está muy caliente o fría, dice: &quot;quema&quot; o &quot;frío&quot; o  arruga la cara al tocar el agua e intenta sujetar al adulto)"/>
        <s v="Recoge los juguetes de baño, como parte de la rutina de baño, tras la indicación del adulto (ej., recoge los juguetes de baño cuando el adulto se lo pide)."/>
        <s v="Se lava por sí mismo/a algunas partes del cuerpo (ej., se lava por sí solo/a los pies, las manos o las piernas)"/>
        <s v="Coopera cuando le peinan (ej., se mantiene quieto/a mientras le cepillan el cabello, no llora o se queja innecesariamente)"/>
        <s v="Habla con el adulto durante el momento del baño, se le entiende la mitad o más de las palabras que dice"/>
        <s v="Nombra juguetes (ej., levanta el patito de goma y dice &quot;pato&quot;)"/>
        <s v="Se cepilla los dientes con ayuda (ej., mueve el cepillo dentro de la boca, pero necesita ayuda para limpiarse bien los dientes, el adulto tiene que sujetar el cepillo de dientes o cepillar los dientes en algún momento y debe alcanzarle agua para que se enjuague la boca)"/>
        <s v="Intenta usar la toalla para secarse, pero todavía necesita mucha ayuda para secarse bien (ej., intenta secarse por sí solo/a, pero el adulto debe ayudarle a terminar de secarse bien la mayoría de las partes del cuerpo, incluso en esas partes del cuerpo que se encuentran a la vista del niño/a)"/>
        <s v="Se muestra orgulloso/a de sus logros o las cosas que realiza sin ayuda (ej., mira al adulto y sonríe tras cepillarse los dientes o secarse las piernas por sí mismo/a)"/>
        <s v="Dice si él o ella es un niño o una niña cuando se le pregunta"/>
        <s v="Se seca de manera independiente (podría necesitar una ayuda mínima del adulto al finalizar) (ej., el/la niño/a se seca la mayoría de partes del cuerpo por sí mismo/a, pero necesita ayuda para secarse la espalda y el cabello)"/>
        <s v="Escoge cuando se le dan opciones, por ejemplo si le da a escoger entre varios juguetes para jugar en la bañera o algunos accesorios para el cabello, le indica al adulto cuál prefiere (ej., al presentarle la poción entre una goma con una mariposa y otra con una abeja, escoge la goma con la mariposa)"/>
        <s v="Llena tazas o recipientes de juguete con agua"/>
        <s v="Se desviste sin ayuda (ej., se quita por sí mismo/a la camisa, el pantalón, los calcetines y la ropa interior)"/>
        <s v="Acepta la ayuda del adulto para terminar de cepillarse los dientes (ej., no llora ni se queja innecesariamente cuando el adulto le ayuda a terminar de cepillarse los dientes)"/>
        <s v="Tras ser indicado/a, pone el cepillo de dientes bajo el agua para eliminar los restos de pasta o para mojar el cepillo antes de poner la pasta de dientes (ej., puede mantener el cepillo de dientes debajo del agua)"/>
        <s v="Usa una toalla/esponja de baño o su mano para lavarse (ej., mueve su mano o la toalla/esponja de baño sobre diferentes partes del cuerpo para limpiar su piel)"/>
        <s v="Entra y sale de la bañera por sí mismo/a"/>
        <s v="Abre el grifo del agua en el lavabo y regula la temperatura para que sea adecuada (ej., mueve el grifo para regular la temperatura si fuese necesario)"/>
        <s v="Se lava la cara y el cuerpo con ayuda"/>
        <s v="Pone jabón/gel de ducha sobre una esponja o toalla de baño para lavarse (ej., pone jabón líquido sobre la toalla o esponja de baño o frota una pastilla de jabón sobre la toalla o esponja de baño)"/>
        <s v="Echa agua de un recipiente a otro sin derramarla"/>
        <s v="Escupe la pasta de dientes tras el cepillado (ej., no se la traga)"/>
        <s v="Coloca la ropa donde se supone que debe ir (ej., tira la ropa sucia en el contenedor de ropa sucia)"/>
        <s v="Pone en la mano una cantidad adecuada de champú "/>
        <s v="Pone la cantidad adecuada de pasta de dientes en un cepillo de dientes"/>
        <s v="Se cepilla los dientes durante 30 segundos"/>
        <s v="Enjuaga el cepillo de dientes después de cepillarse los dientes sin necesidad de que se lo recuerden (ej., recuerda por sí solo que debe eliminar los restos de pasta del cepillo de dientes antes de terminar y lo hace)"/>
        <s v="Se duerme como respuesta a lo que hace el adulto (ej., tras ser amamantado o alimentado, y mecido por el adulto)"/>
        <s v="Se duerme durante un intervalo de 4 horas por la noche "/>
        <s v="Se duerme en su propia cuna o cama (es decir, puede hacerlo sin necesidad de la presencia del adulto)"/>
        <s v="Se duerme durante más de 6 horas durante la noche (podría despertarse y volver a dormirse)"/>
        <s v="Se tranquiliza solo y se duerme nuevamente sin necesidad del que el adulto este presente (puede usar una manta o un chupete para calmarse)"/>
        <s v="Duerme de 8 a 12 horas por la noche"/>
        <s v="Indica lo que quiere a la hora de acostarse (ej., señalando o haciendo gestos para que el adulto le alcance su mantita o juguete favorito)"/>
        <s v="Demuestra que entiende una palabra o frase relacionada con el momento de ir a la cama (ej., &quot;cama&quot;, &quot;a dormir&quot;)"/>
        <s v="Usa un signo o una palabra para indicar que quiere o no quiere dormir (ej., hace la seña de dormir o dice una palabra para indicarle al adulto que quiere ir a la cama)"/>
        <s v="Coge un juguete grande (ej., un peluche grande o una gran manta, puede que lo arrastre porque pesa mucho)"/>
        <s v="Repasa, con la ayuda del adulto, los pasos que se siguen habitualmente antes de ir a la cama, puede recordarle al adulto si se le olvida algún paso (ej., el/la niña repasa con el adulto los pasos para ir a la cama: ponerse el pijama, hacer pipí, localizar su juguete favorito para dormir, decir &quot;buenas noches&quot;, etc... Si al adulto se le olvida localizar su juguete favorito, el/la niña se lo recuerda)"/>
        <s v="Canta una canción o recita una rima (repitiendo parte de ella)"/>
        <s v="Permanece en la cama durante toda la noche una vez acostado/a (aunque esté despierto/a, se queda en la cama hasta quedarse dormido/a)"/>
        <s v="Coopera con los adultos cuando le llevan a la cama para que duerma (ej., no llora o intenta escaparse del adulto cuando este intenta llevarle a la cama)"/>
        <s v="Dice al adulto lo que va a pasar a continuación en un libro (ej., en el cuento de los tres cerditos, se adelanta y dice al adulto &quot;lobo&quot; para indicar que viene el lobo, o repite una frase que se leerá a continuación en el cuento)"/>
        <s v="Se va a la cama bastante rápido sin necesidad de ser llevado por el adulto (ej., se dirige a la cama y se distrae muy poco con juguetes en el cuarto u otras cosas o personas que pueda encontrarse de camino a la cama)"/>
        <s v="Interactúa con un adulto durante la lectura de libros (ej., responde a preguntas del adulto, señala objetos en el libro, se ríe cuando algo es gracioso/divertido)"/>
        <s v="Duerme en una cama en lugar de una cuna"/>
        <s v="Duerme sin chupete"/>
        <s v="Habla de las emociones del personaje del libro (ej., dice que la niña está triste, la niña está feliz, la niña está enfadada)"/>
        <s v="Duerme durante toda la noche sin mojar la cama "/>
        <s v="Habla de lo que pasó durante el día o de lo que pasará mañana (ej., le cuenta al adulto algo que ocurrió en el cole, algo que hizo durante el día, o le dice al adulto que mañana va al cole o que mañana vienen los abuelos)"/>
        <s v="Va al baño en medio de la noche si es necesario y sin necesidad de despertar al adulto"/>
        <s v="Llama al adulto para pedir ayuda si es necesario"/>
        <s v="Deja de llorar cuando le toman en brazos"/>
        <s v="Se queda dormido/a o permanece quieto/a cuando le toman en brazos o le mecen en el carrito de bebé"/>
        <s v="Llora para indicar disconformidad (ej., llora si tiene hambre, está cansado, está sucio (necesita cambio de pañal) o le duele algo)"/>
        <s v="Sonríe a propósito como respuesta a un adulto (ej., cuando el adulto se acerca, el/la niño/a sonríe)"/>
        <s v="Hace sonidos vocales que indican que está cómodo cuando le toman en brazos"/>
        <s v="Mira o sigue con la mirada a los adultos cuando se mueven a su alrededor"/>
        <s v="Gira la cabeza hacia una voz (ej., busca a la persona que está hablando)"/>
        <s v="Se tranquiliza con un chupete, un dedo pulgar o un objeto (ej., se tranquiliza y deja de llorar cuando le dan el chupete, succiona su dedo pulgar o le dan su mantita favorita)"/>
        <s v="Mantiene la cabeza arriba (levantada) por sí solo/a cuando está sentado/a (ej., mantiene la cabeza arriba por sí solo/a cuando se le coloca en el carrito de bebé)"/>
        <s v="Responde de forma diferente si se trata de un adulto familiar o de un extraño (ej., llora o muestra disconformidad si le toman en brazos un extraño, no se tranquiliza aunque tenga al adulto a la vista)"/>
        <s v="Saluda o dice adiós con la mano en respuesta al saludo o al adiós de otra persona"/>
        <s v="Camina con o sin ayuda (sin apoyo) cuando se le da la oportunidad, puede que el /la niño/a pierda el equilibrio por lo que necesita supervisión"/>
        <s v="Muestra comprensión de preguntas sencillas (ej., el/la niño/a mira a mamá cuando se le pregunta, &quot;¿Dónde está mamá?&quot;)"/>
        <s v="Se muestra un poco intranquilo (expresión seria, inquieto/a) cuando un extraño le coge en brazos, pero busca la mirada constante del adulto para tranquilizarse"/>
        <s v="Señala para mostrar algo o llamar la atención del adulto sobre algo"/>
        <s v="Pasa de estar sentado a estar de pie por sí solo/a, puede utilizar el apoyo en un mueble para impulsarse hacia arriba"/>
        <s v="Muestra afecto hacia los demás (ej., abrazando, dando palmaditas o usando palabras afectuosas como &quot;te quiero&quot;)"/>
        <s v="Señala algo en la distancia (ej., afuera) para mostrarle al adulto algo (ej., señala a un pájaro que se encuentra en la ventana o a un perro que está paseando en la acera de enfrente de la casa)."/>
        <s v="Utiliza un signo o una palabra para expresar lo que quiere (ej., hace el signo de galleta, más o terminé o dice la palabra &quot;galleta&quot;, o &quot;más&quot; o &quot;ya&quot; para comunicarse con el adulto)"/>
        <s v="Encuentra una manera de entretenerse por unos minutos mientras el adulto está ocupado"/>
        <s v="Imita sonidos que escucha (ej., de animales, vehículos) siendo o no siendo indicado (ej., hace &quot;muuuuu&quot; al ver una imagen de una vaca o cuando le preguntan &quot;¿Cómo hace la vaca?&quot;)"/>
        <s v="Imita una frase de dos palabras relacionada con salir (ej., , &quot;quiero salir&quot;, &quot;quiero coche&quot;, &quot;vamos abuela&quot;, &quot;no quiero&quot;.....)"/>
        <s v="Se mantiene sentado tranquilo/a en la sillita del coche, y dejando el cinturón de seguridad abrochado"/>
        <s v="Sujeta la mano del adulto, demostrando que conoce la norma social: &quot;sujetar la mano del adulto al caminar por la acera y junto a la carretera&quot; (ej., cuando van por la calle, sujeta la mano del adulto mientras caminan y no intenta soltar la mano para alejarse del adulto)"/>
        <s v="Dice &quot;mío&quot; para mostrar la propiedad de sus cosas con los demás"/>
        <s v="Sube al coche o al asiento del coche de forma independiente (ej., sube a su sillita del coche sin ayuda)"/>
        <s v="Nombra a personas o animales familiares (ej., “Abu” para el abuelo, “Chusqui” para nombrar a su gato o &quot;Kira&quot; para nombrar a su perro)"/>
        <s v="Responde con palabras a preguntas sencillas (ej., ¿Qué es eso? &quot;un avión&quot;, &quot;un conejo&quot;, &quot;un perro&quot;….)"/>
        <s v="Coge solo uno de algo cuando se le dice que puede coger solo uno (ej., coge solo una galleta cuando se le dice &quot;solo una&quot;)"/>
        <s v="Permanece al lado del adulto cuando caminan juntos y sin necesidad que le cojan de la mano (puede necesitar recordatorios frecuentes de que debe caminar junto al adulto)"/>
        <s v="Obedece sin mostrar enfado cuando se le dice &quot;no&quot; o cuando se le pide que no haga algo  (ej., cuando se le dice: “No podemos comer helado ahora”; “puedes jugar aquí pero no allá”)"/>
        <s v="Dice su nombre y apellido cuando se le pregunta"/>
        <s v="Ayuda al adulto a cerrar la puerta si se le pide"/>
        <s v="Experimenta con el equilibrio, dando unos pasos sobre un bordillo (si es seguro hacerlo)"/>
        <s v="Espera sin inquietarse mientras el adulto hace algo (ej., espera tranquilo/a mientras el papá o la mamá paga algo en una tienda, o saca las llaves del coche o de casa)"/>
        <s v="Sigue las instrucciones del adulto (ej., obedece cuando se le indica algo)"/>
        <s v="Tira de la cremallera de su chaqueta hacia arriba o hacia abajo"/>
        <s v="Se pone el abrigo sin abrocharlo o sin subir la cremallera"/>
        <s v="Nombra personas o cosas relacionadas con el lugar de destino (ej., &quot;vamos a casa de la tía o de la abuela&quot;)"/>
        <s v="Habla con los demás sobre cosas o personas que no están presentes (ej., &quot;mamá se fue a trabajar&quot;)"/>
        <s v="Prepara las cosas necesarias para salir de casa (ej., coge su mochila, coge su juguete favorito para llevarlo consigo, coge su chaqueta)"/>
        <s v="Hace preguntas utilizando palabras claras sobre el lugar de destino (ej., ¿A dónde vamos?)"/>
        <s v="Intenta abrocharse el cinturón de seguridad (necesitará ayuda para hacerlo)"/>
        <s v="Al llegar al destino final, permanece sentado/a esperando, tranquilo/a, hasta que le quiten el cinturón de seguridad o le indiquen que puede quitárselo (ej., al llegar a casa del abuelo, permanece sentado/a esperando, tranquilo/a, hasta que la mamá le quita el cinturón de seguridad o le indica que puede quitárselo )"/>
        <s v="Dirige su atención hacia la voz del adulto "/>
        <s v="Mira la boca y los ojos del adulto cuando están cara a cara"/>
        <s v="Coge los objetos o los juguetes que se le muestran (con una mano o ambas manos abiertas)"/>
        <s v="Responde cuando se le dice adiós, mira y/o intenta hacer el gesto de adiós con la mano"/>
        <s v="Se mantiene sentado/a por sí solo/a en el carro del supermercado ( ej., se mantiene sentado/a sin necesidad de que el adulto le sujete para que se mantenga sentado/a sin balancearse)."/>
        <s v="Muestra interés en otros/as niños/as que también se encuentran en el supermercado/tienda"/>
        <s v="Señala o coge un objeto cuando se lo nombran (ej., al mostrarle una manzana y una naranja y decirle: &quot;coge la manzana&quot;, el/la niño/a coge la manzana)"/>
        <s v="Comprende que debe permanecer sentado/a en el carro del supermercado y solo se queja ocasionalmente (puede permanecer sentado en el carro del supermercado hasta 30 minutos)"/>
        <s v="Indica lo que quiere (ej., señalando, gesticulando)"/>
        <s v="Imita el sonido de una palabra nueva (ej., escucha al adulto u otro niño decir una palabra nueva y la repite imitando el sonido que hace el adulto o el niño)"/>
        <s v="Sujeta con las manos artículos/productos de la compra (productos seguros) mientras camina (ej., una bolsa pequeña)"/>
        <s v="Reconoce y nombra tres o más artículos/alimentos de la compra"/>
        <s v="Empuja un coche o un carrito pequeño de compra "/>
        <s v="Nombra cosas u objetos (dice: &quot;galleta&quot;, &quot;zumo&quot;, &quot;agua&quot;)"/>
        <s v="Demuestra que entiende “lo tuyo” y “lo mío” (ej., esta es tu bebida y esta es la mía)"/>
        <s v="Identifica y alcanza productos de la compra de una estantería cuando el adulto se lo pide (ej., el niño coge una banana y se la alcanza al adulto, cuando el adulto le dice &quot;coge una banana&quot;)"/>
        <s v="Señala un producto conocido (ej., señala sus galletas o yogur favorito)"/>
        <s v="Responde de manera adecuada a adultos desconocidos en el supermercado (ej., no se acerca a personas desconocidas, se mantiene cerca de la mamá o papá, o si la cajera le dice &quot;hola&quot;, se muestra tímido/a para responder, puede que diga &quot;hola&quot; tras escuchar a su madre decir: &quot;Diego, di 'hola'&quot;)."/>
        <s v="Camina alrededor de las cosas (pequeñas y grandes), se mueve esquivándolas y/o pasa por encima sin pisarlas"/>
        <s v="Camina junto al carro de la compra (permaneciendo a una distancia segura) la mayor parte del tiempo, puede que necesite ser recordado que debe permanecer junto al carrito de la compra (ej., la mayor parte del tiempo el niño se mantiene junto al adulto, no corre por los pasillos o se aleja del adulto hasta que se le pierde de vista o se queda atrás mientras el adulto avanza por el pasillo)"/>
        <s v="Identifica objetos por su color (ej., cuando le dicen: &quot;Dame la azul&quot;, el/la niño/a alcanza una caja de leche azul al papá, tras escoger entre cajas de leche de color rojo, verde o azul)"/>
        <s v="Cuenta correctamente artículos/productos hasta el número 5"/>
        <s v="Pide al adulto que compre algún artículo que quiere de la tienda (ej., señala el objeto deseado y dice &quot;me lo pido&quot; o &quot;lo quiero&quot; o frases similares para indicar que quiere que se lo compren)"/>
        <s v="Permanece tranquilo/a cuando el adulto no compra algún artículo que el/ella quiere que le compren (ej., no se enfada, no llora o no se tira al suelo cuando el adulto le dice no)"/>
        <s v="Saluda a las personas en la tienda, con palabras o con gestos (ej., dice &quot;hola&quot;, &quot;buenos días&quot;, &quot;buenas tardes&quot; o hace el gesto de saludar con la mano)"/>
        <s v="Espera en la caja a la hora de pagar sin problemas (ej., se espera tranquilamente hasta que el adulto termine de pasar los productos por la caja y pagar)"/>
        <s v="Identifica letras en las etiquetas de los productos (ej., dice: 'mira &quot;A&quot; ')"/>
        <s v="Pasa de una actividad a otra sin molestarse o quejarse (ej., no llora o muestra disconformidad (molestia) al ser llevado de la cama al cambiador para cambiarle el pañal)"/>
        <s v="Cambia su comportamiento ante situaciones nuevas, extrañas o diferentes. Muestra conciencia de las mismas (callarse, mirar más a su alrededor, llorar, aferrarse al adulto cuando ocurre algo nuevo que no entiende, ej. llora cuando los adultos celebran un gol, cuando se cae un objeto y hace mucho ruido o una persona que no conocen entra en casa)"/>
        <s v="Escucha o atiende sin distraerse cuando el adulto le está hablando"/>
        <s v="Le pasa un juguete u objeto al adulto cuando se lo pide (ej., le da el libro, le pasa la pelota o le da la cuchara al adulto cuando el adulto se lo pide)"/>
        <s v="Muestra una respuesta emocional ajustada ante nuevas situaciones y/o actividades (ej., resistiéndose a un cambio no deseado (llora), o se muestra complacido cuando se va a realizar una actividad que le gusta (se ríe, salta)"/>
        <s v="Le resultan graciosas (se ríe) las acciones o las situaciones que son diferentes a las habituales (ej., le resulta gracioso (se ríe) ponerse los zapatos en las manos y no en los pies, le divierte (se ríe) darle la taza a otra persona al revés durante el juego)"/>
        <s v="Trata de hacer las cosas por sí mismo/a y posiblemente se resista a recibir ayuda por parte del adulto para pasar más rápido a otra actividad (ej., cuando el adulto intenta ponerle la chaqueta para salir de casa más rápido, el/la niña dice &quot;yo solito/a&quot;, puede que se enfade o llore si no le dejan hacerlo)"/>
        <s v="Muestra conciencia de las rutinas familiares y hace algo cuando se le pide (ej., se dirige a la mesa cuando escucha &quot;a comer&quot; o se dirige al cuarto al escuchar &quot;¡a la cama, a la cama!&quot;"/>
        <s v="Muestra timidez o precaución ante situaciones nuevas (ej., se aferra al adulto, no se acerca a la persona extraña o entra en un nuevo sitio solo/a, entra de la mano del adulto)"/>
        <s v="Se tranquiliza cuando un adulto le presta atención, después de estar molesto/a (ej., después de caerse o asustarse deja de llorar cuando el papá o la mamá le abrazan)"/>
        <s v="Sigue indicaciones y/o acepta la ayuda de otras personas, a pesar de no querer seguir las indicaciones o aceptar la ayuda (ej., deja que la mamá le ayude a ponerse la chaqueta, a pesar de haber dicho &quot;yo solito/a&quot; y tras escuchar que la mamá le dice: &quot;es tarde, sé que lo puedes hacer solito/a, pero hoy te ayuda la mamá, ¿vale?&quot;)"/>
        <s v="Obedece algunas reglas consistentes y familiares relacionadas con el paso de una actividad/rutina a otra (ej., recoge los juguetes al terminar de jugar)"/>
        <s v="Coopera y respeta las reglas como &quot;primero hacemos ___, y luego ___&quot;, podría protestar, pero lo hace igualmente (ej., si el adulto dice &quot;primero recogemos los juguetes, y luego vamos a merendar,&quot; o &quot;primero nos ponemos la chaqueta, y luego salimos al parque&quot;, el/la niño/a comienza a recoger los juguetes o a ponerse la chaqueta, puede que se queje mientras lo hace, pero colabora para hacerlo)"/>
        <s v="Indica lo que quiere sin rabietas cuando se pasa de una actividad a otra (ej., cuando se le indica que es hora de ir a casa, tras estar jugando en el parque infantil, el/la niño/a le pide al adulto que se queden un poco más en el parque infantil usando palabras y sin llorar o mostrar enfado) "/>
        <s v="Sigue una serie de reglas/normas y/o les recuerda esas reglas/normas a los demás (ej., el/la niña dice: &quot;tienes que usar un delantal para cocinar&quot;, o &quot;debemos lavarnos las manos antes de comer&quot;)"/>
        <s v="Se separa fácilmente de los adultos familiares (ej., al llevarlo al cole, no llora cuando su madre, padre, abuelo, o abuela se va)"/>
        <s v="Sigue las instrucciones del adulto"/>
        <s v="Habla de algunos sentimientos sobre las actividades que se van a realizar a continuación (ej., durante el viaje de su casa a casa de la abuela, el/la niño/a dice: &quot;me gusta ir a la casa de la abuela&quot;, o al momento de ir a dormir, dice: &quot;no me gusta ir a la cama&quot;)"/>
        <s v="Habla con adultos usando frases cortas (ej., utiliza frases de entre 4 y 6 palabras, &quot;vamos a la casa de la abuela&quot;, &quot;me gusta el yogur&quot; o &quot;no quiero un plátano&quot;)"/>
        <s v="Habla con adultos utilizando frases completas con combinaciones de sujeto y predicado (ej., &quot;el gato quiere comida&quot;, &quot;el bebé está malito&quot;, &quot;la nena tiene una pupa&quot;)"/>
        <s v="Comunica como se siente con palabras (ej., “estoy enfadado/a contigo, &quot;estoy contento/a”, &quot;la teta está triste&quot;)"/>
        <s v="Se adapta fácilmente a los cambios inesperados en los horarios y las actividades a las que está acostumbrado (ej., si un día no pueden leer un cuento antes de ir a la cama, se acuesta sin llorar, quejarse o irritarse, o si al salir del cole el papá le dice que no pueden ir al parque infantil porque tienen que ir a casa de la abuela, se adapta al cambio sin tener una rabieta)"/>
        <s v="Busca la ayuda de un adulto cuando tiene problemas (ej., busca a un adulto para que le ayude a bajarse la cremallera del pantalón cuando necesita ir al baño y no puede hacerlo solo/a)"/>
        <s v="Escucha y responde con palabras cuando un adulto pregunta al niño/a sobre lo que necesita (ej., cuando el adulto le pregunta ¿Qué quieres? El/la niño/a responde: &quot;quiero agua&quot;, &quot;no quiero más&quot;, &quot;quiero los calcetines rojos&quot;, &quot;vamos a casa&quot;)"/>
        <s v="Anticipa la siguiente actividad y se prepara de manera autónoma (ej., tras escuchar que van a salir,  recoge sus juguetes y busca sus zapatos y chaqueta sin necesidad de ser ayudado o sin decírselo)"/>
      </sharedItems>
    </cacheField>
    <cacheField name="Edad" numFmtId="0">
      <sharedItems containsSemiMixedTypes="0" containsString="0" containsNumber="1" containsInteger="1" minValue="0" maxValue="60" count="36">
        <n v="0"/>
        <n v="1"/>
        <n v="2"/>
        <n v="3"/>
        <n v="5"/>
        <n v="6"/>
        <n v="7"/>
        <n v="8"/>
        <n v="10"/>
        <n v="12"/>
        <n v="18"/>
        <n v="21"/>
        <n v="30"/>
        <n v="33"/>
        <n v="36"/>
        <n v="42"/>
        <n v="60"/>
        <n v="9"/>
        <n v="15"/>
        <n v="24"/>
        <n v="25"/>
        <n v="48"/>
        <n v="54"/>
        <n v="13"/>
        <n v="16"/>
        <n v="20"/>
        <n v="23"/>
        <n v="27"/>
        <n v="34"/>
        <n v="11"/>
        <n v="28"/>
        <n v="14"/>
        <n v="19"/>
        <n v="4"/>
        <n v="22"/>
        <n v="26"/>
      </sharedItems>
    </cacheField>
    <cacheField name="Intervalos edad" numFmtId="49">
      <sharedItems/>
    </cacheField>
    <cacheField name="P_Esperada_MEISR " numFmtId="1">
      <sharedItems containsSemiMixedTypes="0" containsString="0" containsNumber="1" containsInteger="1" minValue="2" maxValue="3"/>
    </cacheField>
    <cacheField name="MEISR_Esperada" numFmtId="164">
      <sharedItems containsSemiMixedTypes="0" containsString="0" containsNumber="1" minValue="1.7856E-3" maxValue="2.6784000000000001E-3"/>
    </cacheField>
    <cacheField name="Puntuación" numFmtId="1">
      <sharedItems containsSemiMixedTypes="0" containsString="0" containsNumber="1" containsInteger="1" minValue="1" maxValue="3" count="3">
        <n v="1"/>
        <n v="3" u="1"/>
        <n v="2" u="1"/>
      </sharedItems>
    </cacheField>
    <cacheField name="Cambio escala" numFmtId="1">
      <sharedItems containsSemiMixedTypes="0" containsString="0" containsNumber="1" containsInteger="1" minValue="0" maxValue="0"/>
    </cacheField>
    <cacheField name="MEISR 12" numFmtId="164">
      <sharedItems containsSemiMixedTypes="0" containsString="0" containsNumber="1" containsInteger="1" minValue="0" maxValue="0"/>
    </cacheField>
    <cacheField name="Dominios funcionales" numFmtId="0">
      <sharedItems/>
    </cacheField>
    <cacheField name="DF" numFmtId="0">
      <sharedItems count="3">
        <s v="Relaciones Sociales"/>
        <s v="Autonomía e Independencia"/>
        <s v="Implicación"/>
      </sharedItems>
    </cacheField>
    <cacheField name="Áreas Desarrollo" numFmtId="0">
      <sharedItems/>
    </cacheField>
    <cacheField name="AD" numFmtId="0">
      <sharedItems count="6">
        <s v="Comunicación"/>
        <s v="Social"/>
        <s v="Motora"/>
        <s v="Cognitiva"/>
        <s v="Adaptativa"/>
        <s v="Comunicaciónotora" u="1"/>
      </sharedItems>
    </cacheField>
    <cacheField name="Objetivos de la Primera Infancia" numFmtId="0">
      <sharedItems/>
    </cacheField>
    <cacheField name="ECO" numFmtId="0">
      <sharedItems count="5">
        <s v="Adquisición y uso del conocimiento y las habilidades"/>
        <s v="Relaciones Sociales Positivas"/>
        <s v="Acciones para satisfacer necesidades propias"/>
        <s v="Acciones necesarias para satisfacer necesidades propias" u="1"/>
        <s v="Adquisición de conocimiento y habilidades" u="1"/>
      </sharedItems>
    </cacheField>
    <cacheField name="Códigos CIF" numFmtId="0">
      <sharedItems/>
    </cacheField>
    <cacheField name="Capítulos CIF" numFmtId="0">
      <sharedItems containsBlank="1" count="8">
        <s v="d3"/>
        <s v="d7"/>
        <s v="d1"/>
        <s v="d4"/>
        <s v="d2"/>
        <s v="d8"/>
        <s v="d5"/>
        <m u="1"/>
      </sharedItems>
    </cacheField>
    <cacheField name="Código + habilidad" numFmtId="0">
      <sharedItems count="55">
        <s v="d331 = Pre-lenguaje"/>
        <s v="d710 = Interacciones interpersonales básicas"/>
        <s v="d110 = Mirar"/>
        <s v="d410 = Cambiar las posturas corporales básicas"/>
        <s v="d445 = Uso de la mano y el brazo"/>
        <s v="d120 = Otras experiencias sensoriales intencionadas"/>
        <s v="d160 = Centrar la atención"/>
        <s v="d415 = Mantener la posición del cuerpo"/>
        <s v="d240 = Manejo del estrés y otras demandas psicológicas"/>
        <s v="d330 = Hablar"/>
        <s v="d880 = Participación en el juego "/>
        <s v="d460 = Desplazarse por distintos lugares"/>
        <s v="d310 = Comunicación-recepción de mensajes hablados"/>
        <s v="d230 = Llevar a cabo rutinas diarias"/>
        <s v="d250 = Manejo del comportamiento propio"/>
        <s v="d210 = Llevar a cabo una única tarea"/>
        <s v="d530 = Higiene personal relacionada con los procesos de excreción"/>
        <s v="d335 = Producción de mensajes no verbales"/>
        <s v="d510 = Lavarse"/>
        <s v="d350 = Conversación"/>
        <s v="d137 = Adquirir conceptos"/>
        <s v="d560 = Beber"/>
        <s v="d550 = Comer"/>
        <s v="d440 = Uso fino de la mano"/>
        <s v="d161 = Dirigir la atención"/>
        <s v="d330/d340 = Hablar/Producción de mensajes en lenguaje de signos convencional"/>
        <s v="d455 = Desplazarse por el entorno"/>
        <s v="d177 = Tomar decisiones"/>
        <s v="d115 = Escuchar"/>
        <s v="d540 = Vestirse"/>
        <s v="d175 = Resolver problemas"/>
        <s v="d220 = Llevar a cabo múltiples tareas"/>
        <s v="d131 = Aprender mediante acciones con objetos"/>
        <s v="d133 = Adquirir lenguaje"/>
        <s v="d130 = Copiar"/>
        <s v="d140 = Aprender a leer"/>
        <s v="d163 = Pensar"/>
        <s v="d132 = Adquirir información"/>
        <s v="d750 = Relaciones sociales informales"/>
        <s v="d315 = Comunicación-recepción de mensajes no verbales"/>
        <s v="d332 = Cantar"/>
        <s v="d720 = Interacciones interpersonales complejas"/>
        <s v="d450 = Andar"/>
        <s v="d435 = Mover objetos con las extremidades inferiores"/>
        <s v="d465 = Desplazarse utilizando algún tipo de equipo"/>
        <s v="d135 = Repetir"/>
        <s v="d430 = Levantar y llevar objetos"/>
        <s v="d571 = Cuidado de la propia seguridad"/>
        <s v="d170 = Escribir"/>
        <s v="d134 = Adquirir lenguaje adicional"/>
        <s v="d155 = Adquirir habilidades"/>
        <s v="d520 = Cuidado de partes del cuerpo"/>
        <s v="d420 = Transferir el propio cuerpo"/>
        <s v="d730 = Relacionarse con extraños"/>
        <s v="d150 = Aprender a calcular"/>
      </sharedItems>
    </cacheField>
    <cacheField name="Códigos CIF Habilidad" numFmtId="0">
      <sharedItems/>
    </cacheField>
    <cacheField name="Códigos_CIF_Criterios"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60">
  <r>
    <n v="1"/>
    <x v="0"/>
    <s v="1.01"/>
    <x v="0"/>
    <x v="0"/>
    <x v="0"/>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
    <x v="0"/>
    <s v="1.02"/>
    <x v="0"/>
    <x v="1"/>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
    <x v="0"/>
    <s v="1.03"/>
    <x v="0"/>
    <x v="2"/>
    <x v="0"/>
    <s v="0-6"/>
    <n v="2"/>
    <n v="1.7856E-3"/>
    <x v="0"/>
    <n v="0"/>
    <n v="0"/>
    <s v="S"/>
    <x v="0"/>
    <s v="S"/>
    <x v="1"/>
    <s v="S"/>
    <x v="1"/>
    <s v="d110"/>
    <x v="2"/>
    <x v="2"/>
    <s v="Mirar"/>
    <s v="Usar intencionalmente el sentido de la vista para apreciar estímulos visuales como seguir un objeto visualmente, mirar a las personas, ver un acontecimiento deportivo o personas o niños jugando."/>
  </r>
  <r>
    <n v="4"/>
    <x v="0"/>
    <s v="1.04"/>
    <x v="0"/>
    <x v="3"/>
    <x v="1"/>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
    <x v="0"/>
    <s v="1.05"/>
    <x v="0"/>
    <x v="4"/>
    <x v="1"/>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
    <x v="0"/>
    <s v="1.06"/>
    <x v="0"/>
    <x v="5"/>
    <x v="2"/>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
    <x v="0"/>
    <s v="1.07"/>
    <x v="0"/>
    <x v="6"/>
    <x v="2"/>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8"/>
    <x v="0"/>
    <s v="1.08"/>
    <x v="0"/>
    <x v="7"/>
    <x v="2"/>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
    <x v="0"/>
    <s v="1.09"/>
    <x v="0"/>
    <x v="8"/>
    <x v="3"/>
    <s v="0-6"/>
    <n v="2"/>
    <n v="1.7856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
    <x v="0"/>
    <s v="1.10"/>
    <x v="0"/>
    <x v="9"/>
    <x v="3"/>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11"/>
    <x v="0"/>
    <s v="1.11"/>
    <x v="0"/>
    <x v="10"/>
    <x v="3"/>
    <s v="0-6"/>
    <n v="2"/>
    <n v="1.7856E-3"/>
    <x v="0"/>
    <n v="0"/>
    <n v="0"/>
    <s v="S"/>
    <x v="0"/>
    <s v="S"/>
    <x v="1"/>
    <s v="S"/>
    <x v="1"/>
    <s v="d160"/>
    <x v="2"/>
    <x v="6"/>
    <s v="Centrar la atención"/>
    <s v="Centrase intencionadamente en un estímulo específico, por ejemplo filtrando sonidos que provoquen distracción."/>
  </r>
  <r>
    <n v="12"/>
    <x v="0"/>
    <s v="1.12"/>
    <x v="0"/>
    <x v="11"/>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3"/>
    <x v="0"/>
    <s v="1.13"/>
    <x v="0"/>
    <x v="12"/>
    <x v="4"/>
    <s v="0-6"/>
    <n v="2"/>
    <n v="1.7856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
    <x v="0"/>
    <s v="1.14"/>
    <x v="0"/>
    <x v="13"/>
    <x v="5"/>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
    <x v="0"/>
    <s v="1.15"/>
    <x v="0"/>
    <x v="14"/>
    <x v="5"/>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
    <x v="0"/>
    <s v="1.16"/>
    <x v="0"/>
    <x v="15"/>
    <x v="6"/>
    <s v="07-12"/>
    <n v="2"/>
    <n v="1.7856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
    <x v="0"/>
    <s v="1.17"/>
    <x v="0"/>
    <x v="16"/>
    <x v="7"/>
    <s v="07-12"/>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8"/>
    <x v="0"/>
    <s v="1.18"/>
    <x v="0"/>
    <x v="17"/>
    <x v="8"/>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9"/>
    <x v="0"/>
    <s v="1.19"/>
    <x v="0"/>
    <x v="18"/>
    <x v="9"/>
    <s v="07-12"/>
    <n v="2"/>
    <n v="1.7856E-3"/>
    <x v="0"/>
    <n v="0"/>
    <n v="0"/>
    <s v="S"/>
    <x v="0"/>
    <s v="CM"/>
    <x v="0"/>
    <s v="S"/>
    <x v="1"/>
    <s v="d330"/>
    <x v="0"/>
    <x v="9"/>
    <s v="Hablar"/>
    <s v="Mediante el lenguaje hablado, producir palabras, frases y discursos que tienen significado literal e implícito, como expresar un hecho o contar una historia en lenguaje oral."/>
  </r>
  <r>
    <n v="20"/>
    <x v="0"/>
    <s v="1.20"/>
    <x v="0"/>
    <x v="19"/>
    <x v="9"/>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
    <x v="0"/>
    <s v="1.21"/>
    <x v="0"/>
    <x v="20"/>
    <x v="10"/>
    <s v="13-18"/>
    <n v="2"/>
    <n v="1.7856E-3"/>
    <x v="0"/>
    <n v="0"/>
    <n v="0"/>
    <s v="I"/>
    <x v="2"/>
    <s v="S"/>
    <x v="1"/>
    <s v="S"/>
    <x v="1"/>
    <s v="d880"/>
    <x v="5"/>
    <x v="10"/>
    <s v="Participación en el juego "/>
    <s v="Entretenerse de manera intencionada y manteniendo la implicación, en actividades con objetos, juguetes, materiales o juegos, de manera individual o con otros."/>
  </r>
  <r>
    <n v="22"/>
    <x v="0"/>
    <s v="1.22"/>
    <x v="0"/>
    <x v="21"/>
    <x v="10"/>
    <s v="13-18"/>
    <n v="2"/>
    <n v="1.7856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
    <x v="0"/>
    <s v="1.23"/>
    <x v="0"/>
    <x v="22"/>
    <x v="11"/>
    <s v="19-24"/>
    <n v="2"/>
    <n v="1.7856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4"/>
    <x v="0"/>
    <s v="1.24"/>
    <x v="0"/>
    <x v="23"/>
    <x v="12"/>
    <s v="25-30"/>
    <n v="2"/>
    <n v="1.7856E-3"/>
    <x v="0"/>
    <n v="0"/>
    <n v="0"/>
    <s v="S"/>
    <x v="0"/>
    <s v="S"/>
    <x v="1"/>
    <s v="S"/>
    <x v="1"/>
    <s v="d330"/>
    <x v="0"/>
    <x v="9"/>
    <s v="Hablar"/>
    <s v="Mediante el lenguaje hablado, producir palabras, frases y discursos que tienen significado literal e implícito, como expresar un hecho o contar una historia en lenguaje oral."/>
  </r>
  <r>
    <n v="25"/>
    <x v="0"/>
    <s v="1.25"/>
    <x v="0"/>
    <x v="24"/>
    <x v="13"/>
    <s v="31-36"/>
    <n v="2"/>
    <n v="1.7856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
    <x v="0"/>
    <s v="1.26"/>
    <x v="0"/>
    <x v="25"/>
    <x v="14"/>
    <s v="31-36"/>
    <n v="2"/>
    <n v="1.7856E-3"/>
    <x v="0"/>
    <n v="0"/>
    <n v="0"/>
    <s v="S"/>
    <x v="0"/>
    <s v="CM"/>
    <x v="0"/>
    <s v="S"/>
    <x v="1"/>
    <s v="d330"/>
    <x v="0"/>
    <x v="9"/>
    <s v="Hablar"/>
    <s v="Mediante el lenguaje hablado, producir palabras, frases y discursos que tienen significado literal e implícito, como expresar un hecho o contar una historia en lenguaje oral."/>
  </r>
  <r>
    <n v="27"/>
    <x v="0"/>
    <s v="1.27"/>
    <x v="0"/>
    <x v="26"/>
    <x v="14"/>
    <s v="31-36"/>
    <n v="2"/>
    <n v="1.7856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
    <x v="0"/>
    <s v="1.28"/>
    <x v="0"/>
    <x v="27"/>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29"/>
    <x v="0"/>
    <s v="1.29"/>
    <x v="0"/>
    <x v="28"/>
    <x v="16"/>
    <s v="55-60"/>
    <n v="2"/>
    <n v="1.7856E-3"/>
    <x v="0"/>
    <n v="0"/>
    <n v="0"/>
    <s v="S"/>
    <x v="0"/>
    <s v="CM"/>
    <x v="0"/>
    <s v="S"/>
    <x v="1"/>
    <s v="d330"/>
    <x v="0"/>
    <x v="9"/>
    <s v="Hablar"/>
    <s v="Mediante el lenguaje hablado, producir palabras, frases y discursos que tienen significado literal e implícito, como expresar un hecho o contar una historia en lenguaje oral."/>
  </r>
  <r>
    <n v="30"/>
    <x v="0"/>
    <s v="2.01"/>
    <x v="1"/>
    <x v="29"/>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
    <x v="0"/>
    <s v="2.02"/>
    <x v="1"/>
    <x v="30"/>
    <x v="1"/>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2"/>
    <x v="0"/>
    <s v="2.03"/>
    <x v="1"/>
    <x v="31"/>
    <x v="1"/>
    <s v="0-6"/>
    <n v="2"/>
    <n v="1.7856E-3"/>
    <x v="0"/>
    <n v="0"/>
    <n v="0"/>
    <s v="I"/>
    <x v="2"/>
    <s v="CG"/>
    <x v="3"/>
    <s v="K"/>
    <x v="0"/>
    <s v="d160"/>
    <x v="2"/>
    <x v="6"/>
    <s v="Centrar la atención"/>
    <s v="Centrase intencionadamente en un estímulo específico, por ejemplo filtrando sonidos que provoquen distracción."/>
  </r>
  <r>
    <n v="33"/>
    <x v="0"/>
    <s v="2.04"/>
    <x v="1"/>
    <x v="32"/>
    <x v="17"/>
    <s v="07-12"/>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4"/>
    <x v="0"/>
    <s v="2.05"/>
    <x v="1"/>
    <x v="33"/>
    <x v="18"/>
    <s v="13-18"/>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5"/>
    <x v="0"/>
    <s v="2.06"/>
    <x v="1"/>
    <x v="34"/>
    <x v="10"/>
    <s v="13-18"/>
    <n v="2"/>
    <n v="1.7856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6"/>
    <x v="0"/>
    <s v="2.07"/>
    <x v="1"/>
    <x v="35"/>
    <x v="10"/>
    <s v="13-18"/>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7"/>
    <x v="0"/>
    <s v="2.08"/>
    <x v="1"/>
    <x v="36"/>
    <x v="19"/>
    <s v="19-2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8"/>
    <x v="0"/>
    <s v="2.09"/>
    <x v="1"/>
    <x v="37"/>
    <x v="19"/>
    <s v="19-24"/>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9"/>
    <x v="0"/>
    <s v="2.10"/>
    <x v="1"/>
    <x v="38"/>
    <x v="19"/>
    <s v="19-24"/>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0"/>
    <x v="0"/>
    <s v="2.11"/>
    <x v="1"/>
    <x v="39"/>
    <x v="19"/>
    <s v="19-24"/>
    <n v="2"/>
    <n v="1.7856E-3"/>
    <x v="0"/>
    <n v="0"/>
    <n v="0"/>
    <s v="S"/>
    <x v="0"/>
    <s v="CM"/>
    <x v="0"/>
    <s v="K"/>
    <x v="0"/>
    <s v="d330"/>
    <x v="0"/>
    <x v="9"/>
    <s v="Hablar"/>
    <s v="Mediante el lenguaje hablado, producir palabras, frases y discursos que tienen significado literal e implícito, como expresar un hecho o contar una historia en lenguaje oral."/>
  </r>
  <r>
    <n v="41"/>
    <x v="0"/>
    <s v="2.12"/>
    <x v="1"/>
    <x v="40"/>
    <x v="20"/>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2"/>
    <x v="0"/>
    <s v="2.13"/>
    <x v="1"/>
    <x v="41"/>
    <x v="12"/>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3"/>
    <x v="0"/>
    <s v="2.14"/>
    <x v="1"/>
    <x v="42"/>
    <x v="12"/>
    <s v="25-3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4"/>
    <x v="0"/>
    <s v="2.15"/>
    <x v="1"/>
    <x v="43"/>
    <x v="12"/>
    <s v="25-30"/>
    <n v="2"/>
    <n v="1.7856E-3"/>
    <x v="0"/>
    <n v="0"/>
    <n v="0"/>
    <s v="S"/>
    <x v="0"/>
    <s v="CG"/>
    <x v="3"/>
    <s v="K"/>
    <x v="0"/>
    <s v="d330"/>
    <x v="0"/>
    <x v="9"/>
    <s v="Hablar"/>
    <s v="Mediante el lenguaje hablado, producir palabras, frases y discursos que tienen significado literal e implícito, como expresar un hecho o contar una historia en lenguaje oral."/>
  </r>
  <r>
    <n v="45"/>
    <x v="0"/>
    <s v="2.16"/>
    <x v="1"/>
    <x v="44"/>
    <x v="12"/>
    <s v="25-30"/>
    <n v="2"/>
    <n v="1.7856E-3"/>
    <x v="0"/>
    <n v="0"/>
    <n v="0"/>
    <s v="S"/>
    <x v="0"/>
    <s v="CM"/>
    <x v="0"/>
    <s v="A"/>
    <x v="2"/>
    <s v="d330"/>
    <x v="0"/>
    <x v="9"/>
    <s v="Hablar"/>
    <s v="Mediante el lenguaje hablado, producir palabras, frases y discursos que tienen significado literal e implícito, como expresar un hecho o contar una historia en lenguaje oral."/>
  </r>
  <r>
    <n v="46"/>
    <x v="0"/>
    <s v="2.17"/>
    <x v="1"/>
    <x v="45"/>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7"/>
    <x v="0"/>
    <s v="2.18"/>
    <x v="1"/>
    <x v="46"/>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8"/>
    <x v="0"/>
    <s v="2.19"/>
    <x v="1"/>
    <x v="47"/>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9"/>
    <x v="0"/>
    <s v="2.20"/>
    <x v="1"/>
    <x v="48"/>
    <x v="13"/>
    <s v="31-36"/>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0"/>
    <x v="0"/>
    <s v="2.21"/>
    <x v="1"/>
    <x v="49"/>
    <x v="13"/>
    <s v="31-36"/>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1"/>
    <x v="0"/>
    <s v="2.22"/>
    <x v="1"/>
    <x v="50"/>
    <x v="13"/>
    <s v="31-36"/>
    <n v="2"/>
    <n v="1.7856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2"/>
    <x v="0"/>
    <s v="2.23"/>
    <x v="1"/>
    <x v="51"/>
    <x v="15"/>
    <s v="37-42"/>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3"/>
    <x v="0"/>
    <s v="2.24"/>
    <x v="1"/>
    <x v="52"/>
    <x v="21"/>
    <s v="43-48"/>
    <n v="2"/>
    <n v="1.7856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4"/>
    <x v="0"/>
    <s v="2.25"/>
    <x v="1"/>
    <x v="53"/>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5"/>
    <x v="0"/>
    <s v="2.26"/>
    <x v="1"/>
    <x v="54"/>
    <x v="21"/>
    <s v="43-48"/>
    <n v="2"/>
    <n v="1.7856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6"/>
    <x v="0"/>
    <s v="2.27"/>
    <x v="1"/>
    <x v="55"/>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7"/>
    <x v="0"/>
    <s v="2.28"/>
    <x v="1"/>
    <x v="56"/>
    <x v="21"/>
    <s v="43-48"/>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8"/>
    <x v="0"/>
    <s v="2.29"/>
    <x v="1"/>
    <x v="57"/>
    <x v="22"/>
    <s v="49-5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9"/>
    <x v="0"/>
    <s v="2.30"/>
    <x v="1"/>
    <x v="58"/>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
    <x v="0"/>
    <s v="2.31"/>
    <x v="1"/>
    <x v="59"/>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61"/>
    <x v="0"/>
    <s v="2.32"/>
    <x v="1"/>
    <x v="60"/>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
    <x v="0"/>
    <s v="2.33"/>
    <x v="1"/>
    <x v="61"/>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3"/>
    <x v="0"/>
    <s v="2.34"/>
    <x v="1"/>
    <x v="62"/>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4"/>
    <x v="0"/>
    <s v="3.01"/>
    <x v="2"/>
    <x v="63"/>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5"/>
    <x v="0"/>
    <s v="3.02"/>
    <x v="2"/>
    <x v="64"/>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6"/>
    <x v="0"/>
    <s v="3.03"/>
    <x v="2"/>
    <x v="65"/>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7"/>
    <x v="0"/>
    <s v="3.04"/>
    <x v="2"/>
    <x v="66"/>
    <x v="0"/>
    <s v="0-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8"/>
    <x v="0"/>
    <s v="3.05"/>
    <x v="2"/>
    <x v="67"/>
    <x v="3"/>
    <s v="0-6"/>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9"/>
    <x v="0"/>
    <s v="3.06"/>
    <x v="2"/>
    <x v="68"/>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70"/>
    <x v="0"/>
    <s v="3.07"/>
    <x v="2"/>
    <x v="69"/>
    <x v="5"/>
    <s v="0-6"/>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1"/>
    <x v="0"/>
    <s v="3.08"/>
    <x v="2"/>
    <x v="70"/>
    <x v="5"/>
    <s v="0-6"/>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2"/>
    <x v="0"/>
    <s v="3.09"/>
    <x v="2"/>
    <x v="71"/>
    <x v="5"/>
    <s v="0-6"/>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3"/>
    <x v="0"/>
    <s v="3.10"/>
    <x v="2"/>
    <x v="72"/>
    <x v="6"/>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4"/>
    <x v="0"/>
    <s v="3.11"/>
    <x v="2"/>
    <x v="73"/>
    <x v="6"/>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5"/>
    <x v="0"/>
    <s v="3.12"/>
    <x v="2"/>
    <x v="74"/>
    <x v="17"/>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6"/>
    <x v="0"/>
    <s v="3.13"/>
    <x v="2"/>
    <x v="75"/>
    <x v="17"/>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77"/>
    <x v="0"/>
    <s v="3.14"/>
    <x v="2"/>
    <x v="76"/>
    <x v="8"/>
    <s v="07-12"/>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8"/>
    <x v="0"/>
    <s v="3.15"/>
    <x v="2"/>
    <x v="77"/>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9"/>
    <x v="0"/>
    <s v="3.16"/>
    <x v="2"/>
    <x v="78"/>
    <x v="9"/>
    <s v="07-12"/>
    <n v="2"/>
    <n v="1.7856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80"/>
    <x v="0"/>
    <s v="3.17"/>
    <x v="2"/>
    <x v="79"/>
    <x v="9"/>
    <s v="07-12"/>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81"/>
    <x v="0"/>
    <s v="3.18"/>
    <x v="2"/>
    <x v="80"/>
    <x v="9"/>
    <s v="07-1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2"/>
    <x v="0"/>
    <s v="3.19"/>
    <x v="2"/>
    <x v="81"/>
    <x v="9"/>
    <s v="07-12"/>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83"/>
    <x v="0"/>
    <s v="3.20"/>
    <x v="2"/>
    <x v="82"/>
    <x v="23"/>
    <s v="13-18"/>
    <n v="2"/>
    <n v="1.7856E-3"/>
    <x v="0"/>
    <n v="0"/>
    <n v="0"/>
    <s v="S"/>
    <x v="0"/>
    <s v="CM"/>
    <x v="0"/>
    <s v="K"/>
    <x v="0"/>
    <s v="d330"/>
    <x v="0"/>
    <x v="9"/>
    <s v="Hablar"/>
    <s v="Mediante el lenguaje hablado, producir palabras, frases y discursos que tienen significado literal e implícito, como expresar un hecho o contar una historia en lenguaje oral."/>
  </r>
  <r>
    <n v="84"/>
    <x v="0"/>
    <s v="3.21"/>
    <x v="2"/>
    <x v="83"/>
    <x v="18"/>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5"/>
    <x v="0"/>
    <s v="3.22"/>
    <x v="2"/>
    <x v="84"/>
    <x v="18"/>
    <s v="13-18"/>
    <n v="2"/>
    <n v="1.7856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6"/>
    <x v="0"/>
    <s v="3.23"/>
    <x v="2"/>
    <x v="85"/>
    <x v="24"/>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87"/>
    <x v="0"/>
    <s v="3.24"/>
    <x v="2"/>
    <x v="86"/>
    <x v="10"/>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88"/>
    <x v="0"/>
    <s v="3.25"/>
    <x v="2"/>
    <x v="87"/>
    <x v="10"/>
    <s v="13-18"/>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89"/>
    <x v="0"/>
    <s v="3.26"/>
    <x v="2"/>
    <x v="88"/>
    <x v="10"/>
    <s v="13-18"/>
    <n v="2"/>
    <n v="1.7856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90"/>
    <x v="0"/>
    <s v="3.27"/>
    <x v="2"/>
    <x v="89"/>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1"/>
    <x v="0"/>
    <s v="3.28"/>
    <x v="2"/>
    <x v="90"/>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2"/>
    <x v="0"/>
    <s v="3.29"/>
    <x v="2"/>
    <x v="91"/>
    <x v="10"/>
    <s v="13-18"/>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93"/>
    <x v="0"/>
    <s v="3.30"/>
    <x v="2"/>
    <x v="92"/>
    <x v="10"/>
    <s v="13-1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94"/>
    <x v="0"/>
    <s v="3.31"/>
    <x v="2"/>
    <x v="93"/>
    <x v="10"/>
    <s v="13-18"/>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5"/>
    <x v="0"/>
    <s v="3.32"/>
    <x v="2"/>
    <x v="94"/>
    <x v="25"/>
    <s v="19-24"/>
    <n v="2"/>
    <n v="1.7856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6"/>
    <x v="0"/>
    <s v="3.33"/>
    <x v="2"/>
    <x v="95"/>
    <x v="11"/>
    <s v="19-24"/>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
    <x v="0"/>
    <s v="3.34"/>
    <x v="2"/>
    <x v="96"/>
    <x v="26"/>
    <s v="19-24"/>
    <n v="2"/>
    <n v="1.7856E-3"/>
    <x v="0"/>
    <n v="0"/>
    <n v="0"/>
    <s v="A"/>
    <x v="1"/>
    <s v="A"/>
    <x v="4"/>
    <s v="A"/>
    <x v="2"/>
    <s v="d120"/>
    <x v="2"/>
    <x v="5"/>
    <s v="Otras experiencias sensoriales intencionadas"/>
    <s v="Usar intencionalmente otros sentidos del cuerpo para apreciar estímulos como la habilidad para tocar y sentir texturas, saborear dulces u oler flores."/>
  </r>
  <r>
    <n v="98"/>
    <x v="0"/>
    <s v="3.35"/>
    <x v="2"/>
    <x v="97"/>
    <x v="26"/>
    <s v="19-24"/>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99"/>
    <x v="0"/>
    <s v="3.36"/>
    <x v="2"/>
    <x v="98"/>
    <x v="19"/>
    <s v="19-24"/>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00"/>
    <x v="0"/>
    <s v="3.37"/>
    <x v="2"/>
    <x v="99"/>
    <x v="19"/>
    <s v="19-24"/>
    <n v="2"/>
    <n v="1.7856E-3"/>
    <x v="0"/>
    <n v="0"/>
    <n v="0"/>
    <s v="S"/>
    <x v="0"/>
    <s v="CM"/>
    <x v="0"/>
    <s v="A"/>
    <x v="2"/>
    <s v="d330"/>
    <x v="0"/>
    <x v="9"/>
    <s v="Hablar"/>
    <s v="Mediante el lenguaje hablado, producir palabras, frases y discursos que tienen significado literal e implícito, como expresar un hecho o contar una historia en lenguaje oral."/>
  </r>
  <r>
    <n v="101"/>
    <x v="0"/>
    <s v="3.38"/>
    <x v="2"/>
    <x v="100"/>
    <x v="19"/>
    <s v="19-24"/>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2"/>
    <x v="0"/>
    <s v="3.39"/>
    <x v="2"/>
    <x v="101"/>
    <x v="20"/>
    <s v="25-30"/>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3"/>
    <x v="0"/>
    <s v="3.40"/>
    <x v="2"/>
    <x v="102"/>
    <x v="27"/>
    <s v="25-30"/>
    <n v="2"/>
    <n v="1.7856E-3"/>
    <x v="0"/>
    <n v="0"/>
    <n v="0"/>
    <s v="S"/>
    <x v="0"/>
    <s v="CM"/>
    <x v="0"/>
    <s v="K"/>
    <x v="0"/>
    <s v="d330"/>
    <x v="0"/>
    <x v="9"/>
    <s v="Hablar"/>
    <s v="Mediante el lenguaje hablado, producir palabras, frases y discursos que tienen significado literal e implícito, como expresar un hecho o contar una historia en lenguaje oral."/>
  </r>
  <r>
    <n v="104"/>
    <x v="0"/>
    <s v="3.41"/>
    <x v="2"/>
    <x v="103"/>
    <x v="12"/>
    <s v="25-30"/>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05"/>
    <x v="0"/>
    <s v="3.42"/>
    <x v="2"/>
    <x v="104"/>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06"/>
    <x v="0"/>
    <s v="3.43"/>
    <x v="2"/>
    <x v="105"/>
    <x v="12"/>
    <s v="25-30"/>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7"/>
    <x v="0"/>
    <s v="3.44"/>
    <x v="2"/>
    <x v="106"/>
    <x v="12"/>
    <s v="25-30"/>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08"/>
    <x v="0"/>
    <s v="3.45"/>
    <x v="2"/>
    <x v="107"/>
    <x v="13"/>
    <s v="31-36"/>
    <n v="2"/>
    <n v="1.7856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09"/>
    <x v="0"/>
    <s v="3.46"/>
    <x v="2"/>
    <x v="108"/>
    <x v="13"/>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0"/>
    <x v="0"/>
    <s v="3.47"/>
    <x v="2"/>
    <x v="109"/>
    <x v="28"/>
    <s v="31-36"/>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1"/>
    <x v="0"/>
    <s v="3.48"/>
    <x v="2"/>
    <x v="110"/>
    <x v="14"/>
    <s v="31-36"/>
    <n v="2"/>
    <n v="1.7856E-3"/>
    <x v="0"/>
    <n v="0"/>
    <n v="0"/>
    <s v="I"/>
    <x v="2"/>
    <s v="A"/>
    <x v="4"/>
    <s v="K"/>
    <x v="0"/>
    <s v="d120"/>
    <x v="2"/>
    <x v="5"/>
    <s v="Otras experiencias sensoriales intencionadas"/>
    <s v="Usar intencionalmente otros sentidos del cuerpo para apreciar estímulos como la habilidad para tocar y sentir texturas, saborear dulces u oler flores."/>
  </r>
  <r>
    <n v="112"/>
    <x v="0"/>
    <s v="3.49"/>
    <x v="2"/>
    <x v="111"/>
    <x v="14"/>
    <s v="31-36"/>
    <n v="2"/>
    <n v="1.7856E-3"/>
    <x v="0"/>
    <n v="0"/>
    <n v="0"/>
    <s v="S"/>
    <x v="0"/>
    <s v="CM"/>
    <x v="0"/>
    <s v="S"/>
    <x v="1"/>
    <s v="d330"/>
    <x v="0"/>
    <x v="9"/>
    <s v="Hablar"/>
    <s v="Mediante el lenguaje hablado, producir palabras, frases y discursos que tienen significado literal e implícito, como expresar un hecho o contar una historia en lenguaje oral."/>
  </r>
  <r>
    <n v="113"/>
    <x v="0"/>
    <s v="3.50"/>
    <x v="2"/>
    <x v="112"/>
    <x v="14"/>
    <s v="31-36"/>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4"/>
    <x v="0"/>
    <s v="3.51"/>
    <x v="2"/>
    <x v="113"/>
    <x v="14"/>
    <s v="31-36"/>
    <n v="2"/>
    <n v="1.7856E-3"/>
    <x v="0"/>
    <n v="0"/>
    <n v="0"/>
    <s v="I"/>
    <x v="2"/>
    <s v="CM"/>
    <x v="0"/>
    <s v="S"/>
    <x v="1"/>
    <s v="d115"/>
    <x v="2"/>
    <x v="28"/>
    <s v="Escuchar"/>
    <s v="Usar intencionalmente el sentido del oído para apreciar estímulos auditivos, como escuchar la radio, la voz humana, música, una lección o cuento."/>
  </r>
  <r>
    <n v="115"/>
    <x v="0"/>
    <s v="3.52"/>
    <x v="2"/>
    <x v="114"/>
    <x v="14"/>
    <s v="31-36"/>
    <n v="2"/>
    <n v="1.7856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16"/>
    <x v="0"/>
    <s v="3.53"/>
    <x v="2"/>
    <x v="115"/>
    <x v="14"/>
    <s v="31-36"/>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7"/>
    <x v="0"/>
    <s v="3.54"/>
    <x v="2"/>
    <x v="116"/>
    <x v="15"/>
    <s v="37-42"/>
    <n v="2"/>
    <n v="1.7856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8"/>
    <x v="0"/>
    <s v="3.55"/>
    <x v="2"/>
    <x v="117"/>
    <x v="15"/>
    <s v="37-42"/>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
    <x v="0"/>
    <s v="3.56"/>
    <x v="2"/>
    <x v="118"/>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0"/>
    <x v="0"/>
    <s v="3.57"/>
    <x v="2"/>
    <x v="119"/>
    <x v="15"/>
    <s v="37-42"/>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1"/>
    <x v="0"/>
    <s v="3.58"/>
    <x v="2"/>
    <x v="120"/>
    <x v="21"/>
    <s v="43-48"/>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
    <x v="0"/>
    <s v="3.59"/>
    <x v="2"/>
    <x v="121"/>
    <x v="21"/>
    <s v="43-4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3"/>
    <x v="0"/>
    <s v="3.60"/>
    <x v="2"/>
    <x v="122"/>
    <x v="21"/>
    <s v="43-48"/>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
    <x v="0"/>
    <s v="3.61"/>
    <x v="2"/>
    <x v="123"/>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5"/>
    <x v="0"/>
    <s v="3.62"/>
    <x v="2"/>
    <x v="124"/>
    <x v="21"/>
    <s v="43-48"/>
    <n v="2"/>
    <n v="1.7856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6"/>
    <x v="0"/>
    <s v="3.63"/>
    <x v="2"/>
    <x v="125"/>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7"/>
    <x v="0"/>
    <s v="3.64"/>
    <x v="2"/>
    <x v="126"/>
    <x v="22"/>
    <s v="49-54"/>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8"/>
    <x v="0"/>
    <s v="3.65"/>
    <x v="2"/>
    <x v="127"/>
    <x v="22"/>
    <s v="49-54"/>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9"/>
    <x v="0"/>
    <s v="3.66"/>
    <x v="2"/>
    <x v="128"/>
    <x v="16"/>
    <s v="55-60"/>
    <n v="2"/>
    <n v="1.7856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30"/>
    <x v="0"/>
    <s v="3.67"/>
    <x v="2"/>
    <x v="129"/>
    <x v="16"/>
    <s v="55-60"/>
    <n v="2"/>
    <n v="1.7856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31"/>
    <x v="0"/>
    <s v="4.01"/>
    <x v="3"/>
    <x v="130"/>
    <x v="0"/>
    <s v="0-6"/>
    <n v="2"/>
    <n v="1.7856E-3"/>
    <x v="0"/>
    <n v="0"/>
    <n v="0"/>
    <s v="S"/>
    <x v="0"/>
    <s v="S"/>
    <x v="1"/>
    <s v="S"/>
    <x v="1"/>
    <s v="d160"/>
    <x v="2"/>
    <x v="6"/>
    <s v="Centrar la atención"/>
    <s v="Centrase intencionadamente en un estímulo específico, por ejemplo filtrando sonidos que provoquen distracción."/>
  </r>
  <r>
    <n v="132"/>
    <x v="0"/>
    <s v="4.02"/>
    <x v="3"/>
    <x v="131"/>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3"/>
    <x v="0"/>
    <s v="4.03"/>
    <x v="3"/>
    <x v="132"/>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4"/>
    <x v="0"/>
    <s v="4.04"/>
    <x v="3"/>
    <x v="133"/>
    <x v="2"/>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35"/>
    <x v="0"/>
    <s v="4.05"/>
    <x v="3"/>
    <x v="134"/>
    <x v="3"/>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6"/>
    <x v="0"/>
    <s v="4.06"/>
    <x v="3"/>
    <x v="135"/>
    <x v="5"/>
    <s v="0-6"/>
    <n v="2"/>
    <n v="1.7856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7"/>
    <x v="0"/>
    <s v="4.07"/>
    <x v="3"/>
    <x v="136"/>
    <x v="7"/>
    <s v="07-12"/>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38"/>
    <x v="0"/>
    <s v="4.08"/>
    <x v="3"/>
    <x v="137"/>
    <x v="2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39"/>
    <x v="0"/>
    <s v="4.09"/>
    <x v="3"/>
    <x v="138"/>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40"/>
    <x v="0"/>
    <s v="4.10"/>
    <x v="3"/>
    <x v="139"/>
    <x v="18"/>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1"/>
    <x v="0"/>
    <s v="4.11"/>
    <x v="3"/>
    <x v="140"/>
    <x v="18"/>
    <s v="13-18"/>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42"/>
    <x v="0"/>
    <s v="4.12"/>
    <x v="3"/>
    <x v="141"/>
    <x v="18"/>
    <s v="13-18"/>
    <n v="2"/>
    <n v="1.7856E-3"/>
    <x v="0"/>
    <n v="0"/>
    <n v="0"/>
    <s v="I"/>
    <x v="2"/>
    <s v="CG"/>
    <x v="3"/>
    <s v="K"/>
    <x v="0"/>
    <s v="d137"/>
    <x v="2"/>
    <x v="20"/>
    <s v="Adquirir conceptos"/>
    <s v="Desarrollar competencias para entender la utilización básica y compleja de conceptos relacionados con las características de personas, objetos o eventos."/>
  </r>
  <r>
    <n v="143"/>
    <x v="0"/>
    <s v="4.13"/>
    <x v="3"/>
    <x v="142"/>
    <x v="10"/>
    <s v="13-18"/>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44"/>
    <x v="0"/>
    <s v="4.14"/>
    <x v="3"/>
    <x v="143"/>
    <x v="10"/>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5"/>
    <x v="0"/>
    <s v="4.15"/>
    <x v="3"/>
    <x v="144"/>
    <x v="10"/>
    <s v="13-1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46"/>
    <x v="0"/>
    <s v="4.16"/>
    <x v="3"/>
    <x v="145"/>
    <x v="10"/>
    <s v="13-18"/>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47"/>
    <x v="0"/>
    <s v="4.17"/>
    <x v="3"/>
    <x v="146"/>
    <x v="10"/>
    <s v="13-18"/>
    <n v="2"/>
    <n v="1.7856E-3"/>
    <x v="0"/>
    <n v="0"/>
    <n v="0"/>
    <s v="S"/>
    <x v="0"/>
    <s v="CM"/>
    <x v="0"/>
    <s v="K"/>
    <x v="0"/>
    <s v="d330"/>
    <x v="0"/>
    <x v="9"/>
    <s v="Hablar"/>
    <s v="Mediante el lenguaje hablado, producir palabras, frases y discursos que tienen significado literal e implícito, como expresar un hecho o contar una historia en lenguaje oral."/>
  </r>
  <r>
    <n v="148"/>
    <x v="0"/>
    <s v="4.18"/>
    <x v="3"/>
    <x v="147"/>
    <x v="10"/>
    <s v="13-18"/>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9"/>
    <x v="0"/>
    <s v="4.19"/>
    <x v="3"/>
    <x v="148"/>
    <x v="19"/>
    <s v="19-24"/>
    <n v="2"/>
    <n v="1.7856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0"/>
    <x v="0"/>
    <s v="4.20"/>
    <x v="3"/>
    <x v="149"/>
    <x v="19"/>
    <s v="19-24"/>
    <n v="2"/>
    <n v="1.7856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1"/>
    <x v="0"/>
    <s v="4.21"/>
    <x v="3"/>
    <x v="150"/>
    <x v="20"/>
    <s v="25-30"/>
    <n v="2"/>
    <n v="1.7856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
    <x v="0"/>
    <s v="4.22"/>
    <x v="3"/>
    <x v="151"/>
    <x v="30"/>
    <s v="25-30"/>
    <n v="2"/>
    <n v="1.7856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3"/>
    <x v="0"/>
    <s v="4.23"/>
    <x v="3"/>
    <x v="152"/>
    <x v="12"/>
    <s v="25-3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4"/>
    <x v="0"/>
    <s v="4.24"/>
    <x v="3"/>
    <x v="153"/>
    <x v="12"/>
    <s v="25-3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5"/>
    <x v="0"/>
    <s v="4.25"/>
    <x v="3"/>
    <x v="154"/>
    <x v="12"/>
    <s v="25-30"/>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56"/>
    <x v="0"/>
    <s v="4.26"/>
    <x v="3"/>
    <x v="155"/>
    <x v="13"/>
    <s v="31-36"/>
    <n v="2"/>
    <n v="1.7856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57"/>
    <x v="0"/>
    <s v="4.27"/>
    <x v="3"/>
    <x v="156"/>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8"/>
    <x v="0"/>
    <s v="4.28"/>
    <x v="3"/>
    <x v="157"/>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9"/>
    <x v="0"/>
    <s v="4.29"/>
    <x v="3"/>
    <x v="158"/>
    <x v="14"/>
    <s v="31-3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0"/>
    <x v="0"/>
    <s v="4.30"/>
    <x v="3"/>
    <x v="159"/>
    <x v="14"/>
    <s v="31-36"/>
    <n v="2"/>
    <n v="1.7856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
    <x v="0"/>
    <s v="4.31"/>
    <x v="3"/>
    <x v="160"/>
    <x v="15"/>
    <s v="37-42"/>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2"/>
    <x v="0"/>
    <s v="4.32"/>
    <x v="3"/>
    <x v="161"/>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3"/>
    <x v="0"/>
    <s v="4.33"/>
    <x v="3"/>
    <x v="162"/>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4"/>
    <x v="0"/>
    <s v="4.34"/>
    <x v="3"/>
    <x v="163"/>
    <x v="21"/>
    <s v="43-48"/>
    <n v="2"/>
    <n v="1.7856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5"/>
    <x v="0"/>
    <s v="4.35"/>
    <x v="3"/>
    <x v="164"/>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6"/>
    <x v="0"/>
    <s v="4.36"/>
    <x v="3"/>
    <x v="165"/>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7"/>
    <x v="0"/>
    <s v="4.37"/>
    <x v="3"/>
    <x v="166"/>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8"/>
    <x v="0"/>
    <s v="4.38"/>
    <x v="3"/>
    <x v="167"/>
    <x v="21"/>
    <s v="43-48"/>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9"/>
    <x v="0"/>
    <s v="4.39"/>
    <x v="3"/>
    <x v="168"/>
    <x v="21"/>
    <s v="43-48"/>
    <n v="2"/>
    <n v="1.7856E-3"/>
    <x v="0"/>
    <n v="0"/>
    <n v="0"/>
    <s v="S"/>
    <x v="0"/>
    <s v="CM"/>
    <x v="0"/>
    <s v="S"/>
    <x v="1"/>
    <s v="d330"/>
    <x v="0"/>
    <x v="9"/>
    <s v="Hablar"/>
    <s v="Mediante el lenguaje hablado, producir palabras, frases y discursos que tienen significado literal e implícito, como expresar un hecho o contar una historia en lenguaje oral."/>
  </r>
  <r>
    <n v="170"/>
    <x v="0"/>
    <s v="4.40"/>
    <x v="3"/>
    <x v="169"/>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1"/>
    <x v="0"/>
    <s v="4.41"/>
    <x v="3"/>
    <x v="170"/>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2"/>
    <x v="0"/>
    <s v="4.42"/>
    <x v="3"/>
    <x v="171"/>
    <x v="22"/>
    <s v="49-54"/>
    <n v="2"/>
    <n v="1.7856E-3"/>
    <x v="0"/>
    <n v="0"/>
    <n v="0"/>
    <s v="I"/>
    <x v="2"/>
    <s v="CG"/>
    <x v="3"/>
    <s v="K"/>
    <x v="0"/>
    <s v="d137"/>
    <x v="2"/>
    <x v="20"/>
    <s v="Adquirir conceptos"/>
    <s v="Desarrollar competencias para entender la utilización básica y compleja de conceptos relacionados con las características de personas, objetos o eventos."/>
  </r>
  <r>
    <n v="173"/>
    <x v="0"/>
    <s v="4.43"/>
    <x v="3"/>
    <x v="172"/>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4"/>
    <x v="0"/>
    <s v="4.44"/>
    <x v="3"/>
    <x v="173"/>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5"/>
    <x v="0"/>
    <s v="4.45"/>
    <x v="3"/>
    <x v="174"/>
    <x v="16"/>
    <s v="55-60"/>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76"/>
    <x v="0"/>
    <s v="4.46"/>
    <x v="3"/>
    <x v="175"/>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177"/>
    <x v="0"/>
    <s v="5.01"/>
    <x v="4"/>
    <x v="176"/>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8"/>
    <x v="0"/>
    <s v="5.02"/>
    <x v="4"/>
    <x v="177"/>
    <x v="3"/>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79"/>
    <x v="0"/>
    <s v="5.03"/>
    <x v="4"/>
    <x v="178"/>
    <x v="3"/>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0"/>
    <x v="0"/>
    <s v="5.04"/>
    <x v="4"/>
    <x v="179"/>
    <x v="4"/>
    <s v="0-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81"/>
    <x v="0"/>
    <s v="5.05"/>
    <x v="4"/>
    <x v="180"/>
    <x v="4"/>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2"/>
    <x v="0"/>
    <s v="5.06"/>
    <x v="4"/>
    <x v="181"/>
    <x v="4"/>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3"/>
    <x v="0"/>
    <s v="5.07"/>
    <x v="4"/>
    <x v="182"/>
    <x v="5"/>
    <s v="0-6"/>
    <n v="2"/>
    <n v="1.7856E-3"/>
    <x v="0"/>
    <n v="0"/>
    <n v="0"/>
    <s v="S"/>
    <x v="0"/>
    <s v="CM"/>
    <x v="0"/>
    <s v="A"/>
    <x v="2"/>
    <s v="d330"/>
    <x v="0"/>
    <x v="9"/>
    <s v="Hablar"/>
    <s v="Mediante el lenguaje hablado, producir palabras, frases y discursos que tienen significado literal e implícito, como expresar un hecho o contar una historia en lenguaje oral."/>
  </r>
  <r>
    <n v="184"/>
    <x v="0"/>
    <s v="5.08"/>
    <x v="4"/>
    <x v="183"/>
    <x v="6"/>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5"/>
    <x v="0"/>
    <s v="5.09"/>
    <x v="4"/>
    <x v="184"/>
    <x v="7"/>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
    <x v="0"/>
    <s v="5.10"/>
    <x v="4"/>
    <x v="185"/>
    <x v="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7"/>
    <x v="0"/>
    <s v="5.11"/>
    <x v="4"/>
    <x v="186"/>
    <x v="8"/>
    <s v="07-12"/>
    <n v="2"/>
    <n v="1.7856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8"/>
    <x v="0"/>
    <s v="5.12"/>
    <x v="4"/>
    <x v="187"/>
    <x v="9"/>
    <s v="07-12"/>
    <n v="2"/>
    <n v="1.7856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89"/>
    <x v="0"/>
    <s v="5.13"/>
    <x v="4"/>
    <x v="188"/>
    <x v="9"/>
    <s v="07-12"/>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90"/>
    <x v="0"/>
    <s v="5.14"/>
    <x v="4"/>
    <x v="189"/>
    <x v="9"/>
    <s v="07-12"/>
    <n v="2"/>
    <n v="1.7856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91"/>
    <x v="0"/>
    <s v="5.15"/>
    <x v="4"/>
    <x v="190"/>
    <x v="23"/>
    <s v="13-18"/>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2"/>
    <x v="0"/>
    <s v="5.16"/>
    <x v="4"/>
    <x v="191"/>
    <x v="31"/>
    <s v="13-18"/>
    <n v="2"/>
    <n v="1.7856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93"/>
    <x v="0"/>
    <s v="5.17"/>
    <x v="4"/>
    <x v="192"/>
    <x v="10"/>
    <s v="13-18"/>
    <n v="2"/>
    <n v="1.7856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94"/>
    <x v="0"/>
    <s v="5.18"/>
    <x v="4"/>
    <x v="193"/>
    <x v="10"/>
    <s v="13-18"/>
    <n v="2"/>
    <n v="1.7856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5"/>
    <x v="0"/>
    <s v="5.19"/>
    <x v="4"/>
    <x v="194"/>
    <x v="32"/>
    <s v="19-24"/>
    <n v="2"/>
    <n v="1.7856E-3"/>
    <x v="0"/>
    <n v="0"/>
    <n v="0"/>
    <s v="I"/>
    <x v="2"/>
    <s v="CG"/>
    <x v="3"/>
    <s v="K"/>
    <x v="0"/>
    <s v="d137"/>
    <x v="2"/>
    <x v="20"/>
    <s v="Adquirir conceptos"/>
    <s v="Desarrollar competencias para entender la utilización básica y compleja de conceptos relacionados con las características de personas, objetos o eventos."/>
  </r>
  <r>
    <n v="196"/>
    <x v="0"/>
    <s v="5.20"/>
    <x v="4"/>
    <x v="195"/>
    <x v="32"/>
    <s v="19-24"/>
    <n v="2"/>
    <n v="1.7856E-3"/>
    <x v="0"/>
    <n v="0"/>
    <n v="0"/>
    <s v="I"/>
    <x v="2"/>
    <s v="CG"/>
    <x v="3"/>
    <s v="K"/>
    <x v="0"/>
    <s v="d330"/>
    <x v="0"/>
    <x v="9"/>
    <s v="Hablar"/>
    <s v="Mediante el lenguaje hablado, producir palabras, frases y discursos que tienen significado literal e implícito, como expresar un hecho o contar una historia en lenguaje oral."/>
  </r>
  <r>
    <n v="197"/>
    <x v="0"/>
    <s v="5.21"/>
    <x v="4"/>
    <x v="196"/>
    <x v="19"/>
    <s v="19-24"/>
    <n v="2"/>
    <n v="1.7856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98"/>
    <x v="0"/>
    <s v="5.22"/>
    <x v="4"/>
    <x v="197"/>
    <x v="19"/>
    <s v="19-24"/>
    <n v="2"/>
    <n v="1.7856E-3"/>
    <x v="0"/>
    <n v="0"/>
    <n v="0"/>
    <s v="S"/>
    <x v="0"/>
    <s v="CM"/>
    <x v="0"/>
    <s v="K"/>
    <x v="0"/>
    <s v="d330"/>
    <x v="0"/>
    <x v="9"/>
    <s v="Hablar"/>
    <s v="Mediante el lenguaje hablado, producir palabras, frases y discursos que tienen significado literal e implícito, como expresar un hecho o contar una historia en lenguaje oral."/>
  </r>
  <r>
    <n v="199"/>
    <x v="0"/>
    <s v="5.23"/>
    <x v="4"/>
    <x v="198"/>
    <x v="19"/>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0"/>
    <x v="0"/>
    <s v="5.24"/>
    <x v="4"/>
    <x v="199"/>
    <x v="12"/>
    <s v="25-30"/>
    <n v="2"/>
    <n v="1.7856E-3"/>
    <x v="0"/>
    <n v="0"/>
    <n v="0"/>
    <s v="I"/>
    <x v="2"/>
    <s v="CG"/>
    <x v="3"/>
    <s v="K"/>
    <x v="0"/>
    <s v="d137"/>
    <x v="2"/>
    <x v="20"/>
    <s v="Adquirir conceptos"/>
    <s v="Desarrollar competencias para entender la utilización básica y compleja de conceptos relacionados con las características de personas, objetos o eventos."/>
  </r>
  <r>
    <n v="201"/>
    <x v="0"/>
    <s v="5.25"/>
    <x v="4"/>
    <x v="200"/>
    <x v="12"/>
    <s v="25-30"/>
    <n v="2"/>
    <n v="1.7856E-3"/>
    <x v="0"/>
    <n v="0"/>
    <n v="0"/>
    <s v="S"/>
    <x v="0"/>
    <s v="CM"/>
    <x v="0"/>
    <s v="K"/>
    <x v="0"/>
    <s v="d137"/>
    <x v="2"/>
    <x v="20"/>
    <s v="Adquirir conceptos"/>
    <s v="Desarrollar competencias para entender la utilización básica y compleja de conceptos relacionados con las características de personas, objetos o eventos."/>
  </r>
  <r>
    <n v="202"/>
    <x v="0"/>
    <s v="5.26"/>
    <x v="4"/>
    <x v="201"/>
    <x v="12"/>
    <s v="25-30"/>
    <n v="2"/>
    <n v="1.7856E-3"/>
    <x v="0"/>
    <n v="0"/>
    <n v="0"/>
    <s v="I"/>
    <x v="2"/>
    <s v="S"/>
    <x v="1"/>
    <s v="S"/>
    <x v="1"/>
    <s v="d160"/>
    <x v="2"/>
    <x v="6"/>
    <s v="Centrar la atención"/>
    <s v="Centrase intencionadamente en un estímulo específico, por ejemplo filtrando sonidos que provoquen distracción."/>
  </r>
  <r>
    <n v="203"/>
    <x v="0"/>
    <s v="5.27"/>
    <x v="4"/>
    <x v="202"/>
    <x v="12"/>
    <s v="25-30"/>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4"/>
    <x v="0"/>
    <s v="5.28"/>
    <x v="4"/>
    <x v="203"/>
    <x v="12"/>
    <s v="25-30"/>
    <n v="2"/>
    <n v="1.7856E-3"/>
    <x v="0"/>
    <n v="0"/>
    <n v="0"/>
    <s v="S"/>
    <x v="0"/>
    <s v="CM"/>
    <x v="0"/>
    <s v="K"/>
    <x v="0"/>
    <s v="d330"/>
    <x v="0"/>
    <x v="9"/>
    <s v="Hablar"/>
    <s v="Mediante el lenguaje hablado, producir palabras, frases y discursos que tienen significado literal e implícito, como expresar un hecho o contar una historia en lenguaje oral."/>
  </r>
  <r>
    <n v="205"/>
    <x v="0"/>
    <s v="5.29"/>
    <x v="4"/>
    <x v="204"/>
    <x v="13"/>
    <s v="31-36"/>
    <n v="2"/>
    <n v="1.7856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06"/>
    <x v="0"/>
    <s v="5.30"/>
    <x v="4"/>
    <x v="205"/>
    <x v="13"/>
    <s v="31-36"/>
    <n v="2"/>
    <n v="1.7856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7"/>
    <x v="0"/>
    <s v="5.31"/>
    <x v="4"/>
    <x v="206"/>
    <x v="13"/>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8"/>
    <x v="0"/>
    <s v="5.32"/>
    <x v="4"/>
    <x v="207"/>
    <x v="13"/>
    <s v="31-36"/>
    <n v="2"/>
    <n v="1.7856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09"/>
    <x v="0"/>
    <s v="5.33"/>
    <x v="4"/>
    <x v="208"/>
    <x v="13"/>
    <s v="31-36"/>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10"/>
    <x v="0"/>
    <s v="5.34"/>
    <x v="4"/>
    <x v="209"/>
    <x v="14"/>
    <s v="31-36"/>
    <n v="2"/>
    <n v="1.7856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211"/>
    <x v="0"/>
    <s v="5.35"/>
    <x v="4"/>
    <x v="210"/>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2"/>
    <x v="0"/>
    <s v="5.36"/>
    <x v="4"/>
    <x v="211"/>
    <x v="14"/>
    <s v="31-36"/>
    <n v="2"/>
    <n v="1.7856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13"/>
    <x v="0"/>
    <s v="5.37"/>
    <x v="4"/>
    <x v="212"/>
    <x v="14"/>
    <s v="31-36"/>
    <n v="2"/>
    <n v="1.7856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14"/>
    <x v="0"/>
    <s v="5.38"/>
    <x v="4"/>
    <x v="213"/>
    <x v="15"/>
    <s v="37-42"/>
    <n v="2"/>
    <n v="1.7856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215"/>
    <x v="0"/>
    <s v="5.39"/>
    <x v="4"/>
    <x v="214"/>
    <x v="15"/>
    <s v="37-42"/>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16"/>
    <x v="0"/>
    <s v="5.40"/>
    <x v="4"/>
    <x v="215"/>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17"/>
    <x v="0"/>
    <s v="5.41"/>
    <x v="4"/>
    <x v="216"/>
    <x v="21"/>
    <s v="43-48"/>
    <n v="2"/>
    <n v="1.7856E-3"/>
    <x v="0"/>
    <n v="0"/>
    <n v="0"/>
    <s v="S"/>
    <x v="0"/>
    <s v="S"/>
    <x v="1"/>
    <s v="S"/>
    <x v="1"/>
    <s v="d880"/>
    <x v="5"/>
    <x v="10"/>
    <s v="Participación en el juego "/>
    <s v="Entretenerse de manera intencionada y manteniendo la implicación, en actividades con objetos, juguetes, materiales o juegos, de manera individual o con otros."/>
  </r>
  <r>
    <n v="218"/>
    <x v="0"/>
    <s v="5.42"/>
    <x v="4"/>
    <x v="217"/>
    <x v="21"/>
    <s v="43-48"/>
    <n v="2"/>
    <n v="1.7856E-3"/>
    <x v="0"/>
    <n v="0"/>
    <n v="0"/>
    <s v="S"/>
    <x v="0"/>
    <s v="S"/>
    <x v="1"/>
    <s v="S"/>
    <x v="1"/>
    <s v="d330"/>
    <x v="0"/>
    <x v="9"/>
    <s v="Hablar"/>
    <s v="Mediante el lenguaje hablado, producir palabras, frases y discursos que tienen significado literal e implícito, como expresar un hecho o contar una historia en lenguaje oral."/>
  </r>
  <r>
    <n v="219"/>
    <x v="0"/>
    <s v="5.43"/>
    <x v="4"/>
    <x v="218"/>
    <x v="22"/>
    <s v="49-54"/>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0"/>
    <x v="0"/>
    <s v="5.44"/>
    <x v="4"/>
    <x v="219"/>
    <x v="22"/>
    <s v="49-54"/>
    <n v="2"/>
    <n v="1.7856E-3"/>
    <x v="0"/>
    <n v="0"/>
    <n v="0"/>
    <s v="I"/>
    <x v="2"/>
    <s v="CG"/>
    <x v="3"/>
    <s v="S"/>
    <x v="1"/>
    <s v="d880"/>
    <x v="5"/>
    <x v="10"/>
    <s v="Participación en el juego "/>
    <s v="Entretenerse de manera intencionada y manteniendo la implicación, en actividades con objetos, juguetes, materiales o juegos, de manera individual o con otros."/>
  </r>
  <r>
    <n v="221"/>
    <x v="0"/>
    <s v="5.45"/>
    <x v="4"/>
    <x v="220"/>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22"/>
    <x v="0"/>
    <s v="5.46"/>
    <x v="4"/>
    <x v="221"/>
    <x v="22"/>
    <s v="49-54"/>
    <n v="2"/>
    <n v="1.7856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3"/>
    <x v="0"/>
    <s v="5.47"/>
    <x v="4"/>
    <x v="222"/>
    <x v="22"/>
    <s v="49-54"/>
    <n v="2"/>
    <n v="1.7856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4"/>
    <x v="0"/>
    <s v="5.48"/>
    <x v="4"/>
    <x v="223"/>
    <x v="16"/>
    <s v="55-60"/>
    <n v="2"/>
    <n v="1.7856E-3"/>
    <x v="0"/>
    <n v="0"/>
    <n v="0"/>
    <s v="I"/>
    <x v="2"/>
    <s v="CG"/>
    <x v="3"/>
    <s v="K"/>
    <x v="0"/>
    <s v="d880"/>
    <x v="5"/>
    <x v="10"/>
    <s v="Participación en el juego "/>
    <s v="Entretenerse de manera intencionada y manteniendo la implicación, en actividades con objetos, juguetes, materiales o juegos, de manera individual o con otros."/>
  </r>
  <r>
    <n v="225"/>
    <x v="0"/>
    <s v="5.49"/>
    <x v="4"/>
    <x v="224"/>
    <x v="16"/>
    <s v="55-60"/>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6"/>
    <x v="0"/>
    <s v="5.50"/>
    <x v="4"/>
    <x v="225"/>
    <x v="16"/>
    <s v="55-60"/>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27"/>
    <x v="0"/>
    <s v="6.01"/>
    <x v="5"/>
    <x v="226"/>
    <x v="0"/>
    <s v="0-6"/>
    <n v="2"/>
    <n v="1.7856E-3"/>
    <x v="0"/>
    <n v="0"/>
    <n v="0"/>
    <s v="I"/>
    <x v="2"/>
    <s v="CG"/>
    <x v="3"/>
    <s v="K"/>
    <x v="0"/>
    <s v="d160"/>
    <x v="2"/>
    <x v="6"/>
    <s v="Centrar la atención"/>
    <s v="Centrase intencionadamente en un estímulo específico, por ejemplo filtrando sonidos que provoquen distracción."/>
  </r>
  <r>
    <n v="228"/>
    <x v="0"/>
    <s v="6.02"/>
    <x v="5"/>
    <x v="227"/>
    <x v="3"/>
    <s v="0-6"/>
    <n v="2"/>
    <n v="1.7856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29"/>
    <x v="0"/>
    <s v="6.03"/>
    <x v="5"/>
    <x v="228"/>
    <x v="3"/>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0"/>
    <x v="0"/>
    <s v="6.04"/>
    <x v="5"/>
    <x v="229"/>
    <x v="33"/>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1"/>
    <x v="0"/>
    <s v="6.05"/>
    <x v="5"/>
    <x v="230"/>
    <x v="5"/>
    <s v="0-6"/>
    <n v="2"/>
    <n v="1.7856E-3"/>
    <x v="0"/>
    <n v="0"/>
    <n v="0"/>
    <s v="S"/>
    <x v="0"/>
    <s v="S"/>
    <x v="1"/>
    <s v="S"/>
    <x v="1"/>
    <s v="d880"/>
    <x v="5"/>
    <x v="10"/>
    <s v="Participación en el juego "/>
    <s v="Entretenerse de manera intencionada y manteniendo la implicación, en actividades con objetos, juguetes, materiales o juegos, de manera individual o con otros."/>
  </r>
  <r>
    <n v="232"/>
    <x v="0"/>
    <s v="6.06"/>
    <x v="5"/>
    <x v="231"/>
    <x v="5"/>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33"/>
    <x v="0"/>
    <s v="6.07"/>
    <x v="5"/>
    <x v="232"/>
    <x v="5"/>
    <s v="0-6"/>
    <n v="2"/>
    <n v="1.7856E-3"/>
    <x v="0"/>
    <n v="0"/>
    <n v="0"/>
    <s v="S"/>
    <x v="0"/>
    <s v="CG"/>
    <x v="3"/>
    <s v="S"/>
    <x v="1"/>
    <s v="d880"/>
    <x v="5"/>
    <x v="10"/>
    <s v="Participación en el juego "/>
    <s v="Entretenerse de manera intencionada y manteniendo la implicación, en actividades con objetos, juguetes, materiales o juegos, de manera individual o con otros."/>
  </r>
  <r>
    <n v="234"/>
    <x v="0"/>
    <s v="6.08"/>
    <x v="5"/>
    <x v="233"/>
    <x v="5"/>
    <s v="0-6"/>
    <n v="2"/>
    <n v="1.7856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35"/>
    <x v="0"/>
    <s v="6.09"/>
    <x v="5"/>
    <x v="234"/>
    <x v="17"/>
    <s v="07-12"/>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36"/>
    <x v="0"/>
    <s v="6.10"/>
    <x v="5"/>
    <x v="235"/>
    <x v="17"/>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7"/>
    <x v="0"/>
    <s v="6.11"/>
    <x v="5"/>
    <x v="236"/>
    <x v="29"/>
    <s v="07-12"/>
    <n v="2"/>
    <n v="1.7856E-3"/>
    <x v="0"/>
    <n v="0"/>
    <n v="0"/>
    <s v="S"/>
    <x v="0"/>
    <s v="CM"/>
    <x v="0"/>
    <s v="S"/>
    <x v="1"/>
    <s v="d330"/>
    <x v="0"/>
    <x v="9"/>
    <s v="Hablar"/>
    <s v="Mediante el lenguaje hablado, producir palabras, frases y discursos que tienen significado literal e implícito, como expresar un hecho o contar una historia en lenguaje oral."/>
  </r>
  <r>
    <n v="238"/>
    <x v="0"/>
    <s v="6.12"/>
    <x v="5"/>
    <x v="237"/>
    <x v="29"/>
    <s v="07-12"/>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39"/>
    <x v="0"/>
    <s v="6.13"/>
    <x v="5"/>
    <x v="238"/>
    <x v="29"/>
    <s v="07-12"/>
    <n v="2"/>
    <n v="1.7856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240"/>
    <x v="0"/>
    <s v="6.14"/>
    <x v="5"/>
    <x v="239"/>
    <x v="9"/>
    <s v="07-12"/>
    <n v="2"/>
    <n v="1.7856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41"/>
    <x v="0"/>
    <s v="6.15"/>
    <x v="5"/>
    <x v="240"/>
    <x v="9"/>
    <s v="07-12"/>
    <n v="2"/>
    <n v="1.7856E-3"/>
    <x v="0"/>
    <n v="0"/>
    <n v="0"/>
    <s v="S"/>
    <x v="0"/>
    <s v="S"/>
    <x v="1"/>
    <s v="S"/>
    <x v="1"/>
    <s v="d880"/>
    <x v="5"/>
    <x v="10"/>
    <s v="Participación en el juego "/>
    <s v="Entretenerse de manera intencionada y manteniendo la implicación, en actividades con objetos, juguetes, materiales o juegos, de manera individual o con otros."/>
  </r>
  <r>
    <n v="242"/>
    <x v="0"/>
    <s v="6.16"/>
    <x v="5"/>
    <x v="241"/>
    <x v="9"/>
    <s v="07-12"/>
    <n v="2"/>
    <n v="1.7856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3"/>
    <x v="0"/>
    <s v="6.17"/>
    <x v="5"/>
    <x v="242"/>
    <x v="18"/>
    <s v="13-18"/>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4"/>
    <x v="0"/>
    <s v="6.18"/>
    <x v="5"/>
    <x v="243"/>
    <x v="10"/>
    <s v="13-18"/>
    <n v="2"/>
    <n v="1.7856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5"/>
    <x v="0"/>
    <s v="6.19"/>
    <x v="5"/>
    <x v="244"/>
    <x v="10"/>
    <s v="13-18"/>
    <n v="2"/>
    <n v="1.7856E-3"/>
    <x v="0"/>
    <n v="0"/>
    <n v="0"/>
    <s v="S"/>
    <x v="0"/>
    <s v="S"/>
    <x v="1"/>
    <s v="S"/>
    <x v="1"/>
    <s v="d880"/>
    <x v="5"/>
    <x v="10"/>
    <s v="Participación en el juego "/>
    <s v="Entretenerse de manera intencionada y manteniendo la implicación, en actividades con objetos, juguetes, materiales o juegos, de manera individual o con otros."/>
  </r>
  <r>
    <n v="246"/>
    <x v="0"/>
    <s v="6.20"/>
    <x v="5"/>
    <x v="245"/>
    <x v="10"/>
    <s v="13-18"/>
    <n v="2"/>
    <n v="1.7856E-3"/>
    <x v="0"/>
    <n v="0"/>
    <n v="0"/>
    <s v="S"/>
    <x v="0"/>
    <s v="S"/>
    <x v="1"/>
    <s v="S"/>
    <x v="1"/>
    <s v="d880"/>
    <x v="5"/>
    <x v="10"/>
    <s v="Participación en el juego "/>
    <s v="Entretenerse de manera intencionada y manteniendo la implicación, en actividades con objetos, juguetes, materiales o juegos, de manera individual o con otros."/>
  </r>
  <r>
    <n v="247"/>
    <x v="0"/>
    <s v="6.21"/>
    <x v="5"/>
    <x v="246"/>
    <x v="34"/>
    <s v="19-24"/>
    <n v="2"/>
    <n v="1.7856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48"/>
    <x v="0"/>
    <s v="6.22"/>
    <x v="5"/>
    <x v="247"/>
    <x v="26"/>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
    <x v="0"/>
    <s v="6.23"/>
    <x v="5"/>
    <x v="248"/>
    <x v="19"/>
    <s v="19-24"/>
    <n v="2"/>
    <n v="1.7856E-3"/>
    <x v="0"/>
    <n v="0"/>
    <n v="0"/>
    <s v="I"/>
    <x v="2"/>
    <s v="CM"/>
    <x v="0"/>
    <s v="K"/>
    <x v="0"/>
    <s v="d332"/>
    <x v="0"/>
    <x v="40"/>
    <s v="Cantar"/>
    <s v="Producción de tonos en una secuencia tal que resulte una melodía o una canción, bien sea individualmente o en grupo."/>
  </r>
  <r>
    <n v="250"/>
    <x v="0"/>
    <s v="6.24"/>
    <x v="5"/>
    <x v="249"/>
    <x v="19"/>
    <s v="19-24"/>
    <n v="2"/>
    <n v="1.7856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51"/>
    <x v="0"/>
    <s v="6.25"/>
    <x v="5"/>
    <x v="250"/>
    <x v="19"/>
    <s v="19-24"/>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2"/>
    <x v="0"/>
    <s v="6.26"/>
    <x v="5"/>
    <x v="251"/>
    <x v="19"/>
    <s v="19-24"/>
    <n v="2"/>
    <n v="1.7856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53"/>
    <x v="0"/>
    <s v="6.27"/>
    <x v="5"/>
    <x v="252"/>
    <x v="19"/>
    <s v="19-24"/>
    <n v="2"/>
    <n v="1.7856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4"/>
    <x v="0"/>
    <s v="6.28"/>
    <x v="5"/>
    <x v="253"/>
    <x v="12"/>
    <s v="25-30"/>
    <n v="2"/>
    <n v="1.7856E-3"/>
    <x v="0"/>
    <n v="0"/>
    <n v="0"/>
    <s v="I"/>
    <x v="2"/>
    <s v="S"/>
    <x v="1"/>
    <s v="S"/>
    <x v="1"/>
    <s v="d880"/>
    <x v="5"/>
    <x v="10"/>
    <s v="Participación en el juego "/>
    <s v="Entretenerse de manera intencionada y manteniendo la implicación, en actividades con objetos, juguetes, materiales o juegos, de manera individual o con otros."/>
  </r>
  <r>
    <n v="255"/>
    <x v="0"/>
    <s v="6.29"/>
    <x v="5"/>
    <x v="254"/>
    <x v="12"/>
    <s v="25-30"/>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6"/>
    <x v="0"/>
    <s v="6.30"/>
    <x v="5"/>
    <x v="255"/>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7"/>
    <x v="0"/>
    <s v="6.31"/>
    <x v="5"/>
    <x v="256"/>
    <x v="12"/>
    <s v="25-30"/>
    <n v="2"/>
    <n v="1.7856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58"/>
    <x v="0"/>
    <s v="6.32"/>
    <x v="5"/>
    <x v="257"/>
    <x v="12"/>
    <s v="25-30"/>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9"/>
    <x v="0"/>
    <s v="6.33"/>
    <x v="5"/>
    <x v="258"/>
    <x v="12"/>
    <s v="25-30"/>
    <n v="2"/>
    <n v="1.7856E-3"/>
    <x v="0"/>
    <n v="0"/>
    <n v="0"/>
    <s v="S"/>
    <x v="0"/>
    <s v="S"/>
    <x v="1"/>
    <s v="S"/>
    <x v="1"/>
    <s v="d880"/>
    <x v="5"/>
    <x v="10"/>
    <s v="Participación en el juego "/>
    <s v="Entretenerse de manera intencionada y manteniendo la implicación, en actividades con objetos, juguetes, materiales o juegos, de manera individual o con otros."/>
  </r>
  <r>
    <n v="260"/>
    <x v="0"/>
    <s v="6.34"/>
    <x v="5"/>
    <x v="259"/>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1"/>
    <x v="0"/>
    <s v="6.35"/>
    <x v="5"/>
    <x v="260"/>
    <x v="14"/>
    <s v="31-36"/>
    <n v="2"/>
    <n v="1.7856E-3"/>
    <x v="0"/>
    <n v="0"/>
    <n v="0"/>
    <s v="I"/>
    <x v="2"/>
    <s v="S"/>
    <x v="1"/>
    <s v="S"/>
    <x v="1"/>
    <s v="d880"/>
    <x v="5"/>
    <x v="10"/>
    <s v="Participación en el juego "/>
    <s v="Entretenerse de manera intencionada y manteniendo la implicación, en actividades con objetos, juguetes, materiales o juegos, de manera individual o con otros."/>
  </r>
  <r>
    <n v="262"/>
    <x v="0"/>
    <s v="6.36"/>
    <x v="5"/>
    <x v="261"/>
    <x v="14"/>
    <s v="31-36"/>
    <n v="2"/>
    <n v="1.7856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63"/>
    <x v="0"/>
    <s v="6.37"/>
    <x v="5"/>
    <x v="262"/>
    <x v="14"/>
    <s v="31-36"/>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64"/>
    <x v="0"/>
    <s v="6.38"/>
    <x v="5"/>
    <x v="263"/>
    <x v="14"/>
    <s v="31-36"/>
    <n v="2"/>
    <n v="1.7856E-3"/>
    <x v="0"/>
    <n v="0"/>
    <n v="0"/>
    <s v="I"/>
    <x v="2"/>
    <s v="S"/>
    <x v="1"/>
    <s v="S"/>
    <x v="1"/>
    <s v="d332"/>
    <x v="0"/>
    <x v="40"/>
    <s v="Cantar"/>
    <s v="Producción de tonos en una secuencia tal que resulte una melodía o una canción, bien sea individualmente o en grupo."/>
  </r>
  <r>
    <n v="265"/>
    <x v="0"/>
    <s v="6.39"/>
    <x v="5"/>
    <x v="264"/>
    <x v="15"/>
    <s v="37-42"/>
    <n v="2"/>
    <n v="1.7856E-3"/>
    <x v="0"/>
    <n v="0"/>
    <n v="0"/>
    <s v="I"/>
    <x v="2"/>
    <s v="CG"/>
    <x v="3"/>
    <s v="S"/>
    <x v="1"/>
    <s v="d880"/>
    <x v="5"/>
    <x v="10"/>
    <s v="Participación en el juego "/>
    <s v="Entretenerse de manera intencionada y manteniendo la implicación, en actividades con objetos, juguetes, materiales o juegos, de manera individual o con otros."/>
  </r>
  <r>
    <n v="266"/>
    <x v="0"/>
    <s v="6.40"/>
    <x v="5"/>
    <x v="265"/>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67"/>
    <x v="0"/>
    <s v="6.41"/>
    <x v="5"/>
    <x v="266"/>
    <x v="15"/>
    <s v="37-42"/>
    <n v="2"/>
    <n v="1.7856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8"/>
    <x v="0"/>
    <s v="6.42"/>
    <x v="5"/>
    <x v="267"/>
    <x v="21"/>
    <s v="43-48"/>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69"/>
    <x v="0"/>
    <s v="6.43"/>
    <x v="5"/>
    <x v="268"/>
    <x v="21"/>
    <s v="43-48"/>
    <n v="2"/>
    <n v="1.7856E-3"/>
    <x v="0"/>
    <n v="0"/>
    <n v="0"/>
    <s v="I"/>
    <x v="2"/>
    <s v="S"/>
    <x v="1"/>
    <s v="S"/>
    <x v="1"/>
    <s v="d332"/>
    <x v="0"/>
    <x v="40"/>
    <s v="Cantar"/>
    <s v="Producción de tonos en una secuencia tal que resulte una melodía o una canción, bien sea individualmente o en grupo."/>
  </r>
  <r>
    <n v="270"/>
    <x v="0"/>
    <s v="6.44"/>
    <x v="5"/>
    <x v="269"/>
    <x v="21"/>
    <s v="43-48"/>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
    <x v="0"/>
    <s v="6.45"/>
    <x v="5"/>
    <x v="270"/>
    <x v="21"/>
    <s v="43-48"/>
    <n v="2"/>
    <n v="1.7856E-3"/>
    <x v="0"/>
    <n v="0"/>
    <n v="0"/>
    <s v="I"/>
    <x v="2"/>
    <s v="CG"/>
    <x v="3"/>
    <s v="S"/>
    <x v="1"/>
    <s v="d880"/>
    <x v="5"/>
    <x v="10"/>
    <s v="Participación en el juego "/>
    <s v="Entretenerse de manera intencionada y manteniendo la implicación, en actividades con objetos, juguetes, materiales o juegos, de manera individual o con otros."/>
  </r>
  <r>
    <n v="272"/>
    <x v="0"/>
    <s v="6.46"/>
    <x v="5"/>
    <x v="271"/>
    <x v="22"/>
    <s v="49-5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
    <x v="0"/>
    <s v="6.47"/>
    <x v="5"/>
    <x v="272"/>
    <x v="22"/>
    <s v="49-54"/>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74"/>
    <x v="0"/>
    <s v="6.48"/>
    <x v="5"/>
    <x v="273"/>
    <x v="22"/>
    <s v="49-54"/>
    <n v="2"/>
    <n v="1.7856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5"/>
    <x v="0"/>
    <s v="6.49"/>
    <x v="5"/>
    <x v="274"/>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76"/>
    <x v="0"/>
    <s v="6.50"/>
    <x v="5"/>
    <x v="215"/>
    <x v="22"/>
    <s v="49-54"/>
    <n v="2"/>
    <n v="1.7856E-3"/>
    <x v="0"/>
    <n v="0"/>
    <n v="0"/>
    <s v="I"/>
    <x v="2"/>
    <s v="S"/>
    <x v="1"/>
    <s v="S"/>
    <x v="1"/>
    <s v="d880"/>
    <x v="5"/>
    <x v="10"/>
    <s v="Participación en el juego "/>
    <s v="Entretenerse de manera intencionada y manteniendo la implicación, en actividades con objetos, juguetes, materiales o juegos, de manera individual o con otros."/>
  </r>
  <r>
    <n v="277"/>
    <x v="0"/>
    <s v="6.51"/>
    <x v="5"/>
    <x v="275"/>
    <x v="22"/>
    <s v="49-54"/>
    <n v="2"/>
    <n v="1.7856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8"/>
    <x v="0"/>
    <s v="6.52"/>
    <x v="5"/>
    <x v="276"/>
    <x v="22"/>
    <s v="49-54"/>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9"/>
    <x v="0"/>
    <s v="6.53"/>
    <x v="5"/>
    <x v="277"/>
    <x v="16"/>
    <s v="55-60"/>
    <n v="2"/>
    <n v="1.7856E-3"/>
    <x v="0"/>
    <n v="0"/>
    <n v="0"/>
    <s v="S"/>
    <x v="0"/>
    <s v="S"/>
    <x v="1"/>
    <s v="S"/>
    <x v="1"/>
    <s v="d880"/>
    <x v="5"/>
    <x v="10"/>
    <s v="Participación en el juego "/>
    <s v="Entretenerse de manera intencionada y manteniendo la implicación, en actividades con objetos, juguetes, materiales o juegos, de manera individual o con otros."/>
  </r>
  <r>
    <n v="280"/>
    <x v="0"/>
    <s v="6.54"/>
    <x v="5"/>
    <x v="278"/>
    <x v="16"/>
    <s v="55-60"/>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81"/>
    <x v="0"/>
    <s v="6.55"/>
    <x v="5"/>
    <x v="279"/>
    <x v="16"/>
    <s v="55-60"/>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82"/>
    <x v="0"/>
    <s v="6.56"/>
    <x v="5"/>
    <x v="280"/>
    <x v="16"/>
    <s v="55-60"/>
    <n v="2"/>
    <n v="1.7856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83"/>
    <x v="0"/>
    <s v="7.01"/>
    <x v="6"/>
    <x v="281"/>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4"/>
    <x v="0"/>
    <s v="7.02"/>
    <x v="6"/>
    <x v="282"/>
    <x v="0"/>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5"/>
    <x v="0"/>
    <s v="7.03"/>
    <x v="6"/>
    <x v="283"/>
    <x v="3"/>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6"/>
    <x v="0"/>
    <s v="7.04"/>
    <x v="6"/>
    <x v="284"/>
    <x v="33"/>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87"/>
    <x v="0"/>
    <s v="7.05"/>
    <x v="6"/>
    <x v="285"/>
    <x v="5"/>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8"/>
    <x v="0"/>
    <s v="7.06"/>
    <x v="6"/>
    <x v="286"/>
    <x v="1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89"/>
    <x v="0"/>
    <s v="7.07"/>
    <x v="6"/>
    <x v="287"/>
    <x v="9"/>
    <s v="07-12"/>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0"/>
    <x v="0"/>
    <s v="7.08"/>
    <x v="6"/>
    <x v="288"/>
    <x v="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1"/>
    <x v="0"/>
    <s v="7.09"/>
    <x v="6"/>
    <x v="289"/>
    <x v="31"/>
    <s v="13-1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2"/>
    <x v="0"/>
    <s v="7.10"/>
    <x v="6"/>
    <x v="290"/>
    <x v="10"/>
    <s v="13-1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3"/>
    <x v="0"/>
    <s v="7.11"/>
    <x v="6"/>
    <x v="291"/>
    <x v="19"/>
    <s v="19-24"/>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4"/>
    <x v="0"/>
    <s v="7.12"/>
    <x v="6"/>
    <x v="292"/>
    <x v="19"/>
    <s v="19-24"/>
    <n v="2"/>
    <n v="1.7856E-3"/>
    <x v="0"/>
    <n v="0"/>
    <n v="0"/>
    <s v="A"/>
    <x v="1"/>
    <s v="A"/>
    <x v="4"/>
    <s v="A"/>
    <x v="2"/>
    <s v="d330"/>
    <x v="0"/>
    <x v="9"/>
    <s v="Hablar"/>
    <s v="Mediante el lenguaje hablado, producir palabras, frases y discursos que tienen significado literal e implícito, como expresar un hecho o contar una historia en lenguaje oral."/>
  </r>
  <r>
    <n v="295"/>
    <x v="0"/>
    <s v="7.13"/>
    <x v="6"/>
    <x v="293"/>
    <x v="12"/>
    <s v="25-30"/>
    <n v="2"/>
    <n v="1.7856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6"/>
    <x v="0"/>
    <s v="7.14"/>
    <x v="6"/>
    <x v="294"/>
    <x v="13"/>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7"/>
    <x v="0"/>
    <s v="7.15"/>
    <x v="6"/>
    <x v="295"/>
    <x v="14"/>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8"/>
    <x v="0"/>
    <s v="7.16"/>
    <x v="6"/>
    <x v="296"/>
    <x v="14"/>
    <s v="31-3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99"/>
    <x v="0"/>
    <s v="7.17"/>
    <x v="6"/>
    <x v="297"/>
    <x v="14"/>
    <s v="31-36"/>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0"/>
    <x v="0"/>
    <s v="7.18"/>
    <x v="6"/>
    <x v="298"/>
    <x v="14"/>
    <s v="31-3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1"/>
    <x v="0"/>
    <s v="7.19"/>
    <x v="6"/>
    <x v="299"/>
    <x v="21"/>
    <s v="43-48"/>
    <n v="2"/>
    <n v="1.7856E-3"/>
    <x v="0"/>
    <n v="0"/>
    <n v="0"/>
    <s v="A"/>
    <x v="1"/>
    <s v="A"/>
    <x v="4"/>
    <s v="A"/>
    <x v="2"/>
    <s v="d330"/>
    <x v="0"/>
    <x v="9"/>
    <s v="Hablar"/>
    <s v="Mediante el lenguaje hablado, producir palabras, frases y discursos que tienen significado literal e implícito, como expresar un hecho o contar una historia en lenguaje oral."/>
  </r>
  <r>
    <n v="302"/>
    <x v="0"/>
    <s v="7.20"/>
    <x v="6"/>
    <x v="300"/>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3"/>
    <x v="0"/>
    <s v="7.21"/>
    <x v="6"/>
    <x v="301"/>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4"/>
    <x v="0"/>
    <s v="8.01"/>
    <x v="7"/>
    <x v="302"/>
    <x v="0"/>
    <s v="0-6"/>
    <n v="2"/>
    <n v="1.7856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305"/>
    <x v="0"/>
    <s v="8.02"/>
    <x v="7"/>
    <x v="303"/>
    <x v="2"/>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06"/>
    <x v="0"/>
    <s v="8.03"/>
    <x v="7"/>
    <x v="304"/>
    <x v="5"/>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07"/>
    <x v="0"/>
    <s v="8.04"/>
    <x v="7"/>
    <x v="305"/>
    <x v="23"/>
    <s v="13-18"/>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08"/>
    <x v="0"/>
    <s v="8.05"/>
    <x v="7"/>
    <x v="306"/>
    <x v="24"/>
    <s v="13-18"/>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09"/>
    <x v="0"/>
    <s v="8.06"/>
    <x v="7"/>
    <x v="307"/>
    <x v="25"/>
    <s v="19-24"/>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0"/>
    <x v="0"/>
    <s v="8.07"/>
    <x v="7"/>
    <x v="308"/>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
    <x v="0"/>
    <s v="8.08"/>
    <x v="7"/>
    <x v="309"/>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
    <x v="0"/>
    <s v="8.09"/>
    <x v="7"/>
    <x v="310"/>
    <x v="19"/>
    <s v="19-24"/>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3"/>
    <x v="0"/>
    <s v="8.10"/>
    <x v="7"/>
    <x v="311"/>
    <x v="19"/>
    <s v="19-24"/>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4"/>
    <x v="0"/>
    <s v="8.11"/>
    <x v="7"/>
    <x v="312"/>
    <x v="19"/>
    <s v="19-24"/>
    <n v="2"/>
    <n v="1.7856E-3"/>
    <x v="0"/>
    <n v="0"/>
    <n v="0"/>
    <s v="I"/>
    <x v="2"/>
    <s v="S"/>
    <x v="1"/>
    <s v="S"/>
    <x v="1"/>
    <s v="d880"/>
    <x v="5"/>
    <x v="10"/>
    <s v="Participación en el juego "/>
    <s v="Entretenerse de manera intencionada y manteniendo la implicación, en actividades con objetos, juguetes, materiales o juegos, de manera individual o con otros."/>
  </r>
  <r>
    <n v="315"/>
    <x v="0"/>
    <s v="8.12"/>
    <x v="7"/>
    <x v="313"/>
    <x v="19"/>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16"/>
    <x v="0"/>
    <s v="8.13"/>
    <x v="7"/>
    <x v="314"/>
    <x v="19"/>
    <s v="19-24"/>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7"/>
    <x v="0"/>
    <s v="8.14"/>
    <x v="7"/>
    <x v="315"/>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8"/>
    <x v="0"/>
    <s v="8.15"/>
    <x v="7"/>
    <x v="316"/>
    <x v="19"/>
    <s v="19-24"/>
    <n v="2"/>
    <n v="1.7856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9"/>
    <x v="0"/>
    <s v="8.16"/>
    <x v="7"/>
    <x v="317"/>
    <x v="35"/>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0"/>
    <x v="0"/>
    <s v="8.17"/>
    <x v="7"/>
    <x v="318"/>
    <x v="27"/>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1"/>
    <x v="0"/>
    <s v="8.18"/>
    <x v="7"/>
    <x v="319"/>
    <x v="30"/>
    <s v="25-30"/>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2"/>
    <x v="0"/>
    <s v="8.19"/>
    <x v="7"/>
    <x v="320"/>
    <x v="12"/>
    <s v="25-3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3"/>
    <x v="0"/>
    <s v="8.20"/>
    <x v="7"/>
    <x v="321"/>
    <x v="12"/>
    <s v="25-30"/>
    <n v="2"/>
    <n v="1.7856E-3"/>
    <x v="0"/>
    <n v="0"/>
    <n v="0"/>
    <s v="S"/>
    <x v="0"/>
    <s v="CM"/>
    <x v="0"/>
    <s v="K"/>
    <x v="0"/>
    <s v="d137"/>
    <x v="2"/>
    <x v="20"/>
    <s v="Adquirir conceptos"/>
    <s v="Desarrollar competencias para entender la utilización básica y compleja de conceptos relacionados con las características de personas, objetos o eventos."/>
  </r>
  <r>
    <n v="324"/>
    <x v="0"/>
    <s v="8.21"/>
    <x v="7"/>
    <x v="322"/>
    <x v="12"/>
    <s v="25-30"/>
    <n v="2"/>
    <n v="1.7856E-3"/>
    <x v="0"/>
    <n v="0"/>
    <n v="0"/>
    <s v="S"/>
    <x v="0"/>
    <s v="CM"/>
    <x v="0"/>
    <s v="S"/>
    <x v="1"/>
    <s v="d330"/>
    <x v="0"/>
    <x v="9"/>
    <s v="Hablar"/>
    <s v="Mediante el lenguaje hablado, producir palabras, frases y discursos que tienen significado literal e implícito, como expresar un hecho o contar una historia en lenguaje oral."/>
  </r>
  <r>
    <n v="325"/>
    <x v="0"/>
    <s v="8.22"/>
    <x v="7"/>
    <x v="323"/>
    <x v="13"/>
    <s v="31-36"/>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26"/>
    <x v="0"/>
    <s v="8.23"/>
    <x v="7"/>
    <x v="324"/>
    <x v="13"/>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7"/>
    <x v="0"/>
    <s v="8.24"/>
    <x v="7"/>
    <x v="325"/>
    <x v="28"/>
    <s v="31-36"/>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28"/>
    <x v="0"/>
    <s v="8.25"/>
    <x v="7"/>
    <x v="326"/>
    <x v="28"/>
    <s v="31-36"/>
    <n v="2"/>
    <n v="1.7856E-3"/>
    <x v="0"/>
    <n v="0"/>
    <n v="0"/>
    <s v="I"/>
    <x v="2"/>
    <s v="S"/>
    <x v="1"/>
    <s v="S"/>
    <x v="1"/>
    <s v="d137"/>
    <x v="2"/>
    <x v="20"/>
    <s v="Adquirir conceptos"/>
    <s v="Desarrollar competencias para entender la utilización básica y compleja de conceptos relacionados con las características de personas, objetos o eventos."/>
  </r>
  <r>
    <n v="329"/>
    <x v="0"/>
    <s v="8.26"/>
    <x v="7"/>
    <x v="327"/>
    <x v="14"/>
    <s v="31-36"/>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0"/>
    <x v="0"/>
    <s v="8.27"/>
    <x v="7"/>
    <x v="328"/>
    <x v="14"/>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31"/>
    <x v="0"/>
    <s v="8.28"/>
    <x v="7"/>
    <x v="329"/>
    <x v="14"/>
    <s v="31-36"/>
    <n v="2"/>
    <n v="1.7856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332"/>
    <x v="0"/>
    <s v="8.29"/>
    <x v="7"/>
    <x v="330"/>
    <x v="14"/>
    <s v="31-36"/>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33"/>
    <x v="0"/>
    <s v="8.30"/>
    <x v="7"/>
    <x v="331"/>
    <x v="14"/>
    <s v="31-36"/>
    <n v="2"/>
    <n v="1.7856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34"/>
    <x v="0"/>
    <s v="8.31"/>
    <x v="7"/>
    <x v="332"/>
    <x v="15"/>
    <s v="37-42"/>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35"/>
    <x v="0"/>
    <s v="8.32"/>
    <x v="7"/>
    <x v="333"/>
    <x v="15"/>
    <s v="37-42"/>
    <n v="2"/>
    <n v="1.7856E-3"/>
    <x v="0"/>
    <n v="0"/>
    <n v="0"/>
    <s v="S"/>
    <x v="0"/>
    <s v="S"/>
    <x v="1"/>
    <s v="S"/>
    <x v="1"/>
    <s v="d880"/>
    <x v="5"/>
    <x v="10"/>
    <s v="Participación en el juego "/>
    <s v="Entretenerse de manera intencionada y manteniendo la implicación, en actividades con objetos, juguetes, materiales o juegos, de manera individual o con otros."/>
  </r>
  <r>
    <n v="336"/>
    <x v="0"/>
    <s v="8.33"/>
    <x v="7"/>
    <x v="334"/>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337"/>
    <x v="0"/>
    <s v="8.34"/>
    <x v="7"/>
    <x v="335"/>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38"/>
    <x v="0"/>
    <s v="8.35"/>
    <x v="7"/>
    <x v="336"/>
    <x v="21"/>
    <s v="43-48"/>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9"/>
    <x v="0"/>
    <s v="8.36"/>
    <x v="7"/>
    <x v="337"/>
    <x v="22"/>
    <s v="49-54"/>
    <n v="2"/>
    <n v="1.7856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40"/>
    <x v="0"/>
    <s v="8.37"/>
    <x v="7"/>
    <x v="338"/>
    <x v="22"/>
    <s v="49-5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1"/>
    <x v="0"/>
    <s v="8.38"/>
    <x v="7"/>
    <x v="339"/>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2"/>
    <x v="0"/>
    <s v="8.39"/>
    <x v="7"/>
    <x v="340"/>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3"/>
    <x v="0"/>
    <s v="8.40"/>
    <x v="7"/>
    <x v="341"/>
    <x v="16"/>
    <s v="55-60"/>
    <n v="2"/>
    <n v="1.7856E-3"/>
    <x v="0"/>
    <n v="0"/>
    <n v="0"/>
    <s v="I"/>
    <x v="2"/>
    <s v="CG"/>
    <x v="3"/>
    <s v="K"/>
    <x v="0"/>
    <s v="d137"/>
    <x v="2"/>
    <x v="20"/>
    <s v="Adquirir conceptos"/>
    <s v="Desarrollar competencias para entender la utilización básica y compleja de conceptos relacionados con las características de personas, objetos o eventos."/>
  </r>
  <r>
    <n v="344"/>
    <x v="0"/>
    <s v="8.41"/>
    <x v="7"/>
    <x v="342"/>
    <x v="16"/>
    <s v="55-60"/>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45"/>
    <x v="0"/>
    <s v="8.42"/>
    <x v="7"/>
    <x v="343"/>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6"/>
    <x v="0"/>
    <s v="8.43"/>
    <x v="7"/>
    <x v="344"/>
    <x v="16"/>
    <s v="55-60"/>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47"/>
    <x v="0"/>
    <s v="9.01"/>
    <x v="8"/>
    <x v="345"/>
    <x v="0"/>
    <s v="0-6"/>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48"/>
    <x v="0"/>
    <s v="9.02"/>
    <x v="8"/>
    <x v="346"/>
    <x v="3"/>
    <s v="0-6"/>
    <n v="2"/>
    <n v="1.7856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49"/>
    <x v="0"/>
    <s v="9.03"/>
    <x v="8"/>
    <x v="347"/>
    <x v="4"/>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50"/>
    <x v="0"/>
    <s v="9.04"/>
    <x v="8"/>
    <x v="348"/>
    <x v="5"/>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51"/>
    <x v="0"/>
    <s v="9.05"/>
    <x v="8"/>
    <x v="349"/>
    <x v="5"/>
    <s v="0-6"/>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52"/>
    <x v="0"/>
    <s v="9.06"/>
    <x v="8"/>
    <x v="350"/>
    <x v="5"/>
    <s v="0-6"/>
    <n v="2"/>
    <n v="1.7856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53"/>
    <x v="0"/>
    <s v="9.07"/>
    <x v="8"/>
    <x v="351"/>
    <x v="6"/>
    <s v="07-12"/>
    <n v="2"/>
    <n v="1.7856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54"/>
    <x v="0"/>
    <s v="9.08"/>
    <x v="8"/>
    <x v="352"/>
    <x v="7"/>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55"/>
    <x v="0"/>
    <s v="9.09"/>
    <x v="8"/>
    <x v="353"/>
    <x v="17"/>
    <s v="07-12"/>
    <n v="2"/>
    <n v="1.7856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56"/>
    <x v="0"/>
    <s v="9.10"/>
    <x v="8"/>
    <x v="354"/>
    <x v="17"/>
    <s v="07-12"/>
    <n v="2"/>
    <n v="1.7856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57"/>
    <x v="0"/>
    <s v="9.11"/>
    <x v="8"/>
    <x v="355"/>
    <x v="17"/>
    <s v="07-12"/>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58"/>
    <x v="0"/>
    <s v="9.12"/>
    <x v="8"/>
    <x v="356"/>
    <x v="17"/>
    <s v="07-12"/>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59"/>
    <x v="0"/>
    <s v="9.13"/>
    <x v="8"/>
    <x v="357"/>
    <x v="8"/>
    <s v="07-12"/>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60"/>
    <x v="0"/>
    <s v="9.14"/>
    <x v="8"/>
    <x v="358"/>
    <x v="9"/>
    <s v="07-12"/>
    <n v="2"/>
    <n v="1.7856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61"/>
    <x v="0"/>
    <s v="9.15"/>
    <x v="8"/>
    <x v="359"/>
    <x v="9"/>
    <s v="07-12"/>
    <n v="2"/>
    <n v="1.7856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62"/>
    <x v="0"/>
    <s v="9.16"/>
    <x v="8"/>
    <x v="360"/>
    <x v="9"/>
    <s v="07-12"/>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63"/>
    <x v="0"/>
    <s v="9.17"/>
    <x v="8"/>
    <x v="361"/>
    <x v="9"/>
    <s v="07-12"/>
    <n v="2"/>
    <n v="1.7856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64"/>
    <x v="0"/>
    <s v="9.18"/>
    <x v="8"/>
    <x v="362"/>
    <x v="18"/>
    <s v="13-18"/>
    <n v="2"/>
    <n v="1.7856E-3"/>
    <x v="0"/>
    <n v="0"/>
    <n v="0"/>
    <s v="I"/>
    <x v="2"/>
    <s v="CG"/>
    <x v="3"/>
    <s v="K"/>
    <x v="0"/>
    <s v="d137"/>
    <x v="2"/>
    <x v="20"/>
    <s v="Adquirir conceptos"/>
    <s v="Desarrollar competencias para entender la utilización básica y compleja de conceptos relacionados con las características de personas, objetos o eventos."/>
  </r>
  <r>
    <n v="365"/>
    <x v="0"/>
    <s v="9.19"/>
    <x v="8"/>
    <x v="363"/>
    <x v="18"/>
    <s v="13-18"/>
    <n v="2"/>
    <n v="1.7856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66"/>
    <x v="0"/>
    <s v="9.20"/>
    <x v="8"/>
    <x v="364"/>
    <x v="18"/>
    <s v="13-18"/>
    <n v="2"/>
    <n v="1.7856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67"/>
    <x v="0"/>
    <s v="9.21"/>
    <x v="8"/>
    <x v="365"/>
    <x v="18"/>
    <s v="13-18"/>
    <n v="2"/>
    <n v="1.7856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68"/>
    <x v="0"/>
    <s v="9.22"/>
    <x v="8"/>
    <x v="366"/>
    <x v="10"/>
    <s v="13-18"/>
    <n v="2"/>
    <n v="1.7856E-3"/>
    <x v="0"/>
    <n v="0"/>
    <n v="0"/>
    <s v="I"/>
    <x v="2"/>
    <s v="S"/>
    <x v="1"/>
    <s v="S"/>
    <x v="1"/>
    <s v="d880"/>
    <x v="5"/>
    <x v="10"/>
    <s v="Participación en el juego "/>
    <s v="Entretenerse de manera intencionada y manteniendo la implicación, en actividades con objetos, juguetes, materiales o juegos, de manera individual o con otros."/>
  </r>
  <r>
    <n v="369"/>
    <x v="0"/>
    <s v="9.23"/>
    <x v="8"/>
    <x v="367"/>
    <x v="32"/>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0"/>
    <x v="0"/>
    <s v="9.24"/>
    <x v="8"/>
    <x v="368"/>
    <x v="11"/>
    <s v="19-24"/>
    <n v="2"/>
    <n v="1.7856E-3"/>
    <x v="0"/>
    <n v="0"/>
    <n v="0"/>
    <s v="I"/>
    <x v="2"/>
    <s v="CG"/>
    <x v="3"/>
    <s v="K"/>
    <x v="0"/>
    <s v="d137"/>
    <x v="2"/>
    <x v="20"/>
    <s v="Adquirir conceptos"/>
    <s v="Desarrollar competencias para entender la utilización básica y compleja de conceptos relacionados con las características de personas, objetos o eventos."/>
  </r>
  <r>
    <n v="371"/>
    <x v="0"/>
    <s v="9.25"/>
    <x v="8"/>
    <x v="369"/>
    <x v="26"/>
    <s v="19-24"/>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72"/>
    <x v="0"/>
    <s v="9.26"/>
    <x v="8"/>
    <x v="370"/>
    <x v="19"/>
    <s v="19-24"/>
    <n v="2"/>
    <n v="1.7856E-3"/>
    <x v="0"/>
    <n v="0"/>
    <n v="0"/>
    <s v="I"/>
    <x v="2"/>
    <s v="CM"/>
    <x v="0"/>
    <s v="K"/>
    <x v="0"/>
    <s v="d330"/>
    <x v="0"/>
    <x v="9"/>
    <s v="Hablar"/>
    <s v="Mediante el lenguaje hablado, producir palabras, frases y discursos que tienen significado literal e implícito, como expresar un hecho o contar una historia en lenguaje oral."/>
  </r>
  <r>
    <n v="373"/>
    <x v="0"/>
    <s v="9.27"/>
    <x v="8"/>
    <x v="371"/>
    <x v="19"/>
    <s v="19-24"/>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4"/>
    <x v="0"/>
    <s v="9.28"/>
    <x v="8"/>
    <x v="372"/>
    <x v="19"/>
    <s v="19-24"/>
    <n v="2"/>
    <n v="1.7856E-3"/>
    <x v="0"/>
    <n v="0"/>
    <n v="0"/>
    <s v="I"/>
    <x v="2"/>
    <s v="CG"/>
    <x v="3"/>
    <s v="K"/>
    <x v="0"/>
    <s v="d137"/>
    <x v="2"/>
    <x v="20"/>
    <s v="Adquirir conceptos"/>
    <s v="Desarrollar competencias para entender la utilización básica y compleja de conceptos relacionados con las características de personas, objetos o eventos."/>
  </r>
  <r>
    <n v="375"/>
    <x v="0"/>
    <s v="9.29"/>
    <x v="8"/>
    <x v="373"/>
    <x v="12"/>
    <s v="25-30"/>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6"/>
    <x v="0"/>
    <s v="9.30"/>
    <x v="8"/>
    <x v="374"/>
    <x v="12"/>
    <s v="25-30"/>
    <n v="2"/>
    <n v="1.7856E-3"/>
    <x v="0"/>
    <n v="0"/>
    <n v="0"/>
    <s v="I"/>
    <x v="2"/>
    <s v="CG"/>
    <x v="3"/>
    <s v="K"/>
    <x v="0"/>
    <s v="d880"/>
    <x v="5"/>
    <x v="10"/>
    <s v="Participación en el juego "/>
    <s v="Entretenerse de manera intencionada y manteniendo la implicación, en actividades con objetos, juguetes, materiales o juegos, de manera individual o con otros."/>
  </r>
  <r>
    <n v="377"/>
    <x v="0"/>
    <s v="9.31"/>
    <x v="8"/>
    <x v="375"/>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78"/>
    <x v="0"/>
    <s v="9.32"/>
    <x v="8"/>
    <x v="376"/>
    <x v="12"/>
    <s v="25-30"/>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79"/>
    <x v="0"/>
    <s v="9.33"/>
    <x v="8"/>
    <x v="377"/>
    <x v="12"/>
    <s v="25-30"/>
    <n v="2"/>
    <n v="1.7856E-3"/>
    <x v="0"/>
    <n v="0"/>
    <n v="0"/>
    <s v="A"/>
    <x v="1"/>
    <s v="A"/>
    <x v="4"/>
    <s v="A"/>
    <x v="2"/>
    <s v="d571"/>
    <x v="6"/>
    <x v="47"/>
    <s v="Cuidado de la propia seguridad"/>
    <s v="Evitar riesgos que puedan conducir a lesiones o daños físicos. Evitar situaciones potencialmente peligrosas tales como el fuego o correr entre el tráfico."/>
  </r>
  <r>
    <n v="380"/>
    <x v="0"/>
    <s v="9.34"/>
    <x v="8"/>
    <x v="378"/>
    <x v="13"/>
    <s v="31-36"/>
    <n v="2"/>
    <n v="1.7856E-3"/>
    <x v="0"/>
    <n v="0"/>
    <n v="0"/>
    <s v="I"/>
    <x v="2"/>
    <s v="M"/>
    <x v="2"/>
    <s v="K"/>
    <x v="0"/>
    <s v="d170"/>
    <x v="2"/>
    <x v="48"/>
    <s v="Escribir"/>
    <s v="Usar o producir símbolos o lenguaje para transmitir información, como escribir una relación de hechos o ideas o hacer un borrador de una carta. Excluye: aprender a escribir (d143)"/>
  </r>
  <r>
    <n v="381"/>
    <x v="0"/>
    <s v="9.35"/>
    <x v="8"/>
    <x v="379"/>
    <x v="14"/>
    <s v="31-36"/>
    <n v="2"/>
    <n v="1.7856E-3"/>
    <x v="0"/>
    <n v="0"/>
    <n v="0"/>
    <s v="A"/>
    <x v="1"/>
    <s v="CG"/>
    <x v="3"/>
    <s v="A"/>
    <x v="2"/>
    <s v="d571"/>
    <x v="6"/>
    <x v="47"/>
    <s v="Cuidado de la propia seguridad"/>
    <s v="Evitar riesgos que puedan conducir a lesiones o daños físicos. Evitar situaciones potencialmente peligrosas tales como el fuego o correr entre el tráfico."/>
  </r>
  <r>
    <n v="382"/>
    <x v="0"/>
    <s v="9.36"/>
    <x v="8"/>
    <x v="380"/>
    <x v="15"/>
    <s v="37-42"/>
    <n v="2"/>
    <n v="1.7856E-3"/>
    <x v="0"/>
    <n v="0"/>
    <n v="0"/>
    <s v="I"/>
    <x v="2"/>
    <s v="CG"/>
    <x v="3"/>
    <s v="K"/>
    <x v="0"/>
    <s v="d880"/>
    <x v="5"/>
    <x v="10"/>
    <s v="Participación en el juego "/>
    <s v="Entretenerse de manera intencionada y manteniendo la implicación, en actividades con objetos, juguetes, materiales o juegos, de manera individual o con otros."/>
  </r>
  <r>
    <n v="383"/>
    <x v="0"/>
    <s v="9.37"/>
    <x v="8"/>
    <x v="381"/>
    <x v="15"/>
    <s v="37-42"/>
    <n v="2"/>
    <n v="1.7856E-3"/>
    <x v="0"/>
    <n v="0"/>
    <n v="0"/>
    <s v="A"/>
    <x v="1"/>
    <s v="CG"/>
    <x v="3"/>
    <s v="K"/>
    <x v="0"/>
    <s v="d137"/>
    <x v="2"/>
    <x v="20"/>
    <s v="Adquirir conceptos"/>
    <s v="Desarrollar competencias para entender la utilización básica y compleja de conceptos relacionados con las características de personas, objetos o eventos."/>
  </r>
  <r>
    <n v="384"/>
    <x v="0"/>
    <s v="9.38"/>
    <x v="8"/>
    <x v="382"/>
    <x v="21"/>
    <s v="43-48"/>
    <n v="2"/>
    <n v="1.7856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85"/>
    <x v="0"/>
    <s v="9.39"/>
    <x v="8"/>
    <x v="383"/>
    <x v="21"/>
    <s v="43-48"/>
    <n v="2"/>
    <n v="1.7856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86"/>
    <x v="0"/>
    <s v="9.40"/>
    <x v="8"/>
    <x v="384"/>
    <x v="21"/>
    <s v="43-48"/>
    <n v="2"/>
    <n v="1.7856E-3"/>
    <x v="0"/>
    <n v="0"/>
    <n v="0"/>
    <s v="I"/>
    <x v="2"/>
    <s v="CG"/>
    <x v="3"/>
    <s v="K"/>
    <x v="0"/>
    <s v="d160"/>
    <x v="2"/>
    <x v="6"/>
    <s v="Centrar la atención"/>
    <s v="Centrase intencionadamente en un estímulo específico, por ejemplo filtrando sonidos que provoquen distracción."/>
  </r>
  <r>
    <n v="387"/>
    <x v="0"/>
    <s v="9.41"/>
    <x v="8"/>
    <x v="385"/>
    <x v="22"/>
    <s v="49-54"/>
    <n v="2"/>
    <n v="1.7856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88"/>
    <x v="0"/>
    <s v="9.42"/>
    <x v="8"/>
    <x v="386"/>
    <x v="22"/>
    <s v="49-54"/>
    <n v="2"/>
    <n v="1.7856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89"/>
    <x v="0"/>
    <s v="9.43"/>
    <x v="8"/>
    <x v="387"/>
    <x v="22"/>
    <s v="49-54"/>
    <n v="2"/>
    <n v="1.7856E-3"/>
    <x v="0"/>
    <n v="0"/>
    <n v="0"/>
    <s v="I"/>
    <x v="2"/>
    <s v="CG"/>
    <x v="3"/>
    <s v="K"/>
    <x v="0"/>
    <s v="d137"/>
    <x v="2"/>
    <x v="20"/>
    <s v="Adquirir conceptos"/>
    <s v="Desarrollar competencias para entender la utilización básica y compleja de conceptos relacionados con las características de personas, objetos o eventos."/>
  </r>
  <r>
    <n v="390"/>
    <x v="0"/>
    <s v="9.44"/>
    <x v="8"/>
    <x v="388"/>
    <x v="22"/>
    <s v="49-54"/>
    <n v="2"/>
    <n v="1.7856E-3"/>
    <x v="0"/>
    <n v="0"/>
    <n v="0"/>
    <s v="I"/>
    <x v="2"/>
    <s v="CG"/>
    <x v="3"/>
    <s v="K"/>
    <x v="0"/>
    <s v="d571"/>
    <x v="6"/>
    <x v="47"/>
    <s v="Cuidado de la propia seguridad"/>
    <s v="Evitar riesgos que puedan conducir a lesiones o daños físicos. Evitar situaciones potencialmente peligrosas tales como el fuego o correr entre el tráfico."/>
  </r>
  <r>
    <n v="391"/>
    <x v="0"/>
    <s v="9.45"/>
    <x v="8"/>
    <x v="389"/>
    <x v="16"/>
    <s v="55-60"/>
    <n v="2"/>
    <n v="1.7856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92"/>
    <x v="0"/>
    <s v="9.46"/>
    <x v="8"/>
    <x v="390"/>
    <x v="16"/>
    <s v="55-60"/>
    <n v="2"/>
    <n v="1.7856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93"/>
    <x v="0"/>
    <s v="9.47"/>
    <x v="8"/>
    <x v="391"/>
    <x v="16"/>
    <s v="55-60"/>
    <n v="2"/>
    <n v="1.7856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94"/>
    <x v="0"/>
    <s v="10.01"/>
    <x v="9"/>
    <x v="392"/>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95"/>
    <x v="0"/>
    <s v="10.02"/>
    <x v="9"/>
    <x v="393"/>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96"/>
    <x v="0"/>
    <s v="10.03"/>
    <x v="9"/>
    <x v="394"/>
    <x v="4"/>
    <s v="0-6"/>
    <n v="2"/>
    <n v="1.7856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97"/>
    <x v="0"/>
    <s v="10.04"/>
    <x v="9"/>
    <x v="395"/>
    <x v="5"/>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98"/>
    <x v="0"/>
    <s v="10.05"/>
    <x v="9"/>
    <x v="396"/>
    <x v="5"/>
    <s v="0-6"/>
    <n v="2"/>
    <n v="1.7856E-3"/>
    <x v="0"/>
    <n v="0"/>
    <n v="0"/>
    <s v="I"/>
    <x v="2"/>
    <s v="CG"/>
    <x v="3"/>
    <s v="K"/>
    <x v="0"/>
    <s v="d120"/>
    <x v="2"/>
    <x v="5"/>
    <s v="Otras experiencias sensoriales intencionadas"/>
    <s v="Usar intencionalmente otros sentidos del cuerpo para apreciar estímulos como la habilidad para tocar y sentir texturas, saborear dulces u oler flores."/>
  </r>
  <r>
    <n v="399"/>
    <x v="0"/>
    <s v="10.06"/>
    <x v="9"/>
    <x v="397"/>
    <x v="5"/>
    <s v="0-6"/>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00"/>
    <x v="0"/>
    <s v="10.07"/>
    <x v="9"/>
    <x v="398"/>
    <x v="17"/>
    <s v="07-12"/>
    <n v="2"/>
    <n v="1.7856E-3"/>
    <x v="0"/>
    <n v="0"/>
    <n v="0"/>
    <s v="A"/>
    <x v="1"/>
    <s v="CG"/>
    <x v="3"/>
    <s v="K"/>
    <x v="0"/>
    <s v="d137"/>
    <x v="2"/>
    <x v="20"/>
    <s v="Adquirir conceptos"/>
    <s v="Desarrollar competencias para entender la utilización básica y compleja de conceptos relacionados con las características de personas, objetos o eventos."/>
  </r>
  <r>
    <n v="401"/>
    <x v="0"/>
    <s v="10.08"/>
    <x v="9"/>
    <x v="399"/>
    <x v="17"/>
    <s v="07-12"/>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02"/>
    <x v="0"/>
    <s v="10.09"/>
    <x v="9"/>
    <x v="400"/>
    <x v="17"/>
    <s v="07-12"/>
    <n v="2"/>
    <n v="1.7856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03"/>
    <x v="0"/>
    <s v="10.10"/>
    <x v="9"/>
    <x v="401"/>
    <x v="29"/>
    <s v="07-12"/>
    <n v="2"/>
    <n v="1.7856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04"/>
    <x v="0"/>
    <s v="10.11"/>
    <x v="9"/>
    <x v="402"/>
    <x v="29"/>
    <s v="07-12"/>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05"/>
    <x v="0"/>
    <s v="10.12"/>
    <x v="9"/>
    <x v="403"/>
    <x v="9"/>
    <s v="07-12"/>
    <n v="2"/>
    <n v="1.7856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06"/>
    <x v="0"/>
    <s v="10.13"/>
    <x v="9"/>
    <x v="404"/>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07"/>
    <x v="0"/>
    <s v="10.14"/>
    <x v="9"/>
    <x v="405"/>
    <x v="9"/>
    <s v="07-12"/>
    <n v="2"/>
    <n v="1.7856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408"/>
    <x v="0"/>
    <s v="10.15"/>
    <x v="9"/>
    <x v="406"/>
    <x v="10"/>
    <s v="13-18"/>
    <n v="2"/>
    <n v="1.7856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09"/>
    <x v="0"/>
    <s v="10.16"/>
    <x v="9"/>
    <x v="407"/>
    <x v="10"/>
    <s v="13-18"/>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0"/>
    <x v="0"/>
    <s v="10.17"/>
    <x v="9"/>
    <x v="408"/>
    <x v="10"/>
    <s v="13-18"/>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411"/>
    <x v="0"/>
    <s v="10.18"/>
    <x v="9"/>
    <x v="409"/>
    <x v="32"/>
    <s v="19-24"/>
    <n v="2"/>
    <n v="1.7856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2"/>
    <x v="0"/>
    <s v="10.19"/>
    <x v="9"/>
    <x v="410"/>
    <x v="25"/>
    <s v="19-24"/>
    <n v="2"/>
    <n v="1.7856E-3"/>
    <x v="0"/>
    <n v="0"/>
    <n v="0"/>
    <s v="I"/>
    <x v="2"/>
    <s v="CG"/>
    <x v="3"/>
    <s v="K"/>
    <x v="0"/>
    <s v="d137"/>
    <x v="2"/>
    <x v="20"/>
    <s v="Adquirir conceptos"/>
    <s v="Desarrollar competencias para entender la utilización básica y compleja de conceptos relacionados con las características de personas, objetos o eventos."/>
  </r>
  <r>
    <n v="413"/>
    <x v="0"/>
    <s v="10.20"/>
    <x v="9"/>
    <x v="411"/>
    <x v="25"/>
    <s v="19-24"/>
    <n v="2"/>
    <n v="1.7856E-3"/>
    <x v="0"/>
    <n v="0"/>
    <n v="0"/>
    <s v="S"/>
    <x v="0"/>
    <s v="CM"/>
    <x v="0"/>
    <s v="A"/>
    <x v="2"/>
    <s v="d137"/>
    <x v="2"/>
    <x v="20"/>
    <s v="Adquirir conceptos"/>
    <s v="Desarrollar competencias para entender la utilización básica y compleja de conceptos relacionados con las características de personas, objetos o eventos."/>
  </r>
  <r>
    <n v="414"/>
    <x v="0"/>
    <s v="10.21"/>
    <x v="9"/>
    <x v="412"/>
    <x v="34"/>
    <s v="19-24"/>
    <n v="2"/>
    <n v="1.7856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5"/>
    <x v="0"/>
    <s v="10.22"/>
    <x v="9"/>
    <x v="413"/>
    <x v="19"/>
    <s v="19-24"/>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16"/>
    <x v="0"/>
    <s v="10.23"/>
    <x v="9"/>
    <x v="414"/>
    <x v="19"/>
    <s v="19-24"/>
    <n v="2"/>
    <n v="1.7856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17"/>
    <x v="0"/>
    <s v="10.24"/>
    <x v="9"/>
    <x v="415"/>
    <x v="19"/>
    <s v="19-24"/>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418"/>
    <x v="0"/>
    <s v="10.25"/>
    <x v="9"/>
    <x v="416"/>
    <x v="19"/>
    <s v="19-24"/>
    <n v="2"/>
    <n v="1.7856E-3"/>
    <x v="0"/>
    <n v="0"/>
    <n v="0"/>
    <s v="S"/>
    <x v="0"/>
    <s v="CM"/>
    <x v="0"/>
    <s v="K"/>
    <x v="0"/>
    <s v="d137"/>
    <x v="2"/>
    <x v="20"/>
    <s v="Adquirir conceptos"/>
    <s v="Desarrollar competencias para entender la utilización básica y compleja de conceptos relacionados con las características de personas, objetos o eventos."/>
  </r>
  <r>
    <n v="419"/>
    <x v="0"/>
    <s v="10.26"/>
    <x v="9"/>
    <x v="417"/>
    <x v="20"/>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0"/>
    <x v="0"/>
    <s v="10.27"/>
    <x v="9"/>
    <x v="418"/>
    <x v="12"/>
    <s v="25-30"/>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1"/>
    <x v="0"/>
    <s v="10.28"/>
    <x v="9"/>
    <x v="419"/>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422"/>
    <x v="0"/>
    <s v="10.29"/>
    <x v="9"/>
    <x v="420"/>
    <x v="13"/>
    <s v="31-36"/>
    <n v="2"/>
    <n v="1.7856E-3"/>
    <x v="0"/>
    <n v="0"/>
    <n v="0"/>
    <s v="S"/>
    <x v="0"/>
    <s v="S"/>
    <x v="1"/>
    <s v="K"/>
    <x v="0"/>
    <s v="d137"/>
    <x v="2"/>
    <x v="20"/>
    <s v="Adquirir conceptos"/>
    <s v="Desarrollar competencias para entender la utilización básica y compleja de conceptos relacionados con las características de personas, objetos o eventos."/>
  </r>
  <r>
    <n v="423"/>
    <x v="0"/>
    <s v="10.30"/>
    <x v="9"/>
    <x v="421"/>
    <x v="14"/>
    <s v="31-36"/>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24"/>
    <x v="0"/>
    <s v="10.31"/>
    <x v="9"/>
    <x v="422"/>
    <x v="14"/>
    <s v="31-36"/>
    <n v="2"/>
    <n v="1.7856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425"/>
    <x v="0"/>
    <s v="10.32"/>
    <x v="9"/>
    <x v="423"/>
    <x v="14"/>
    <s v="31-36"/>
    <n v="2"/>
    <n v="1.7856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426"/>
    <x v="0"/>
    <s v="10.33"/>
    <x v="9"/>
    <x v="424"/>
    <x v="14"/>
    <s v="31-36"/>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427"/>
    <x v="0"/>
    <s v="10.34"/>
    <x v="9"/>
    <x v="425"/>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28"/>
    <x v="0"/>
    <s v="10.35"/>
    <x v="9"/>
    <x v="426"/>
    <x v="14"/>
    <s v="31-36"/>
    <n v="2"/>
    <n v="1.7856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29"/>
    <x v="0"/>
    <s v="10.36"/>
    <x v="9"/>
    <x v="427"/>
    <x v="14"/>
    <s v="31-36"/>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0"/>
    <x v="0"/>
    <s v="10.37"/>
    <x v="9"/>
    <x v="428"/>
    <x v="21"/>
    <s v="43-48"/>
    <n v="2"/>
    <n v="1.7856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431"/>
    <x v="0"/>
    <s v="10.38"/>
    <x v="9"/>
    <x v="429"/>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2"/>
    <x v="0"/>
    <s v="10.39"/>
    <x v="9"/>
    <x v="430"/>
    <x v="21"/>
    <s v="43-48"/>
    <n v="2"/>
    <n v="1.7856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433"/>
    <x v="0"/>
    <s v="10.40"/>
    <x v="9"/>
    <x v="431"/>
    <x v="21"/>
    <s v="43-48"/>
    <n v="2"/>
    <n v="1.7856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434"/>
    <x v="0"/>
    <s v="10.41"/>
    <x v="9"/>
    <x v="432"/>
    <x v="21"/>
    <s v="43-48"/>
    <n v="2"/>
    <n v="1.7856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435"/>
    <x v="0"/>
    <s v="10.42"/>
    <x v="9"/>
    <x v="433"/>
    <x v="21"/>
    <s v="43-48"/>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6"/>
    <x v="0"/>
    <s v="10.43"/>
    <x v="9"/>
    <x v="434"/>
    <x v="22"/>
    <s v="49-54"/>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437"/>
    <x v="0"/>
    <s v="10.44"/>
    <x v="9"/>
    <x v="435"/>
    <x v="22"/>
    <s v="49-54"/>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8"/>
    <x v="0"/>
    <s v="10.45"/>
    <x v="9"/>
    <x v="436"/>
    <x v="22"/>
    <s v="49-54"/>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39"/>
    <x v="0"/>
    <s v="10.46"/>
    <x v="9"/>
    <x v="437"/>
    <x v="16"/>
    <s v="55-60"/>
    <n v="2"/>
    <n v="1.7856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440"/>
    <x v="0"/>
    <s v="10.47"/>
    <x v="9"/>
    <x v="438"/>
    <x v="16"/>
    <s v="55-60"/>
    <n v="2"/>
    <n v="1.7856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1"/>
    <x v="0"/>
    <s v="11.01"/>
    <x v="10"/>
    <x v="439"/>
    <x v="0"/>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42"/>
    <x v="0"/>
    <s v="11.02"/>
    <x v="10"/>
    <x v="440"/>
    <x v="2"/>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3"/>
    <x v="0"/>
    <s v="11.03"/>
    <x v="10"/>
    <x v="441"/>
    <x v="3"/>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4"/>
    <x v="0"/>
    <s v="11.04"/>
    <x v="10"/>
    <x v="442"/>
    <x v="5"/>
    <s v="0-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5"/>
    <x v="0"/>
    <s v="11.05"/>
    <x v="10"/>
    <x v="443"/>
    <x v="5"/>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46"/>
    <x v="0"/>
    <s v="11.06"/>
    <x v="10"/>
    <x v="444"/>
    <x v="9"/>
    <s v="07-12"/>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47"/>
    <x v="0"/>
    <s v="11.07"/>
    <x v="10"/>
    <x v="445"/>
    <x v="9"/>
    <s v="07-12"/>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48"/>
    <x v="0"/>
    <s v="11.08"/>
    <x v="10"/>
    <x v="446"/>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49"/>
    <x v="0"/>
    <s v="11.09"/>
    <x v="10"/>
    <x v="447"/>
    <x v="10"/>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50"/>
    <x v="0"/>
    <s v="11.10"/>
    <x v="10"/>
    <x v="448"/>
    <x v="10"/>
    <s v="13-18"/>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451"/>
    <x v="0"/>
    <s v="11.11"/>
    <x v="10"/>
    <x v="449"/>
    <x v="19"/>
    <s v="19-24"/>
    <n v="2"/>
    <n v="1.7856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2"/>
    <x v="0"/>
    <s v="11.12"/>
    <x v="10"/>
    <x v="450"/>
    <x v="19"/>
    <s v="19-24"/>
    <n v="2"/>
    <n v="1.7856E-3"/>
    <x v="0"/>
    <n v="0"/>
    <n v="0"/>
    <s v="I"/>
    <x v="2"/>
    <s v="CG"/>
    <x v="3"/>
    <s v="K"/>
    <x v="0"/>
    <s v="d332"/>
    <x v="0"/>
    <x v="40"/>
    <s v="Cantar"/>
    <s v="Producción de tonos en una secuencia tal que resulte una melodía o una canción, bien sea individualmente o en grupo."/>
  </r>
  <r>
    <n v="453"/>
    <x v="0"/>
    <s v="11.13"/>
    <x v="10"/>
    <x v="451"/>
    <x v="12"/>
    <s v="25-30"/>
    <n v="2"/>
    <n v="1.7856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4"/>
    <x v="0"/>
    <s v="11.14"/>
    <x v="10"/>
    <x v="452"/>
    <x v="12"/>
    <s v="25-30"/>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55"/>
    <x v="0"/>
    <s v="11.15"/>
    <x v="10"/>
    <x v="453"/>
    <x v="12"/>
    <s v="25-30"/>
    <n v="2"/>
    <n v="1.7856E-3"/>
    <x v="0"/>
    <n v="0"/>
    <n v="0"/>
    <s v="I"/>
    <x v="2"/>
    <s v="CG"/>
    <x v="3"/>
    <s v="S"/>
    <x v="1"/>
    <s v="d137"/>
    <x v="2"/>
    <x v="20"/>
    <s v="Adquirir conceptos"/>
    <s v="Desarrollar competencias para entender la utilización básica y compleja de conceptos relacionados con las características de personas, objetos o eventos."/>
  </r>
  <r>
    <n v="456"/>
    <x v="0"/>
    <s v="11.16"/>
    <x v="10"/>
    <x v="454"/>
    <x v="13"/>
    <s v="31-36"/>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7"/>
    <x v="0"/>
    <s v="11.17"/>
    <x v="10"/>
    <x v="455"/>
    <x v="14"/>
    <s v="31-3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58"/>
    <x v="0"/>
    <s v="11.18"/>
    <x v="10"/>
    <x v="456"/>
    <x v="14"/>
    <s v="31-36"/>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59"/>
    <x v="0"/>
    <s v="11.19"/>
    <x v="10"/>
    <x v="457"/>
    <x v="14"/>
    <s v="31-36"/>
    <n v="2"/>
    <n v="1.7856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60"/>
    <x v="0"/>
    <s v="11.20"/>
    <x v="10"/>
    <x v="458"/>
    <x v="15"/>
    <s v="37-42"/>
    <n v="2"/>
    <n v="1.7856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461"/>
    <x v="0"/>
    <s v="11.21"/>
    <x v="10"/>
    <x v="459"/>
    <x v="21"/>
    <s v="43-48"/>
    <n v="2"/>
    <n v="1.7856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62"/>
    <x v="0"/>
    <s v="11.22"/>
    <x v="10"/>
    <x v="460"/>
    <x v="22"/>
    <s v="49-54"/>
    <n v="2"/>
    <n v="1.7856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463"/>
    <x v="0"/>
    <s v="11.23"/>
    <x v="10"/>
    <x v="461"/>
    <x v="16"/>
    <s v="55-60"/>
    <n v="2"/>
    <n v="1.7856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464"/>
    <x v="0"/>
    <s v="11.24"/>
    <x v="10"/>
    <x v="462"/>
    <x v="16"/>
    <s v="55-60"/>
    <n v="2"/>
    <n v="1.7856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465"/>
    <x v="0"/>
    <s v="12.01"/>
    <x v="11"/>
    <x v="463"/>
    <x v="0"/>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66"/>
    <x v="0"/>
    <s v="12.02"/>
    <x v="11"/>
    <x v="464"/>
    <x v="0"/>
    <s v="0-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67"/>
    <x v="0"/>
    <s v="12.03"/>
    <x v="11"/>
    <x v="465"/>
    <x v="0"/>
    <s v="0-6"/>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68"/>
    <x v="0"/>
    <s v="12.04"/>
    <x v="11"/>
    <x v="466"/>
    <x v="2"/>
    <s v="0-6"/>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69"/>
    <x v="0"/>
    <s v="12.05"/>
    <x v="11"/>
    <x v="467"/>
    <x v="2"/>
    <s v="0-6"/>
    <n v="2"/>
    <n v="1.7856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470"/>
    <x v="0"/>
    <s v="12.06"/>
    <x v="11"/>
    <x v="468"/>
    <x v="3"/>
    <s v="0-6"/>
    <n v="2"/>
    <n v="1.7856E-3"/>
    <x v="0"/>
    <n v="0"/>
    <n v="0"/>
    <s v="I"/>
    <x v="2"/>
    <s v="CG"/>
    <x v="3"/>
    <s v="K"/>
    <x v="0"/>
    <s v="d160"/>
    <x v="2"/>
    <x v="6"/>
    <s v="Centrar la atención"/>
    <s v="Centrase intencionadamente en un estímulo específico, por ejemplo filtrando sonidos que provoquen distracción."/>
  </r>
  <r>
    <n v="471"/>
    <x v="0"/>
    <s v="12.07"/>
    <x v="11"/>
    <x v="469"/>
    <x v="3"/>
    <s v="0-6"/>
    <n v="2"/>
    <n v="1.7856E-3"/>
    <x v="0"/>
    <n v="0"/>
    <n v="0"/>
    <s v="I"/>
    <x v="2"/>
    <s v="CG"/>
    <x v="3"/>
    <s v="K"/>
    <x v="0"/>
    <s v="d160"/>
    <x v="2"/>
    <x v="6"/>
    <s v="Centrar la atención"/>
    <s v="Centrase intencionadamente en un estímulo específico, por ejemplo filtrando sonidos que provoquen distracción."/>
  </r>
  <r>
    <n v="472"/>
    <x v="0"/>
    <s v="12.08"/>
    <x v="11"/>
    <x v="470"/>
    <x v="33"/>
    <s v="0-6"/>
    <n v="2"/>
    <n v="1.7856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73"/>
    <x v="0"/>
    <s v="12.09"/>
    <x v="11"/>
    <x v="471"/>
    <x v="4"/>
    <s v="0-6"/>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474"/>
    <x v="0"/>
    <s v="12.10"/>
    <x v="11"/>
    <x v="472"/>
    <x v="7"/>
    <s v="07-12"/>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75"/>
    <x v="0"/>
    <s v="12.11"/>
    <x v="11"/>
    <x v="473"/>
    <x v="9"/>
    <s v="07-12"/>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76"/>
    <x v="0"/>
    <s v="12.12"/>
    <x v="11"/>
    <x v="474"/>
    <x v="9"/>
    <s v="07-12"/>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77"/>
    <x v="0"/>
    <s v="12.13"/>
    <x v="11"/>
    <x v="475"/>
    <x v="9"/>
    <s v="07-12"/>
    <n v="2"/>
    <n v="1.7856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478"/>
    <x v="0"/>
    <s v="12.14"/>
    <x v="11"/>
    <x v="476"/>
    <x v="9"/>
    <s v="07-12"/>
    <n v="2"/>
    <n v="1.7856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79"/>
    <x v="0"/>
    <s v="12.15"/>
    <x v="11"/>
    <x v="477"/>
    <x v="31"/>
    <s v="13-18"/>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0"/>
    <x v="0"/>
    <s v="12.16"/>
    <x v="11"/>
    <x v="478"/>
    <x v="18"/>
    <s v="13-18"/>
    <n v="2"/>
    <n v="1.7856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481"/>
    <x v="0"/>
    <s v="12.17"/>
    <x v="11"/>
    <x v="479"/>
    <x v="18"/>
    <s v="13-1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82"/>
    <x v="0"/>
    <s v="12.18"/>
    <x v="11"/>
    <x v="480"/>
    <x v="10"/>
    <s v="13-18"/>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3"/>
    <x v="0"/>
    <s v="12.19"/>
    <x v="11"/>
    <x v="481"/>
    <x v="10"/>
    <s v="13-18"/>
    <n v="2"/>
    <n v="1.7856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484"/>
    <x v="0"/>
    <s v="12.20"/>
    <x v="11"/>
    <x v="482"/>
    <x v="10"/>
    <s v="13-18"/>
    <n v="2"/>
    <n v="1.7856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485"/>
    <x v="0"/>
    <s v="12.21"/>
    <x v="11"/>
    <x v="483"/>
    <x v="10"/>
    <s v="13-18"/>
    <n v="2"/>
    <n v="1.7856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486"/>
    <x v="0"/>
    <s v="12.22"/>
    <x v="11"/>
    <x v="484"/>
    <x v="25"/>
    <s v="19-24"/>
    <n v="2"/>
    <n v="1.7856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487"/>
    <x v="0"/>
    <s v="12.23"/>
    <x v="11"/>
    <x v="485"/>
    <x v="19"/>
    <s v="19-24"/>
    <n v="2"/>
    <n v="1.7856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88"/>
    <x v="0"/>
    <s v="12.24"/>
    <x v="11"/>
    <x v="486"/>
    <x v="19"/>
    <s v="19-24"/>
    <n v="2"/>
    <n v="1.7856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489"/>
    <x v="0"/>
    <s v="12.25"/>
    <x v="11"/>
    <x v="487"/>
    <x v="19"/>
    <s v="19-24"/>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90"/>
    <x v="0"/>
    <s v="12.26"/>
    <x v="11"/>
    <x v="488"/>
    <x v="19"/>
    <s v="19-24"/>
    <n v="2"/>
    <n v="1.7856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491"/>
    <x v="0"/>
    <s v="12.27"/>
    <x v="11"/>
    <x v="489"/>
    <x v="19"/>
    <s v="19-24"/>
    <n v="2"/>
    <n v="1.7856E-3"/>
    <x v="0"/>
    <n v="0"/>
    <n v="0"/>
    <s v="S"/>
    <x v="0"/>
    <s v="CM"/>
    <x v="0"/>
    <s v="K"/>
    <x v="0"/>
    <s v="d137"/>
    <x v="2"/>
    <x v="20"/>
    <s v="Adquirir conceptos"/>
    <s v="Desarrollar competencias para entender la utilización básica y compleja de conceptos relacionados con las características de personas, objetos o eventos."/>
  </r>
  <r>
    <n v="492"/>
    <x v="0"/>
    <s v="12.28"/>
    <x v="11"/>
    <x v="490"/>
    <x v="27"/>
    <s v="25-30"/>
    <n v="2"/>
    <n v="1.7856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493"/>
    <x v="0"/>
    <s v="12.29"/>
    <x v="11"/>
    <x v="491"/>
    <x v="27"/>
    <s v="25-30"/>
    <n v="2"/>
    <n v="1.7856E-3"/>
    <x v="0"/>
    <n v="0"/>
    <n v="0"/>
    <s v="I"/>
    <x v="2"/>
    <s v="CG"/>
    <x v="3"/>
    <s v="K"/>
    <x v="0"/>
    <s v="d137"/>
    <x v="2"/>
    <x v="20"/>
    <s v="Adquirir conceptos"/>
    <s v="Desarrollar competencias para entender la utilización básica y compleja de conceptos relacionados con las características de personas, objetos o eventos."/>
  </r>
  <r>
    <n v="494"/>
    <x v="0"/>
    <s v="12.30"/>
    <x v="11"/>
    <x v="492"/>
    <x v="12"/>
    <s v="25-30"/>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495"/>
    <x v="0"/>
    <s v="12.31"/>
    <x v="11"/>
    <x v="493"/>
    <x v="12"/>
    <s v="25-30"/>
    <n v="2"/>
    <n v="1.7856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496"/>
    <x v="0"/>
    <s v="12.32"/>
    <x v="11"/>
    <x v="494"/>
    <x v="12"/>
    <s v="25-30"/>
    <n v="2"/>
    <n v="1.7856E-3"/>
    <x v="0"/>
    <n v="0"/>
    <n v="0"/>
    <s v="S"/>
    <x v="0"/>
    <s v="CG"/>
    <x v="3"/>
    <s v="K"/>
    <x v="0"/>
    <s v="d137"/>
    <x v="2"/>
    <x v="20"/>
    <s v="Adquirir conceptos"/>
    <s v="Desarrollar competencias para entender la utilización básica y compleja de conceptos relacionados con las características de personas, objetos o eventos."/>
  </r>
  <r>
    <n v="497"/>
    <x v="0"/>
    <s v="12.33"/>
    <x v="11"/>
    <x v="495"/>
    <x v="12"/>
    <s v="25-30"/>
    <n v="2"/>
    <n v="1.7856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498"/>
    <x v="0"/>
    <s v="12.34"/>
    <x v="11"/>
    <x v="496"/>
    <x v="13"/>
    <s v="31-36"/>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499"/>
    <x v="0"/>
    <s v="12.35"/>
    <x v="11"/>
    <x v="497"/>
    <x v="14"/>
    <s v="31-36"/>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00"/>
    <x v="0"/>
    <s v="12.36"/>
    <x v="11"/>
    <x v="498"/>
    <x v="14"/>
    <s v="31-36"/>
    <n v="2"/>
    <n v="1.7856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01"/>
    <x v="0"/>
    <s v="12.37"/>
    <x v="11"/>
    <x v="499"/>
    <x v="14"/>
    <s v="31-36"/>
    <n v="2"/>
    <n v="1.7856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502"/>
    <x v="0"/>
    <s v="12.38"/>
    <x v="11"/>
    <x v="500"/>
    <x v="15"/>
    <s v="37-42"/>
    <n v="2"/>
    <n v="1.7856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503"/>
    <x v="0"/>
    <s v="12.39"/>
    <x v="11"/>
    <x v="501"/>
    <x v="15"/>
    <s v="37-42"/>
    <n v="2"/>
    <n v="1.7856E-3"/>
    <x v="0"/>
    <n v="0"/>
    <n v="0"/>
    <s v="I"/>
    <x v="2"/>
    <s v="CG"/>
    <x v="3"/>
    <s v="K"/>
    <x v="0"/>
    <s v="d137"/>
    <x v="2"/>
    <x v="20"/>
    <s v="Adquirir conceptos"/>
    <s v="Desarrollar competencias para entender la utilización básica y compleja de conceptos relacionados con las características de personas, objetos o eventos."/>
  </r>
  <r>
    <n v="504"/>
    <x v="0"/>
    <s v="12.40"/>
    <x v="11"/>
    <x v="502"/>
    <x v="22"/>
    <s v="49-54"/>
    <n v="2"/>
    <n v="1.7856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05"/>
    <x v="0"/>
    <s v="12.41"/>
    <x v="11"/>
    <x v="503"/>
    <x v="22"/>
    <s v="49-54"/>
    <n v="2"/>
    <n v="1.7856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06"/>
    <x v="0"/>
    <s v="12.42"/>
    <x v="11"/>
    <x v="504"/>
    <x v="22"/>
    <s v="49-54"/>
    <n v="2"/>
    <n v="1.7856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507"/>
    <x v="0"/>
    <s v="12.43"/>
    <x v="11"/>
    <x v="505"/>
    <x v="16"/>
    <s v="55-60"/>
    <n v="2"/>
    <n v="1.7856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08"/>
    <x v="0"/>
    <s v="12.44"/>
    <x v="11"/>
    <x v="506"/>
    <x v="16"/>
    <s v="55-60"/>
    <n v="2"/>
    <n v="1.7856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509"/>
    <x v="0"/>
    <s v="13.01"/>
    <x v="12"/>
    <x v="507"/>
    <x v="0"/>
    <s v="0-6"/>
    <n v="2"/>
    <n v="1.7856E-3"/>
    <x v="0"/>
    <n v="0"/>
    <n v="0"/>
    <s v="S"/>
    <x v="0"/>
    <s v="S"/>
    <x v="1"/>
    <s v="S"/>
    <x v="1"/>
    <s v="d160"/>
    <x v="2"/>
    <x v="6"/>
    <s v="Centrar la atención"/>
    <s v="Centrase intencionadamente en un estímulo específico, por ejemplo filtrando sonidos que provoquen distracción."/>
  </r>
  <r>
    <n v="510"/>
    <x v="0"/>
    <s v="13.02"/>
    <x v="12"/>
    <x v="508"/>
    <x v="2"/>
    <s v="0-6"/>
    <n v="2"/>
    <n v="1.7856E-3"/>
    <x v="0"/>
    <n v="0"/>
    <n v="0"/>
    <s v="I"/>
    <x v="2"/>
    <s v="S"/>
    <x v="1"/>
    <s v="S"/>
    <x v="1"/>
    <s v="d160"/>
    <x v="2"/>
    <x v="6"/>
    <s v="Centrar la atención"/>
    <s v="Centrase intencionadamente en un estímulo específico, por ejemplo filtrando sonidos que provoquen distracción."/>
  </r>
  <r>
    <n v="511"/>
    <x v="0"/>
    <s v="13.03"/>
    <x v="12"/>
    <x v="509"/>
    <x v="4"/>
    <s v="0-6"/>
    <n v="2"/>
    <n v="1.7856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12"/>
    <x v="0"/>
    <s v="13.04"/>
    <x v="12"/>
    <x v="510"/>
    <x v="6"/>
    <s v="07-12"/>
    <n v="2"/>
    <n v="1.7856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513"/>
    <x v="0"/>
    <s v="13.05"/>
    <x v="12"/>
    <x v="511"/>
    <x v="17"/>
    <s v="07-12"/>
    <n v="2"/>
    <n v="1.7856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14"/>
    <x v="0"/>
    <s v="13.06"/>
    <x v="12"/>
    <x v="512"/>
    <x v="17"/>
    <s v="07-12"/>
    <n v="2"/>
    <n v="1.7856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515"/>
    <x v="0"/>
    <s v="13.07"/>
    <x v="12"/>
    <x v="513"/>
    <x v="9"/>
    <s v="07-12"/>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16"/>
    <x v="0"/>
    <s v="13.08"/>
    <x v="12"/>
    <x v="514"/>
    <x v="9"/>
    <s v="07-12"/>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17"/>
    <x v="0"/>
    <s v="13.09"/>
    <x v="12"/>
    <x v="515"/>
    <x v="9"/>
    <s v="07-12"/>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518"/>
    <x v="0"/>
    <s v="13.10"/>
    <x v="12"/>
    <x v="516"/>
    <x v="31"/>
    <s v="13-18"/>
    <n v="2"/>
    <n v="1.7856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519"/>
    <x v="0"/>
    <s v="13.11"/>
    <x v="12"/>
    <x v="517"/>
    <x v="10"/>
    <s v="13-18"/>
    <n v="2"/>
    <n v="1.7856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520"/>
    <x v="0"/>
    <s v="13.12"/>
    <x v="12"/>
    <x v="518"/>
    <x v="10"/>
    <s v="13-18"/>
    <n v="2"/>
    <n v="1.7856E-3"/>
    <x v="0"/>
    <n v="0"/>
    <n v="0"/>
    <s v="I"/>
    <x v="2"/>
    <s v="CM"/>
    <x v="0"/>
    <s v="K"/>
    <x v="0"/>
    <s v="d137"/>
    <x v="2"/>
    <x v="20"/>
    <s v="Adquirir conceptos"/>
    <s v="Desarrollar competencias para entender la utilización básica y compleja de conceptos relacionados con las características de personas, objetos o eventos."/>
  </r>
  <r>
    <n v="521"/>
    <x v="0"/>
    <s v="13.13"/>
    <x v="12"/>
    <x v="519"/>
    <x v="10"/>
    <s v="13-18"/>
    <n v="2"/>
    <n v="1.7856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22"/>
    <x v="0"/>
    <s v="13.14"/>
    <x v="12"/>
    <x v="520"/>
    <x v="10"/>
    <s v="13-18"/>
    <n v="2"/>
    <n v="1.7856E-3"/>
    <x v="0"/>
    <n v="0"/>
    <n v="0"/>
    <s v="S"/>
    <x v="0"/>
    <s v="CM"/>
    <x v="0"/>
    <s v="S"/>
    <x v="1"/>
    <s v="d330"/>
    <x v="0"/>
    <x v="9"/>
    <s v="Hablar"/>
    <s v="Mediante el lenguaje hablado, producir palabras, frases y discursos que tienen significado literal e implícito, como expresar un hecho o contar una historia en lenguaje oral."/>
  </r>
  <r>
    <n v="523"/>
    <x v="0"/>
    <s v="13.15"/>
    <x v="12"/>
    <x v="521"/>
    <x v="11"/>
    <s v="19-24"/>
    <n v="2"/>
    <n v="1.7856E-3"/>
    <x v="0"/>
    <n v="0"/>
    <n v="0"/>
    <s v="S"/>
    <x v="0"/>
    <s v="CM"/>
    <x v="0"/>
    <s v="K"/>
    <x v="0"/>
    <s v="d137"/>
    <x v="2"/>
    <x v="20"/>
    <s v="Adquirir conceptos"/>
    <s v="Desarrollar competencias para entender la utilización básica y compleja de conceptos relacionados con las características de personas, objetos o eventos."/>
  </r>
  <r>
    <n v="524"/>
    <x v="0"/>
    <s v="13.16"/>
    <x v="12"/>
    <x v="522"/>
    <x v="12"/>
    <s v="25-30"/>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25"/>
    <x v="0"/>
    <s v="13.17"/>
    <x v="12"/>
    <x v="523"/>
    <x v="12"/>
    <s v="25-30"/>
    <n v="2"/>
    <n v="1.7856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526"/>
    <x v="0"/>
    <s v="13.18"/>
    <x v="12"/>
    <x v="524"/>
    <x v="13"/>
    <s v="31-36"/>
    <n v="2"/>
    <n v="1.7856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527"/>
    <x v="0"/>
    <s v="13.19"/>
    <x v="12"/>
    <x v="525"/>
    <x v="13"/>
    <s v="31-36"/>
    <n v="2"/>
    <n v="1.7856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528"/>
    <x v="0"/>
    <s v="13.20"/>
    <x v="12"/>
    <x v="526"/>
    <x v="14"/>
    <s v="31-36"/>
    <n v="2"/>
    <n v="1.7856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529"/>
    <x v="0"/>
    <s v="13.21"/>
    <x v="12"/>
    <x v="527"/>
    <x v="14"/>
    <s v="31-36"/>
    <n v="2"/>
    <n v="1.7856E-3"/>
    <x v="0"/>
    <n v="0"/>
    <n v="0"/>
    <s v="I"/>
    <x v="2"/>
    <s v="CG"/>
    <x v="3"/>
    <s v="K"/>
    <x v="0"/>
    <s v="d137"/>
    <x v="2"/>
    <x v="20"/>
    <s v="Adquirir conceptos"/>
    <s v="Desarrollar competencias para entender la utilización básica y compleja de conceptos relacionados con las características de personas, objetos o eventos."/>
  </r>
  <r>
    <n v="530"/>
    <x v="0"/>
    <s v="13.22"/>
    <x v="12"/>
    <x v="528"/>
    <x v="15"/>
    <s v="37-42"/>
    <n v="2"/>
    <n v="1.7856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531"/>
    <x v="0"/>
    <s v="13.23"/>
    <x v="12"/>
    <x v="529"/>
    <x v="21"/>
    <s v="43-48"/>
    <n v="2"/>
    <n v="1.7856E-3"/>
    <x v="0"/>
    <n v="0"/>
    <n v="0"/>
    <s v="S"/>
    <x v="0"/>
    <s v="CM"/>
    <x v="0"/>
    <s v="S"/>
    <x v="1"/>
    <s v="d330"/>
    <x v="0"/>
    <x v="9"/>
    <s v="Hablar"/>
    <s v="Mediante el lenguaje hablado, producir palabras, frases y discursos que tienen significado literal e implícito, como expresar un hecho o contar una historia en lenguaje oral."/>
  </r>
  <r>
    <n v="532"/>
    <x v="0"/>
    <s v="13.24"/>
    <x v="12"/>
    <x v="530"/>
    <x v="21"/>
    <s v="43-48"/>
    <n v="2"/>
    <n v="1.7856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533"/>
    <x v="0"/>
    <s v="13.25"/>
    <x v="12"/>
    <x v="531"/>
    <x v="21"/>
    <s v="43-48"/>
    <n v="2"/>
    <n v="1.7856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34"/>
    <x v="0"/>
    <s v="13.26"/>
    <x v="12"/>
    <x v="532"/>
    <x v="21"/>
    <s v="43-48"/>
    <n v="2"/>
    <n v="1.7856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535"/>
    <x v="0"/>
    <s v="13.27"/>
    <x v="12"/>
    <x v="533"/>
    <x v="21"/>
    <s v="43-48"/>
    <n v="2"/>
    <n v="1.7856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536"/>
    <x v="0"/>
    <s v="14.01"/>
    <x v="13"/>
    <x v="534"/>
    <x v="0"/>
    <s v="0-6"/>
    <n v="2"/>
    <n v="1.7856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537"/>
    <x v="0"/>
    <s v="14.02"/>
    <x v="13"/>
    <x v="535"/>
    <x v="5"/>
    <s v="0-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38"/>
    <x v="0"/>
    <s v="14.03"/>
    <x v="13"/>
    <x v="536"/>
    <x v="8"/>
    <s v="07-12"/>
    <n v="2"/>
    <n v="1.7856E-3"/>
    <x v="0"/>
    <n v="0"/>
    <n v="0"/>
    <s v="S"/>
    <x v="0"/>
    <s v="S"/>
    <x v="1"/>
    <s v="S"/>
    <x v="1"/>
    <s v="d160"/>
    <x v="2"/>
    <x v="6"/>
    <s v="Centrar la atención"/>
    <s v="Centrase intencionadamente en un estímulo específico, por ejemplo filtrando sonidos que provoquen distracción."/>
  </r>
  <r>
    <n v="539"/>
    <x v="0"/>
    <s v="14.04"/>
    <x v="13"/>
    <x v="537"/>
    <x v="9"/>
    <s v="07-12"/>
    <n v="2"/>
    <n v="1.7856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40"/>
    <x v="0"/>
    <s v="14.05"/>
    <x v="13"/>
    <x v="538"/>
    <x v="18"/>
    <s v="13-18"/>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1"/>
    <x v="0"/>
    <s v="14.06"/>
    <x v="13"/>
    <x v="539"/>
    <x v="18"/>
    <s v="13-18"/>
    <n v="2"/>
    <n v="1.7856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542"/>
    <x v="0"/>
    <s v="14.07"/>
    <x v="13"/>
    <x v="540"/>
    <x v="10"/>
    <s v="13-18"/>
    <n v="2"/>
    <n v="1.7856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543"/>
    <x v="0"/>
    <s v="14.08"/>
    <x v="13"/>
    <x v="541"/>
    <x v="19"/>
    <s v="19-24"/>
    <n v="2"/>
    <n v="1.7856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44"/>
    <x v="0"/>
    <s v="14.09"/>
    <x v="13"/>
    <x v="542"/>
    <x v="19"/>
    <s v="19-24"/>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5"/>
    <x v="0"/>
    <s v="14.10"/>
    <x v="13"/>
    <x v="543"/>
    <x v="19"/>
    <s v="19-24"/>
    <n v="2"/>
    <n v="1.7856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46"/>
    <x v="0"/>
    <s v="14.11"/>
    <x v="13"/>
    <x v="544"/>
    <x v="12"/>
    <s v="25-30"/>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47"/>
    <x v="0"/>
    <s v="14.12"/>
    <x v="13"/>
    <x v="545"/>
    <x v="12"/>
    <s v="25-30"/>
    <n v="2"/>
    <n v="1.7856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48"/>
    <x v="0"/>
    <s v="14.13"/>
    <x v="13"/>
    <x v="546"/>
    <x v="13"/>
    <s v="31-36"/>
    <n v="2"/>
    <n v="1.7856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549"/>
    <x v="0"/>
    <s v="14.14"/>
    <x v="13"/>
    <x v="547"/>
    <x v="13"/>
    <s v="31-36"/>
    <n v="2"/>
    <n v="1.7856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550"/>
    <x v="0"/>
    <s v="14.15"/>
    <x v="13"/>
    <x v="548"/>
    <x v="14"/>
    <s v="31-36"/>
    <n v="2"/>
    <n v="1.7856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551"/>
    <x v="0"/>
    <s v="14.16"/>
    <x v="13"/>
    <x v="549"/>
    <x v="14"/>
    <s v="31-36"/>
    <n v="2"/>
    <n v="1.7856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52"/>
    <x v="0"/>
    <s v="14.17"/>
    <x v="13"/>
    <x v="550"/>
    <x v="14"/>
    <s v="31-36"/>
    <n v="2"/>
    <n v="1.7856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553"/>
    <x v="0"/>
    <s v="14.18"/>
    <x v="13"/>
    <x v="551"/>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4"/>
    <x v="0"/>
    <s v="14.19"/>
    <x v="13"/>
    <x v="552"/>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5"/>
    <x v="0"/>
    <s v="14.20"/>
    <x v="13"/>
    <x v="553"/>
    <x v="15"/>
    <s v="37-42"/>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56"/>
    <x v="0"/>
    <s v="14.21"/>
    <x v="13"/>
    <x v="554"/>
    <x v="15"/>
    <s v="37-42"/>
    <n v="2"/>
    <n v="1.7856E-3"/>
    <x v="0"/>
    <n v="0"/>
    <n v="0"/>
    <s v="S"/>
    <x v="0"/>
    <s v="CM"/>
    <x v="0"/>
    <s v="S"/>
    <x v="1"/>
    <s v="d330"/>
    <x v="0"/>
    <x v="9"/>
    <s v="Hablar"/>
    <s v="Mediante el lenguaje hablado, producir palabras, frases y discursos que tienen significado literal e implícito, como expresar un hecho o contar una historia en lenguaje oral."/>
  </r>
  <r>
    <n v="557"/>
    <x v="0"/>
    <s v="14.22"/>
    <x v="13"/>
    <x v="555"/>
    <x v="21"/>
    <s v="43-48"/>
    <n v="2"/>
    <n v="1.7856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58"/>
    <x v="0"/>
    <s v="14.23"/>
    <x v="13"/>
    <x v="556"/>
    <x v="21"/>
    <s v="43-48"/>
    <n v="2"/>
    <n v="1.7856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559"/>
    <x v="0"/>
    <s v="14.24"/>
    <x v="13"/>
    <x v="557"/>
    <x v="22"/>
    <s v="49-54"/>
    <n v="2"/>
    <n v="1.7856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560"/>
    <x v="0"/>
    <s v="14.25"/>
    <x v="13"/>
    <x v="558"/>
    <x v="16"/>
    <s v="55-60"/>
    <n v="2"/>
    <n v="1.7856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61"/>
    <x v="1"/>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62"/>
    <x v="1"/>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3"/>
    <x v="1"/>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564"/>
    <x v="1"/>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65"/>
    <x v="1"/>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6"/>
    <x v="1"/>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567"/>
    <x v="1"/>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68"/>
    <x v="1"/>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69"/>
    <x v="1"/>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570"/>
    <x v="1"/>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571"/>
    <x v="1"/>
    <s v="1.11"/>
    <x v="0"/>
    <x v="10"/>
    <x v="3"/>
    <s v="0-6"/>
    <n v="3"/>
    <n v="2.6784000000000001E-3"/>
    <x v="0"/>
    <n v="0"/>
    <n v="0"/>
    <s v="S"/>
    <x v="0"/>
    <s v="S"/>
    <x v="1"/>
    <s v="S"/>
    <x v="1"/>
    <s v="d160"/>
    <x v="2"/>
    <x v="6"/>
    <s v="Centrar la atención"/>
    <s v="Centrase intencionadamente en un estímulo específico, por ejemplo filtrando sonidos que provoquen distracción."/>
  </r>
  <r>
    <n v="572"/>
    <x v="1"/>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73"/>
    <x v="1"/>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74"/>
    <x v="1"/>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75"/>
    <x v="1"/>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76"/>
    <x v="1"/>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77"/>
    <x v="1"/>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578"/>
    <x v="1"/>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579"/>
    <x v="1"/>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0"/>
    <x v="1"/>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581"/>
    <x v="1"/>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582"/>
    <x v="1"/>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83"/>
    <x v="1"/>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584"/>
    <x v="1"/>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585"/>
    <x v="1"/>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586"/>
    <x v="1"/>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7"/>
    <x v="1"/>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588"/>
    <x v="1"/>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89"/>
    <x v="1"/>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590"/>
    <x v="1"/>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591"/>
    <x v="1"/>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592"/>
    <x v="1"/>
    <s v="2.03"/>
    <x v="1"/>
    <x v="31"/>
    <x v="1"/>
    <s v="0-6"/>
    <n v="3"/>
    <n v="2.6784000000000001E-3"/>
    <x v="0"/>
    <n v="0"/>
    <n v="0"/>
    <s v="I"/>
    <x v="2"/>
    <s v="CG"/>
    <x v="3"/>
    <s v="K"/>
    <x v="0"/>
    <s v="d160"/>
    <x v="2"/>
    <x v="6"/>
    <s v="Centrar la atención"/>
    <s v="Centrase intencionadamente en un estímulo específico, por ejemplo filtrando sonidos que provoquen distracción."/>
  </r>
  <r>
    <n v="593"/>
    <x v="1"/>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594"/>
    <x v="1"/>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595"/>
    <x v="1"/>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96"/>
    <x v="1"/>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597"/>
    <x v="1"/>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598"/>
    <x v="1"/>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599"/>
    <x v="1"/>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0"/>
    <x v="1"/>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01"/>
    <x v="1"/>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2"/>
    <x v="1"/>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3"/>
    <x v="1"/>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4"/>
    <x v="1"/>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605"/>
    <x v="1"/>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606"/>
    <x v="1"/>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07"/>
    <x v="1"/>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8"/>
    <x v="1"/>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09"/>
    <x v="1"/>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10"/>
    <x v="1"/>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1"/>
    <x v="1"/>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2"/>
    <x v="1"/>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3"/>
    <x v="1"/>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4"/>
    <x v="1"/>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5"/>
    <x v="1"/>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6"/>
    <x v="1"/>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7"/>
    <x v="1"/>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18"/>
    <x v="1"/>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19"/>
    <x v="1"/>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0"/>
    <x v="1"/>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621"/>
    <x v="1"/>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2"/>
    <x v="1"/>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3"/>
    <x v="1"/>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624"/>
    <x v="1"/>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5"/>
    <x v="1"/>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6"/>
    <x v="1"/>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7"/>
    <x v="1"/>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28"/>
    <x v="1"/>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29"/>
    <x v="1"/>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630"/>
    <x v="1"/>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631"/>
    <x v="1"/>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2"/>
    <x v="1"/>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3"/>
    <x v="1"/>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4"/>
    <x v="1"/>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5"/>
    <x v="1"/>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6"/>
    <x v="1"/>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37"/>
    <x v="1"/>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38"/>
    <x v="1"/>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639"/>
    <x v="1"/>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640"/>
    <x v="1"/>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41"/>
    <x v="1"/>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2"/>
    <x v="1"/>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643"/>
    <x v="1"/>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44"/>
    <x v="1"/>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5"/>
    <x v="1"/>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6"/>
    <x v="1"/>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647"/>
    <x v="1"/>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48"/>
    <x v="1"/>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49"/>
    <x v="1"/>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650"/>
    <x v="1"/>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1"/>
    <x v="1"/>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2"/>
    <x v="1"/>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653"/>
    <x v="1"/>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54"/>
    <x v="1"/>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655"/>
    <x v="1"/>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656"/>
    <x v="1"/>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57"/>
    <x v="1"/>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658"/>
    <x v="1"/>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59"/>
    <x v="1"/>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660"/>
    <x v="1"/>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661"/>
    <x v="1"/>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62"/>
    <x v="1"/>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663"/>
    <x v="1"/>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664"/>
    <x v="1"/>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65"/>
    <x v="1"/>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66"/>
    <x v="1"/>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67"/>
    <x v="1"/>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68"/>
    <x v="1"/>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669"/>
    <x v="1"/>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70"/>
    <x v="1"/>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71"/>
    <x v="1"/>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672"/>
    <x v="1"/>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673"/>
    <x v="1"/>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74"/>
    <x v="1"/>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675"/>
    <x v="1"/>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676"/>
    <x v="1"/>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77"/>
    <x v="1"/>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678"/>
    <x v="1"/>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79"/>
    <x v="1"/>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80"/>
    <x v="1"/>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681"/>
    <x v="1"/>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682"/>
    <x v="1"/>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3"/>
    <x v="1"/>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4"/>
    <x v="1"/>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5"/>
    <x v="1"/>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6"/>
    <x v="1"/>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87"/>
    <x v="1"/>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688"/>
    <x v="1"/>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89"/>
    <x v="1"/>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690"/>
    <x v="1"/>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691"/>
    <x v="1"/>
    <s v="4.01"/>
    <x v="3"/>
    <x v="130"/>
    <x v="0"/>
    <s v="0-6"/>
    <n v="3"/>
    <n v="2.6784000000000001E-3"/>
    <x v="0"/>
    <n v="0"/>
    <n v="0"/>
    <s v="S"/>
    <x v="0"/>
    <s v="S"/>
    <x v="1"/>
    <s v="S"/>
    <x v="1"/>
    <s v="d160"/>
    <x v="2"/>
    <x v="6"/>
    <s v="Centrar la atención"/>
    <s v="Centrase intencionadamente en un estímulo específico, por ejemplo filtrando sonidos que provoquen distracción."/>
  </r>
  <r>
    <n v="692"/>
    <x v="1"/>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93"/>
    <x v="1"/>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694"/>
    <x v="1"/>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695"/>
    <x v="1"/>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696"/>
    <x v="1"/>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697"/>
    <x v="1"/>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698"/>
    <x v="1"/>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699"/>
    <x v="1"/>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00"/>
    <x v="1"/>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1"/>
    <x v="1"/>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02"/>
    <x v="1"/>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03"/>
    <x v="1"/>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04"/>
    <x v="1"/>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5"/>
    <x v="1"/>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06"/>
    <x v="1"/>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07"/>
    <x v="1"/>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08"/>
    <x v="1"/>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709"/>
    <x v="1"/>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10"/>
    <x v="1"/>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11"/>
    <x v="1"/>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12"/>
    <x v="1"/>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13"/>
    <x v="1"/>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4"/>
    <x v="1"/>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5"/>
    <x v="1"/>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16"/>
    <x v="1"/>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717"/>
    <x v="1"/>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8"/>
    <x v="1"/>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19"/>
    <x v="1"/>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20"/>
    <x v="1"/>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21"/>
    <x v="1"/>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2"/>
    <x v="1"/>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3"/>
    <x v="1"/>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4"/>
    <x v="1"/>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25"/>
    <x v="1"/>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6"/>
    <x v="1"/>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7"/>
    <x v="1"/>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8"/>
    <x v="1"/>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29"/>
    <x v="1"/>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730"/>
    <x v="1"/>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1"/>
    <x v="1"/>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2"/>
    <x v="1"/>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33"/>
    <x v="1"/>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4"/>
    <x v="1"/>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5"/>
    <x v="1"/>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736"/>
    <x v="1"/>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37"/>
    <x v="1"/>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38"/>
    <x v="1"/>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739"/>
    <x v="1"/>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40"/>
    <x v="1"/>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741"/>
    <x v="1"/>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2"/>
    <x v="1"/>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3"/>
    <x v="1"/>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744"/>
    <x v="1"/>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5"/>
    <x v="1"/>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46"/>
    <x v="1"/>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47"/>
    <x v="1"/>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48"/>
    <x v="1"/>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749"/>
    <x v="1"/>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750"/>
    <x v="1"/>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751"/>
    <x v="1"/>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52"/>
    <x v="1"/>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753"/>
    <x v="1"/>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54"/>
    <x v="1"/>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755"/>
    <x v="1"/>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56"/>
    <x v="1"/>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757"/>
    <x v="1"/>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758"/>
    <x v="1"/>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59"/>
    <x v="1"/>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60"/>
    <x v="1"/>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761"/>
    <x v="1"/>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762"/>
    <x v="1"/>
    <s v="5.26"/>
    <x v="4"/>
    <x v="201"/>
    <x v="12"/>
    <s v="25-30"/>
    <n v="3"/>
    <n v="2.6784000000000001E-3"/>
    <x v="0"/>
    <n v="0"/>
    <n v="0"/>
    <s v="I"/>
    <x v="2"/>
    <s v="S"/>
    <x v="1"/>
    <s v="S"/>
    <x v="1"/>
    <s v="d160"/>
    <x v="2"/>
    <x v="6"/>
    <s v="Centrar la atención"/>
    <s v="Centrase intencionadamente en un estímulo específico, por ejemplo filtrando sonidos que provoquen distracción."/>
  </r>
  <r>
    <n v="763"/>
    <x v="1"/>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764"/>
    <x v="1"/>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765"/>
    <x v="1"/>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766"/>
    <x v="1"/>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67"/>
    <x v="1"/>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68"/>
    <x v="1"/>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769"/>
    <x v="1"/>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70"/>
    <x v="1"/>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771"/>
    <x v="1"/>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72"/>
    <x v="1"/>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773"/>
    <x v="1"/>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74"/>
    <x v="1"/>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775"/>
    <x v="1"/>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776"/>
    <x v="1"/>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777"/>
    <x v="1"/>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778"/>
    <x v="1"/>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779"/>
    <x v="1"/>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780"/>
    <x v="1"/>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781"/>
    <x v="1"/>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782"/>
    <x v="1"/>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83"/>
    <x v="1"/>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784"/>
    <x v="1"/>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785"/>
    <x v="1"/>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786"/>
    <x v="1"/>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787"/>
    <x v="1"/>
    <s v="6.01"/>
    <x v="5"/>
    <x v="226"/>
    <x v="0"/>
    <s v="0-6"/>
    <n v="3"/>
    <n v="2.6784000000000001E-3"/>
    <x v="0"/>
    <n v="0"/>
    <n v="0"/>
    <s v="I"/>
    <x v="2"/>
    <s v="CG"/>
    <x v="3"/>
    <s v="K"/>
    <x v="0"/>
    <s v="d160"/>
    <x v="2"/>
    <x v="6"/>
    <s v="Centrar la atención"/>
    <s v="Centrase intencionadamente en un estímulo específico, por ejemplo filtrando sonidos que provoquen distracción."/>
  </r>
  <r>
    <n v="788"/>
    <x v="1"/>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789"/>
    <x v="1"/>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90"/>
    <x v="1"/>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791"/>
    <x v="1"/>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792"/>
    <x v="1"/>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793"/>
    <x v="1"/>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794"/>
    <x v="1"/>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795"/>
    <x v="1"/>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796"/>
    <x v="1"/>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797"/>
    <x v="1"/>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798"/>
    <x v="1"/>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799"/>
    <x v="1"/>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800"/>
    <x v="1"/>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801"/>
    <x v="1"/>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2"/>
    <x v="1"/>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803"/>
    <x v="1"/>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04"/>
    <x v="1"/>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05"/>
    <x v="1"/>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6"/>
    <x v="1"/>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07"/>
    <x v="1"/>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08"/>
    <x v="1"/>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09"/>
    <x v="1"/>
    <s v="6.23"/>
    <x v="5"/>
    <x v="248"/>
    <x v="19"/>
    <s v="19-24"/>
    <n v="3"/>
    <n v="2.6784000000000001E-3"/>
    <x v="0"/>
    <n v="0"/>
    <n v="0"/>
    <s v="I"/>
    <x v="2"/>
    <s v="CM"/>
    <x v="0"/>
    <s v="K"/>
    <x v="0"/>
    <s v="d332"/>
    <x v="0"/>
    <x v="40"/>
    <s v="Cantar"/>
    <s v="Producción de tonos en una secuencia tal que resulte una melodía o una canción, bien sea individualmente o en grupo."/>
  </r>
  <r>
    <n v="810"/>
    <x v="1"/>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811"/>
    <x v="1"/>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12"/>
    <x v="1"/>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813"/>
    <x v="1"/>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14"/>
    <x v="1"/>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15"/>
    <x v="1"/>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16"/>
    <x v="1"/>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17"/>
    <x v="1"/>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818"/>
    <x v="1"/>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19"/>
    <x v="1"/>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20"/>
    <x v="1"/>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21"/>
    <x v="1"/>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22"/>
    <x v="1"/>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23"/>
    <x v="1"/>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24"/>
    <x v="1"/>
    <s v="6.38"/>
    <x v="5"/>
    <x v="263"/>
    <x v="14"/>
    <s v="31-36"/>
    <n v="3"/>
    <n v="2.6784000000000001E-3"/>
    <x v="0"/>
    <n v="0"/>
    <n v="0"/>
    <s v="I"/>
    <x v="2"/>
    <s v="S"/>
    <x v="1"/>
    <s v="S"/>
    <x v="1"/>
    <s v="d332"/>
    <x v="0"/>
    <x v="40"/>
    <s v="Cantar"/>
    <s v="Producción de tonos en una secuencia tal que resulte una melodía o una canción, bien sea individualmente o en grupo."/>
  </r>
  <r>
    <n v="825"/>
    <x v="1"/>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826"/>
    <x v="1"/>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827"/>
    <x v="1"/>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828"/>
    <x v="1"/>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29"/>
    <x v="1"/>
    <s v="6.43"/>
    <x v="5"/>
    <x v="268"/>
    <x v="21"/>
    <s v="43-48"/>
    <n v="3"/>
    <n v="2.6784000000000001E-3"/>
    <x v="0"/>
    <n v="0"/>
    <n v="0"/>
    <s v="I"/>
    <x v="2"/>
    <s v="S"/>
    <x v="1"/>
    <s v="S"/>
    <x v="1"/>
    <s v="d332"/>
    <x v="0"/>
    <x v="40"/>
    <s v="Cantar"/>
    <s v="Producción de tonos en una secuencia tal que resulte una melodía o una canción, bien sea individualmente o en grupo."/>
  </r>
  <r>
    <n v="830"/>
    <x v="1"/>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31"/>
    <x v="1"/>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832"/>
    <x v="1"/>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33"/>
    <x v="1"/>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834"/>
    <x v="1"/>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835"/>
    <x v="1"/>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36"/>
    <x v="1"/>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37"/>
    <x v="1"/>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38"/>
    <x v="1"/>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39"/>
    <x v="1"/>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40"/>
    <x v="1"/>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41"/>
    <x v="1"/>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842"/>
    <x v="1"/>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843"/>
    <x v="1"/>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44"/>
    <x v="1"/>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5"/>
    <x v="1"/>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6"/>
    <x v="1"/>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47"/>
    <x v="1"/>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48"/>
    <x v="1"/>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49"/>
    <x v="1"/>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0"/>
    <x v="1"/>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1"/>
    <x v="1"/>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852"/>
    <x v="1"/>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3"/>
    <x v="1"/>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54"/>
    <x v="1"/>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855"/>
    <x v="1"/>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6"/>
    <x v="1"/>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7"/>
    <x v="1"/>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58"/>
    <x v="1"/>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59"/>
    <x v="1"/>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0"/>
    <x v="1"/>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861"/>
    <x v="1"/>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862"/>
    <x v="1"/>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3"/>
    <x v="1"/>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864"/>
    <x v="1"/>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865"/>
    <x v="1"/>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66"/>
    <x v="1"/>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67"/>
    <x v="1"/>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868"/>
    <x v="1"/>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69"/>
    <x v="1"/>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70"/>
    <x v="1"/>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1"/>
    <x v="1"/>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2"/>
    <x v="1"/>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73"/>
    <x v="1"/>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874"/>
    <x v="1"/>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875"/>
    <x v="1"/>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876"/>
    <x v="1"/>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877"/>
    <x v="1"/>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78"/>
    <x v="1"/>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79"/>
    <x v="1"/>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0"/>
    <x v="1"/>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1"/>
    <x v="1"/>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882"/>
    <x v="1"/>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3"/>
    <x v="1"/>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884"/>
    <x v="1"/>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885"/>
    <x v="1"/>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86"/>
    <x v="1"/>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87"/>
    <x v="1"/>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888"/>
    <x v="1"/>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889"/>
    <x v="1"/>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890"/>
    <x v="1"/>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91"/>
    <x v="1"/>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892"/>
    <x v="1"/>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893"/>
    <x v="1"/>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894"/>
    <x v="1"/>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895"/>
    <x v="1"/>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896"/>
    <x v="1"/>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897"/>
    <x v="1"/>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898"/>
    <x v="1"/>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899"/>
    <x v="1"/>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900"/>
    <x v="1"/>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1"/>
    <x v="1"/>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2"/>
    <x v="1"/>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3"/>
    <x v="1"/>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04"/>
    <x v="1"/>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05"/>
    <x v="1"/>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6"/>
    <x v="1"/>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07"/>
    <x v="1"/>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08"/>
    <x v="1"/>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909"/>
    <x v="1"/>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10"/>
    <x v="1"/>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11"/>
    <x v="1"/>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12"/>
    <x v="1"/>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913"/>
    <x v="1"/>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14"/>
    <x v="1"/>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15"/>
    <x v="1"/>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916"/>
    <x v="1"/>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17"/>
    <x v="1"/>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918"/>
    <x v="1"/>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919"/>
    <x v="1"/>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20"/>
    <x v="1"/>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921"/>
    <x v="1"/>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922"/>
    <x v="1"/>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23"/>
    <x v="1"/>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924"/>
    <x v="1"/>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25"/>
    <x v="1"/>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926"/>
    <x v="1"/>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927"/>
    <x v="1"/>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928"/>
    <x v="1"/>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929"/>
    <x v="1"/>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0"/>
    <x v="1"/>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31"/>
    <x v="1"/>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932"/>
    <x v="1"/>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933"/>
    <x v="1"/>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4"/>
    <x v="1"/>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35"/>
    <x v="1"/>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6"/>
    <x v="1"/>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37"/>
    <x v="1"/>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938"/>
    <x v="1"/>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939"/>
    <x v="1"/>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940"/>
    <x v="1"/>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941"/>
    <x v="1"/>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942"/>
    <x v="1"/>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943"/>
    <x v="1"/>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944"/>
    <x v="1"/>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945"/>
    <x v="1"/>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946"/>
    <x v="1"/>
    <s v="9.40"/>
    <x v="8"/>
    <x v="384"/>
    <x v="21"/>
    <s v="43-48"/>
    <n v="3"/>
    <n v="2.6784000000000001E-3"/>
    <x v="0"/>
    <n v="0"/>
    <n v="0"/>
    <s v="I"/>
    <x v="2"/>
    <s v="CG"/>
    <x v="3"/>
    <s v="K"/>
    <x v="0"/>
    <s v="d160"/>
    <x v="2"/>
    <x v="6"/>
    <s v="Centrar la atención"/>
    <s v="Centrase intencionadamente en un estímulo específico, por ejemplo filtrando sonidos que provoquen distracción."/>
  </r>
  <r>
    <n v="947"/>
    <x v="1"/>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948"/>
    <x v="1"/>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949"/>
    <x v="1"/>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50"/>
    <x v="1"/>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951"/>
    <x v="1"/>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952"/>
    <x v="1"/>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953"/>
    <x v="1"/>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954"/>
    <x v="1"/>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55"/>
    <x v="1"/>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56"/>
    <x v="1"/>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957"/>
    <x v="1"/>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58"/>
    <x v="1"/>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959"/>
    <x v="1"/>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60"/>
    <x v="1"/>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961"/>
    <x v="1"/>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62"/>
    <x v="1"/>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963"/>
    <x v="1"/>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64"/>
    <x v="1"/>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965"/>
    <x v="1"/>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966"/>
    <x v="1"/>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967"/>
    <x v="1"/>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968"/>
    <x v="1"/>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969"/>
    <x v="1"/>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0"/>
    <x v="1"/>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971"/>
    <x v="1"/>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2"/>
    <x v="1"/>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973"/>
    <x v="1"/>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974"/>
    <x v="1"/>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5"/>
    <x v="1"/>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76"/>
    <x v="1"/>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977"/>
    <x v="1"/>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978"/>
    <x v="1"/>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979"/>
    <x v="1"/>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0"/>
    <x v="1"/>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1"/>
    <x v="1"/>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982"/>
    <x v="1"/>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983"/>
    <x v="1"/>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84"/>
    <x v="1"/>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985"/>
    <x v="1"/>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986"/>
    <x v="1"/>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987"/>
    <x v="1"/>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988"/>
    <x v="1"/>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89"/>
    <x v="1"/>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0"/>
    <x v="1"/>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991"/>
    <x v="1"/>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2"/>
    <x v="1"/>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993"/>
    <x v="1"/>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994"/>
    <x v="1"/>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995"/>
    <x v="1"/>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6"/>
    <x v="1"/>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997"/>
    <x v="1"/>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8"/>
    <x v="1"/>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999"/>
    <x v="1"/>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000"/>
    <x v="1"/>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1"/>
    <x v="1"/>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02"/>
    <x v="1"/>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3"/>
    <x v="1"/>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4"/>
    <x v="1"/>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5"/>
    <x v="1"/>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06"/>
    <x v="1"/>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07"/>
    <x v="1"/>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08"/>
    <x v="1"/>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009"/>
    <x v="1"/>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10"/>
    <x v="1"/>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11"/>
    <x v="1"/>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2"/>
    <x v="1"/>
    <s v="11.12"/>
    <x v="10"/>
    <x v="450"/>
    <x v="19"/>
    <s v="19-24"/>
    <n v="3"/>
    <n v="2.6784000000000001E-3"/>
    <x v="0"/>
    <n v="0"/>
    <n v="0"/>
    <s v="I"/>
    <x v="2"/>
    <s v="CG"/>
    <x v="3"/>
    <s v="K"/>
    <x v="0"/>
    <s v="d332"/>
    <x v="0"/>
    <x v="40"/>
    <s v="Cantar"/>
    <s v="Producción de tonos en una secuencia tal que resulte una melodía o una canción, bien sea individualmente o en grupo."/>
  </r>
  <r>
    <n v="1013"/>
    <x v="1"/>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4"/>
    <x v="1"/>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15"/>
    <x v="1"/>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1016"/>
    <x v="1"/>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7"/>
    <x v="1"/>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18"/>
    <x v="1"/>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19"/>
    <x v="1"/>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20"/>
    <x v="1"/>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021"/>
    <x v="1"/>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22"/>
    <x v="1"/>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023"/>
    <x v="1"/>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024"/>
    <x v="1"/>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025"/>
    <x v="1"/>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26"/>
    <x v="1"/>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27"/>
    <x v="1"/>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28"/>
    <x v="1"/>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29"/>
    <x v="1"/>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030"/>
    <x v="1"/>
    <s v="12.06"/>
    <x v="11"/>
    <x v="468"/>
    <x v="3"/>
    <s v="0-6"/>
    <n v="3"/>
    <n v="2.6784000000000001E-3"/>
    <x v="0"/>
    <n v="0"/>
    <n v="0"/>
    <s v="I"/>
    <x v="2"/>
    <s v="CG"/>
    <x v="3"/>
    <s v="K"/>
    <x v="0"/>
    <s v="d160"/>
    <x v="2"/>
    <x v="6"/>
    <s v="Centrar la atención"/>
    <s v="Centrase intencionadamente en un estímulo específico, por ejemplo filtrando sonidos que provoquen distracción."/>
  </r>
  <r>
    <n v="1031"/>
    <x v="1"/>
    <s v="12.07"/>
    <x v="11"/>
    <x v="469"/>
    <x v="3"/>
    <s v="0-6"/>
    <n v="3"/>
    <n v="2.6784000000000001E-3"/>
    <x v="0"/>
    <n v="0"/>
    <n v="0"/>
    <s v="I"/>
    <x v="2"/>
    <s v="CG"/>
    <x v="3"/>
    <s v="K"/>
    <x v="0"/>
    <s v="d160"/>
    <x v="2"/>
    <x v="6"/>
    <s v="Centrar la atención"/>
    <s v="Centrase intencionadamente en un estímulo específico, por ejemplo filtrando sonidos que provoquen distracción."/>
  </r>
  <r>
    <n v="1032"/>
    <x v="1"/>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33"/>
    <x v="1"/>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034"/>
    <x v="1"/>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35"/>
    <x v="1"/>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36"/>
    <x v="1"/>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37"/>
    <x v="1"/>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038"/>
    <x v="1"/>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39"/>
    <x v="1"/>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0"/>
    <x v="1"/>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041"/>
    <x v="1"/>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42"/>
    <x v="1"/>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3"/>
    <x v="1"/>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44"/>
    <x v="1"/>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045"/>
    <x v="1"/>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046"/>
    <x v="1"/>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047"/>
    <x v="1"/>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48"/>
    <x v="1"/>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049"/>
    <x v="1"/>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50"/>
    <x v="1"/>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051"/>
    <x v="1"/>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052"/>
    <x v="1"/>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053"/>
    <x v="1"/>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54"/>
    <x v="1"/>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55"/>
    <x v="1"/>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1056"/>
    <x v="1"/>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1057"/>
    <x v="1"/>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58"/>
    <x v="1"/>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59"/>
    <x v="1"/>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60"/>
    <x v="1"/>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61"/>
    <x v="1"/>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062"/>
    <x v="1"/>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063"/>
    <x v="1"/>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64"/>
    <x v="1"/>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065"/>
    <x v="1"/>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66"/>
    <x v="1"/>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1067"/>
    <x v="1"/>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68"/>
    <x v="1"/>
    <s v="12.44"/>
    <x v="11"/>
    <x v="506"/>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069"/>
    <x v="1"/>
    <s v="13.01"/>
    <x v="12"/>
    <x v="507"/>
    <x v="0"/>
    <s v="0-6"/>
    <n v="3"/>
    <n v="2.6784000000000001E-3"/>
    <x v="0"/>
    <n v="0"/>
    <n v="0"/>
    <s v="S"/>
    <x v="0"/>
    <s v="S"/>
    <x v="1"/>
    <s v="S"/>
    <x v="1"/>
    <s v="d160"/>
    <x v="2"/>
    <x v="6"/>
    <s v="Centrar la atención"/>
    <s v="Centrase intencionadamente en un estímulo específico, por ejemplo filtrando sonidos que provoquen distracción."/>
  </r>
  <r>
    <n v="1070"/>
    <x v="1"/>
    <s v="13.02"/>
    <x v="12"/>
    <x v="508"/>
    <x v="2"/>
    <s v="0-6"/>
    <n v="3"/>
    <n v="2.6784000000000001E-3"/>
    <x v="0"/>
    <n v="0"/>
    <n v="0"/>
    <s v="I"/>
    <x v="2"/>
    <s v="S"/>
    <x v="1"/>
    <s v="S"/>
    <x v="1"/>
    <s v="d160"/>
    <x v="2"/>
    <x v="6"/>
    <s v="Centrar la atención"/>
    <s v="Centrase intencionadamente en un estímulo específico, por ejemplo filtrando sonidos que provoquen distracción."/>
  </r>
  <r>
    <n v="1071"/>
    <x v="1"/>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72"/>
    <x v="1"/>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073"/>
    <x v="1"/>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074"/>
    <x v="1"/>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075"/>
    <x v="1"/>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76"/>
    <x v="1"/>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077"/>
    <x v="1"/>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078"/>
    <x v="1"/>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1079"/>
    <x v="1"/>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080"/>
    <x v="1"/>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1081"/>
    <x v="1"/>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082"/>
    <x v="1"/>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083"/>
    <x v="1"/>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084"/>
    <x v="1"/>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085"/>
    <x v="1"/>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086"/>
    <x v="1"/>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1087"/>
    <x v="1"/>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088"/>
    <x v="1"/>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089"/>
    <x v="1"/>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090"/>
    <x v="1"/>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1091"/>
    <x v="1"/>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092"/>
    <x v="1"/>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093"/>
    <x v="1"/>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094"/>
    <x v="1"/>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1095"/>
    <x v="1"/>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096"/>
    <x v="1"/>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1097"/>
    <x v="1"/>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098"/>
    <x v="1"/>
    <s v="14.03"/>
    <x v="13"/>
    <x v="536"/>
    <x v="8"/>
    <s v="07-12"/>
    <n v="3"/>
    <n v="2.6784000000000001E-3"/>
    <x v="0"/>
    <n v="0"/>
    <n v="0"/>
    <s v="S"/>
    <x v="0"/>
    <s v="S"/>
    <x v="1"/>
    <s v="S"/>
    <x v="1"/>
    <s v="d160"/>
    <x v="2"/>
    <x v="6"/>
    <s v="Centrar la atención"/>
    <s v="Centrase intencionadamente en un estímulo específico, por ejemplo filtrando sonidos que provoquen distracción."/>
  </r>
  <r>
    <n v="1099"/>
    <x v="1"/>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00"/>
    <x v="1"/>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1"/>
    <x v="1"/>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1102"/>
    <x v="1"/>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103"/>
    <x v="1"/>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04"/>
    <x v="1"/>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5"/>
    <x v="1"/>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06"/>
    <x v="1"/>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07"/>
    <x v="1"/>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08"/>
    <x v="1"/>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1109"/>
    <x v="1"/>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110"/>
    <x v="1"/>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111"/>
    <x v="1"/>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12"/>
    <x v="1"/>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113"/>
    <x v="1"/>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4"/>
    <x v="1"/>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5"/>
    <x v="1"/>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16"/>
    <x v="1"/>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17"/>
    <x v="1"/>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18"/>
    <x v="1"/>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119"/>
    <x v="1"/>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20"/>
    <x v="1"/>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21"/>
    <x v="2"/>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22"/>
    <x v="2"/>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3"/>
    <x v="2"/>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124"/>
    <x v="2"/>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25"/>
    <x v="2"/>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6"/>
    <x v="2"/>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127"/>
    <x v="2"/>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28"/>
    <x v="2"/>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29"/>
    <x v="2"/>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130"/>
    <x v="2"/>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131"/>
    <x v="2"/>
    <s v="1.11"/>
    <x v="0"/>
    <x v="10"/>
    <x v="3"/>
    <s v="0-6"/>
    <n v="3"/>
    <n v="2.6784000000000001E-3"/>
    <x v="0"/>
    <n v="0"/>
    <n v="0"/>
    <s v="S"/>
    <x v="0"/>
    <s v="S"/>
    <x v="1"/>
    <s v="S"/>
    <x v="1"/>
    <s v="d160"/>
    <x v="2"/>
    <x v="6"/>
    <s v="Centrar la atención"/>
    <s v="Centrase intencionadamente en un estímulo específico, por ejemplo filtrando sonidos que provoquen distracción."/>
  </r>
  <r>
    <n v="1132"/>
    <x v="2"/>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33"/>
    <x v="2"/>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34"/>
    <x v="2"/>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35"/>
    <x v="2"/>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36"/>
    <x v="2"/>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37"/>
    <x v="2"/>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138"/>
    <x v="2"/>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139"/>
    <x v="2"/>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0"/>
    <x v="2"/>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41"/>
    <x v="2"/>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142"/>
    <x v="2"/>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43"/>
    <x v="2"/>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144"/>
    <x v="2"/>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145"/>
    <x v="2"/>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146"/>
    <x v="2"/>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7"/>
    <x v="2"/>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148"/>
    <x v="2"/>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49"/>
    <x v="2"/>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150"/>
    <x v="2"/>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151"/>
    <x v="2"/>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152"/>
    <x v="2"/>
    <s v="2.03"/>
    <x v="1"/>
    <x v="31"/>
    <x v="1"/>
    <s v="0-6"/>
    <n v="3"/>
    <n v="2.6784000000000001E-3"/>
    <x v="0"/>
    <n v="0"/>
    <n v="0"/>
    <s v="I"/>
    <x v="2"/>
    <s v="CG"/>
    <x v="3"/>
    <s v="K"/>
    <x v="0"/>
    <s v="d160"/>
    <x v="2"/>
    <x v="6"/>
    <s v="Centrar la atención"/>
    <s v="Centrase intencionadamente en un estímulo específico, por ejemplo filtrando sonidos que provoquen distracción."/>
  </r>
  <r>
    <n v="1153"/>
    <x v="2"/>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154"/>
    <x v="2"/>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155"/>
    <x v="2"/>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56"/>
    <x v="2"/>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157"/>
    <x v="2"/>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58"/>
    <x v="2"/>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59"/>
    <x v="2"/>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0"/>
    <x v="2"/>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161"/>
    <x v="2"/>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2"/>
    <x v="2"/>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3"/>
    <x v="2"/>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4"/>
    <x v="2"/>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1165"/>
    <x v="2"/>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166"/>
    <x v="2"/>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67"/>
    <x v="2"/>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8"/>
    <x v="2"/>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69"/>
    <x v="2"/>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170"/>
    <x v="2"/>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1"/>
    <x v="2"/>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2"/>
    <x v="2"/>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3"/>
    <x v="2"/>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4"/>
    <x v="2"/>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5"/>
    <x v="2"/>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6"/>
    <x v="2"/>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7"/>
    <x v="2"/>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78"/>
    <x v="2"/>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179"/>
    <x v="2"/>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0"/>
    <x v="2"/>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181"/>
    <x v="2"/>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2"/>
    <x v="2"/>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3"/>
    <x v="2"/>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184"/>
    <x v="2"/>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5"/>
    <x v="2"/>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6"/>
    <x v="2"/>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7"/>
    <x v="2"/>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188"/>
    <x v="2"/>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89"/>
    <x v="2"/>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190"/>
    <x v="2"/>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191"/>
    <x v="2"/>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2"/>
    <x v="2"/>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3"/>
    <x v="2"/>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4"/>
    <x v="2"/>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5"/>
    <x v="2"/>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6"/>
    <x v="2"/>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197"/>
    <x v="2"/>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198"/>
    <x v="2"/>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199"/>
    <x v="2"/>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200"/>
    <x v="2"/>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01"/>
    <x v="2"/>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2"/>
    <x v="2"/>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03"/>
    <x v="2"/>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04"/>
    <x v="2"/>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5"/>
    <x v="2"/>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6"/>
    <x v="2"/>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07"/>
    <x v="2"/>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08"/>
    <x v="2"/>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09"/>
    <x v="2"/>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1210"/>
    <x v="2"/>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1"/>
    <x v="2"/>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2"/>
    <x v="2"/>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213"/>
    <x v="2"/>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14"/>
    <x v="2"/>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215"/>
    <x v="2"/>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216"/>
    <x v="2"/>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17"/>
    <x v="2"/>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1218"/>
    <x v="2"/>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19"/>
    <x v="2"/>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220"/>
    <x v="2"/>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221"/>
    <x v="2"/>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2"/>
    <x v="2"/>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23"/>
    <x v="2"/>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24"/>
    <x v="2"/>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25"/>
    <x v="2"/>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26"/>
    <x v="2"/>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27"/>
    <x v="2"/>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28"/>
    <x v="2"/>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29"/>
    <x v="2"/>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30"/>
    <x v="2"/>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31"/>
    <x v="2"/>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1232"/>
    <x v="2"/>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233"/>
    <x v="2"/>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34"/>
    <x v="2"/>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1235"/>
    <x v="2"/>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36"/>
    <x v="2"/>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37"/>
    <x v="2"/>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38"/>
    <x v="2"/>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39"/>
    <x v="2"/>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40"/>
    <x v="2"/>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241"/>
    <x v="2"/>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242"/>
    <x v="2"/>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3"/>
    <x v="2"/>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4"/>
    <x v="2"/>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5"/>
    <x v="2"/>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6"/>
    <x v="2"/>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47"/>
    <x v="2"/>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248"/>
    <x v="2"/>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49"/>
    <x v="2"/>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250"/>
    <x v="2"/>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251"/>
    <x v="2"/>
    <s v="4.01"/>
    <x v="3"/>
    <x v="130"/>
    <x v="0"/>
    <s v="0-6"/>
    <n v="3"/>
    <n v="2.6784000000000001E-3"/>
    <x v="0"/>
    <n v="0"/>
    <n v="0"/>
    <s v="S"/>
    <x v="0"/>
    <s v="S"/>
    <x v="1"/>
    <s v="S"/>
    <x v="1"/>
    <s v="d160"/>
    <x v="2"/>
    <x v="6"/>
    <s v="Centrar la atención"/>
    <s v="Centrase intencionadamente en un estímulo específico, por ejemplo filtrando sonidos que provoquen distracción."/>
  </r>
  <r>
    <n v="1252"/>
    <x v="2"/>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53"/>
    <x v="2"/>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54"/>
    <x v="2"/>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255"/>
    <x v="2"/>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256"/>
    <x v="2"/>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57"/>
    <x v="2"/>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258"/>
    <x v="2"/>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259"/>
    <x v="2"/>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60"/>
    <x v="2"/>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1"/>
    <x v="2"/>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62"/>
    <x v="2"/>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63"/>
    <x v="2"/>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64"/>
    <x v="2"/>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5"/>
    <x v="2"/>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66"/>
    <x v="2"/>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67"/>
    <x v="2"/>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268"/>
    <x v="2"/>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269"/>
    <x v="2"/>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270"/>
    <x v="2"/>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271"/>
    <x v="2"/>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272"/>
    <x v="2"/>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73"/>
    <x v="2"/>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4"/>
    <x v="2"/>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5"/>
    <x v="2"/>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76"/>
    <x v="2"/>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277"/>
    <x v="2"/>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8"/>
    <x v="2"/>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79"/>
    <x v="2"/>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80"/>
    <x v="2"/>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81"/>
    <x v="2"/>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2"/>
    <x v="2"/>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3"/>
    <x v="2"/>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4"/>
    <x v="2"/>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285"/>
    <x v="2"/>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6"/>
    <x v="2"/>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7"/>
    <x v="2"/>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8"/>
    <x v="2"/>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89"/>
    <x v="2"/>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290"/>
    <x v="2"/>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1"/>
    <x v="2"/>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2"/>
    <x v="2"/>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93"/>
    <x v="2"/>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4"/>
    <x v="2"/>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5"/>
    <x v="2"/>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296"/>
    <x v="2"/>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297"/>
    <x v="2"/>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298"/>
    <x v="2"/>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299"/>
    <x v="2"/>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00"/>
    <x v="2"/>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301"/>
    <x v="2"/>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2"/>
    <x v="2"/>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3"/>
    <x v="2"/>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304"/>
    <x v="2"/>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5"/>
    <x v="2"/>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06"/>
    <x v="2"/>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07"/>
    <x v="2"/>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08"/>
    <x v="2"/>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309"/>
    <x v="2"/>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310"/>
    <x v="2"/>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311"/>
    <x v="2"/>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12"/>
    <x v="2"/>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313"/>
    <x v="2"/>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314"/>
    <x v="2"/>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15"/>
    <x v="2"/>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316"/>
    <x v="2"/>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1317"/>
    <x v="2"/>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318"/>
    <x v="2"/>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319"/>
    <x v="2"/>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20"/>
    <x v="2"/>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321"/>
    <x v="2"/>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322"/>
    <x v="2"/>
    <s v="5.26"/>
    <x v="4"/>
    <x v="201"/>
    <x v="12"/>
    <s v="25-30"/>
    <n v="3"/>
    <n v="2.6784000000000001E-3"/>
    <x v="0"/>
    <n v="0"/>
    <n v="0"/>
    <s v="I"/>
    <x v="2"/>
    <s v="S"/>
    <x v="1"/>
    <s v="S"/>
    <x v="1"/>
    <s v="d160"/>
    <x v="2"/>
    <x v="6"/>
    <s v="Centrar la atención"/>
    <s v="Centrase intencionadamente en un estímulo específico, por ejemplo filtrando sonidos que provoquen distracción."/>
  </r>
  <r>
    <n v="1323"/>
    <x v="2"/>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24"/>
    <x v="2"/>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325"/>
    <x v="2"/>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326"/>
    <x v="2"/>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27"/>
    <x v="2"/>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28"/>
    <x v="2"/>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329"/>
    <x v="2"/>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30"/>
    <x v="2"/>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1331"/>
    <x v="2"/>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32"/>
    <x v="2"/>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333"/>
    <x v="2"/>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34"/>
    <x v="2"/>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1335"/>
    <x v="2"/>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36"/>
    <x v="2"/>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37"/>
    <x v="2"/>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38"/>
    <x v="2"/>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339"/>
    <x v="2"/>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40"/>
    <x v="2"/>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41"/>
    <x v="2"/>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42"/>
    <x v="2"/>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43"/>
    <x v="2"/>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44"/>
    <x v="2"/>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345"/>
    <x v="2"/>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46"/>
    <x v="2"/>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347"/>
    <x v="2"/>
    <s v="6.01"/>
    <x v="5"/>
    <x v="226"/>
    <x v="0"/>
    <s v="0-6"/>
    <n v="3"/>
    <n v="2.6784000000000001E-3"/>
    <x v="0"/>
    <n v="0"/>
    <n v="0"/>
    <s v="I"/>
    <x v="2"/>
    <s v="CG"/>
    <x v="3"/>
    <s v="K"/>
    <x v="0"/>
    <s v="d160"/>
    <x v="2"/>
    <x v="6"/>
    <s v="Centrar la atención"/>
    <s v="Centrase intencionadamente en un estímulo específico, por ejemplo filtrando sonidos que provoquen distracción."/>
  </r>
  <r>
    <n v="1348"/>
    <x v="2"/>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349"/>
    <x v="2"/>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50"/>
    <x v="2"/>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51"/>
    <x v="2"/>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52"/>
    <x v="2"/>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353"/>
    <x v="2"/>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1354"/>
    <x v="2"/>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355"/>
    <x v="2"/>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56"/>
    <x v="2"/>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357"/>
    <x v="2"/>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358"/>
    <x v="2"/>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359"/>
    <x v="2"/>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1360"/>
    <x v="2"/>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361"/>
    <x v="2"/>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2"/>
    <x v="2"/>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363"/>
    <x v="2"/>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364"/>
    <x v="2"/>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65"/>
    <x v="2"/>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6"/>
    <x v="2"/>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67"/>
    <x v="2"/>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368"/>
    <x v="2"/>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69"/>
    <x v="2"/>
    <s v="6.23"/>
    <x v="5"/>
    <x v="248"/>
    <x v="19"/>
    <s v="19-24"/>
    <n v="3"/>
    <n v="2.6784000000000001E-3"/>
    <x v="0"/>
    <n v="0"/>
    <n v="0"/>
    <s v="I"/>
    <x v="2"/>
    <s v="CM"/>
    <x v="0"/>
    <s v="K"/>
    <x v="0"/>
    <s v="d332"/>
    <x v="0"/>
    <x v="40"/>
    <s v="Cantar"/>
    <s v="Producción de tonos en una secuencia tal que resulte una melodía o una canción, bien sea individualmente o en grupo."/>
  </r>
  <r>
    <n v="1370"/>
    <x v="2"/>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371"/>
    <x v="2"/>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72"/>
    <x v="2"/>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373"/>
    <x v="2"/>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74"/>
    <x v="2"/>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75"/>
    <x v="2"/>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76"/>
    <x v="2"/>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77"/>
    <x v="2"/>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78"/>
    <x v="2"/>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79"/>
    <x v="2"/>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380"/>
    <x v="2"/>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381"/>
    <x v="2"/>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82"/>
    <x v="2"/>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383"/>
    <x v="2"/>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384"/>
    <x v="2"/>
    <s v="6.38"/>
    <x v="5"/>
    <x v="263"/>
    <x v="14"/>
    <s v="31-36"/>
    <n v="3"/>
    <n v="2.6784000000000001E-3"/>
    <x v="0"/>
    <n v="0"/>
    <n v="0"/>
    <s v="I"/>
    <x v="2"/>
    <s v="S"/>
    <x v="1"/>
    <s v="S"/>
    <x v="1"/>
    <s v="d332"/>
    <x v="0"/>
    <x v="40"/>
    <s v="Cantar"/>
    <s v="Producción de tonos en una secuencia tal que resulte una melodía o una canción, bien sea individualmente o en grupo."/>
  </r>
  <r>
    <n v="1385"/>
    <x v="2"/>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86"/>
    <x v="2"/>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387"/>
    <x v="2"/>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388"/>
    <x v="2"/>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89"/>
    <x v="2"/>
    <s v="6.43"/>
    <x v="5"/>
    <x v="268"/>
    <x v="21"/>
    <s v="43-48"/>
    <n v="3"/>
    <n v="2.6784000000000001E-3"/>
    <x v="0"/>
    <n v="0"/>
    <n v="0"/>
    <s v="I"/>
    <x v="2"/>
    <s v="S"/>
    <x v="1"/>
    <s v="S"/>
    <x v="1"/>
    <s v="d332"/>
    <x v="0"/>
    <x v="40"/>
    <s v="Cantar"/>
    <s v="Producción de tonos en una secuencia tal que resulte una melodía o una canción, bien sea individualmente o en grupo."/>
  </r>
  <r>
    <n v="1390"/>
    <x v="2"/>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91"/>
    <x v="2"/>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392"/>
    <x v="2"/>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393"/>
    <x v="2"/>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394"/>
    <x v="2"/>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395"/>
    <x v="2"/>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96"/>
    <x v="2"/>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397"/>
    <x v="2"/>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398"/>
    <x v="2"/>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399"/>
    <x v="2"/>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400"/>
    <x v="2"/>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401"/>
    <x v="2"/>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402"/>
    <x v="2"/>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03"/>
    <x v="2"/>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04"/>
    <x v="2"/>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5"/>
    <x v="2"/>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6"/>
    <x v="2"/>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07"/>
    <x v="2"/>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08"/>
    <x v="2"/>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09"/>
    <x v="2"/>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0"/>
    <x v="2"/>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1"/>
    <x v="2"/>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412"/>
    <x v="2"/>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3"/>
    <x v="2"/>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14"/>
    <x v="2"/>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415"/>
    <x v="2"/>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6"/>
    <x v="2"/>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7"/>
    <x v="2"/>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18"/>
    <x v="2"/>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19"/>
    <x v="2"/>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0"/>
    <x v="2"/>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421"/>
    <x v="2"/>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422"/>
    <x v="2"/>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3"/>
    <x v="2"/>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424"/>
    <x v="2"/>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425"/>
    <x v="2"/>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26"/>
    <x v="2"/>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27"/>
    <x v="2"/>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428"/>
    <x v="2"/>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29"/>
    <x v="2"/>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30"/>
    <x v="2"/>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1"/>
    <x v="2"/>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2"/>
    <x v="2"/>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33"/>
    <x v="2"/>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34"/>
    <x v="2"/>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435"/>
    <x v="2"/>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36"/>
    <x v="2"/>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37"/>
    <x v="2"/>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38"/>
    <x v="2"/>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39"/>
    <x v="2"/>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0"/>
    <x v="2"/>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1"/>
    <x v="2"/>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442"/>
    <x v="2"/>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3"/>
    <x v="2"/>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444"/>
    <x v="2"/>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445"/>
    <x v="2"/>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46"/>
    <x v="2"/>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47"/>
    <x v="2"/>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448"/>
    <x v="2"/>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1449"/>
    <x v="2"/>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50"/>
    <x v="2"/>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51"/>
    <x v="2"/>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1452"/>
    <x v="2"/>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53"/>
    <x v="2"/>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454"/>
    <x v="2"/>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55"/>
    <x v="2"/>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456"/>
    <x v="2"/>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457"/>
    <x v="2"/>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458"/>
    <x v="2"/>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459"/>
    <x v="2"/>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460"/>
    <x v="2"/>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1"/>
    <x v="2"/>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2"/>
    <x v="2"/>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3"/>
    <x v="2"/>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64"/>
    <x v="2"/>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465"/>
    <x v="2"/>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6"/>
    <x v="2"/>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67"/>
    <x v="2"/>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68"/>
    <x v="2"/>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1469"/>
    <x v="2"/>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470"/>
    <x v="2"/>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471"/>
    <x v="2"/>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72"/>
    <x v="2"/>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473"/>
    <x v="2"/>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74"/>
    <x v="2"/>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475"/>
    <x v="2"/>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476"/>
    <x v="2"/>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77"/>
    <x v="2"/>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478"/>
    <x v="2"/>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479"/>
    <x v="2"/>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80"/>
    <x v="2"/>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81"/>
    <x v="2"/>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482"/>
    <x v="2"/>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83"/>
    <x v="2"/>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484"/>
    <x v="2"/>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85"/>
    <x v="2"/>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486"/>
    <x v="2"/>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487"/>
    <x v="2"/>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488"/>
    <x v="2"/>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489"/>
    <x v="2"/>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0"/>
    <x v="2"/>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91"/>
    <x v="2"/>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492"/>
    <x v="2"/>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1493"/>
    <x v="2"/>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4"/>
    <x v="2"/>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495"/>
    <x v="2"/>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6"/>
    <x v="2"/>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497"/>
    <x v="2"/>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498"/>
    <x v="2"/>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499"/>
    <x v="2"/>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1500"/>
    <x v="2"/>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1501"/>
    <x v="2"/>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1502"/>
    <x v="2"/>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503"/>
    <x v="2"/>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1504"/>
    <x v="2"/>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505"/>
    <x v="2"/>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1506"/>
    <x v="2"/>
    <s v="9.40"/>
    <x v="8"/>
    <x v="384"/>
    <x v="21"/>
    <s v="43-48"/>
    <n v="3"/>
    <n v="2.6784000000000001E-3"/>
    <x v="0"/>
    <n v="0"/>
    <n v="0"/>
    <s v="I"/>
    <x v="2"/>
    <s v="CG"/>
    <x v="3"/>
    <s v="K"/>
    <x v="0"/>
    <s v="d160"/>
    <x v="2"/>
    <x v="6"/>
    <s v="Centrar la atención"/>
    <s v="Centrase intencionadamente en un estímulo específico, por ejemplo filtrando sonidos que provoquen distracción."/>
  </r>
  <r>
    <n v="1507"/>
    <x v="2"/>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08"/>
    <x v="2"/>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1509"/>
    <x v="2"/>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510"/>
    <x v="2"/>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1511"/>
    <x v="2"/>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1512"/>
    <x v="2"/>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1513"/>
    <x v="2"/>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514"/>
    <x v="2"/>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15"/>
    <x v="2"/>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16"/>
    <x v="2"/>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517"/>
    <x v="2"/>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18"/>
    <x v="2"/>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519"/>
    <x v="2"/>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20"/>
    <x v="2"/>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1521"/>
    <x v="2"/>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22"/>
    <x v="2"/>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23"/>
    <x v="2"/>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24"/>
    <x v="2"/>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525"/>
    <x v="2"/>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26"/>
    <x v="2"/>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7"/>
    <x v="2"/>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1528"/>
    <x v="2"/>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29"/>
    <x v="2"/>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0"/>
    <x v="2"/>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31"/>
    <x v="2"/>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2"/>
    <x v="2"/>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533"/>
    <x v="2"/>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1534"/>
    <x v="2"/>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5"/>
    <x v="2"/>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36"/>
    <x v="2"/>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37"/>
    <x v="2"/>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538"/>
    <x v="2"/>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539"/>
    <x v="2"/>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0"/>
    <x v="2"/>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1"/>
    <x v="2"/>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542"/>
    <x v="2"/>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1543"/>
    <x v="2"/>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44"/>
    <x v="2"/>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545"/>
    <x v="2"/>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1546"/>
    <x v="2"/>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47"/>
    <x v="2"/>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48"/>
    <x v="2"/>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49"/>
    <x v="2"/>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0"/>
    <x v="2"/>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1551"/>
    <x v="2"/>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2"/>
    <x v="2"/>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553"/>
    <x v="2"/>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554"/>
    <x v="2"/>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555"/>
    <x v="2"/>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6"/>
    <x v="2"/>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557"/>
    <x v="2"/>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8"/>
    <x v="2"/>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59"/>
    <x v="2"/>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1560"/>
    <x v="2"/>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1"/>
    <x v="2"/>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62"/>
    <x v="2"/>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3"/>
    <x v="2"/>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4"/>
    <x v="2"/>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5"/>
    <x v="2"/>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66"/>
    <x v="2"/>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67"/>
    <x v="2"/>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68"/>
    <x v="2"/>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69"/>
    <x v="2"/>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70"/>
    <x v="2"/>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571"/>
    <x v="2"/>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2"/>
    <x v="2"/>
    <s v="11.12"/>
    <x v="10"/>
    <x v="450"/>
    <x v="19"/>
    <s v="19-24"/>
    <n v="3"/>
    <n v="2.6784000000000001E-3"/>
    <x v="0"/>
    <n v="0"/>
    <n v="0"/>
    <s v="I"/>
    <x v="2"/>
    <s v="CG"/>
    <x v="3"/>
    <s v="K"/>
    <x v="0"/>
    <s v="d332"/>
    <x v="0"/>
    <x v="40"/>
    <s v="Cantar"/>
    <s v="Producción de tonos en una secuencia tal que resulte una melodía o una canción, bien sea individualmente o en grupo."/>
  </r>
  <r>
    <n v="1573"/>
    <x v="2"/>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4"/>
    <x v="2"/>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75"/>
    <x v="2"/>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1576"/>
    <x v="2"/>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7"/>
    <x v="2"/>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78"/>
    <x v="2"/>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79"/>
    <x v="2"/>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80"/>
    <x v="2"/>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581"/>
    <x v="2"/>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582"/>
    <x v="2"/>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583"/>
    <x v="2"/>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584"/>
    <x v="2"/>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585"/>
    <x v="2"/>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86"/>
    <x v="2"/>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87"/>
    <x v="2"/>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88"/>
    <x v="2"/>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589"/>
    <x v="2"/>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590"/>
    <x v="2"/>
    <s v="12.06"/>
    <x v="11"/>
    <x v="468"/>
    <x v="3"/>
    <s v="0-6"/>
    <n v="3"/>
    <n v="2.6784000000000001E-3"/>
    <x v="0"/>
    <n v="0"/>
    <n v="0"/>
    <s v="I"/>
    <x v="2"/>
    <s v="CG"/>
    <x v="3"/>
    <s v="K"/>
    <x v="0"/>
    <s v="d160"/>
    <x v="2"/>
    <x v="6"/>
    <s v="Centrar la atención"/>
    <s v="Centrase intencionadamente en un estímulo específico, por ejemplo filtrando sonidos que provoquen distracción."/>
  </r>
  <r>
    <n v="1591"/>
    <x v="2"/>
    <s v="12.07"/>
    <x v="11"/>
    <x v="469"/>
    <x v="3"/>
    <s v="0-6"/>
    <n v="3"/>
    <n v="2.6784000000000001E-3"/>
    <x v="0"/>
    <n v="0"/>
    <n v="0"/>
    <s v="I"/>
    <x v="2"/>
    <s v="CG"/>
    <x v="3"/>
    <s v="K"/>
    <x v="0"/>
    <s v="d160"/>
    <x v="2"/>
    <x v="6"/>
    <s v="Centrar la atención"/>
    <s v="Centrase intencionadamente en un estímulo específico, por ejemplo filtrando sonidos que provoquen distracción."/>
  </r>
  <r>
    <n v="1592"/>
    <x v="2"/>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593"/>
    <x v="2"/>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594"/>
    <x v="2"/>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95"/>
    <x v="2"/>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596"/>
    <x v="2"/>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597"/>
    <x v="2"/>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598"/>
    <x v="2"/>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599"/>
    <x v="2"/>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0"/>
    <x v="2"/>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01"/>
    <x v="2"/>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02"/>
    <x v="2"/>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3"/>
    <x v="2"/>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04"/>
    <x v="2"/>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05"/>
    <x v="2"/>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606"/>
    <x v="2"/>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1607"/>
    <x v="2"/>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08"/>
    <x v="2"/>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609"/>
    <x v="2"/>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0"/>
    <x v="2"/>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611"/>
    <x v="2"/>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612"/>
    <x v="2"/>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13"/>
    <x v="2"/>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14"/>
    <x v="2"/>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15"/>
    <x v="2"/>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1616"/>
    <x v="2"/>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1617"/>
    <x v="2"/>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18"/>
    <x v="2"/>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619"/>
    <x v="2"/>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20"/>
    <x v="2"/>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21"/>
    <x v="2"/>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622"/>
    <x v="2"/>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623"/>
    <x v="2"/>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24"/>
    <x v="2"/>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25"/>
    <x v="2"/>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26"/>
    <x v="2"/>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1627"/>
    <x v="2"/>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28"/>
    <x v="2"/>
    <s v="12.44"/>
    <x v="11"/>
    <x v="506"/>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629"/>
    <x v="2"/>
    <s v="13.01"/>
    <x v="12"/>
    <x v="507"/>
    <x v="0"/>
    <s v="0-6"/>
    <n v="3"/>
    <n v="2.6784000000000001E-3"/>
    <x v="0"/>
    <n v="0"/>
    <n v="0"/>
    <s v="S"/>
    <x v="0"/>
    <s v="S"/>
    <x v="1"/>
    <s v="S"/>
    <x v="1"/>
    <s v="d160"/>
    <x v="2"/>
    <x v="6"/>
    <s v="Centrar la atención"/>
    <s v="Centrase intencionadamente en un estímulo específico, por ejemplo filtrando sonidos que provoquen distracción."/>
  </r>
  <r>
    <n v="1630"/>
    <x v="2"/>
    <s v="13.02"/>
    <x v="12"/>
    <x v="508"/>
    <x v="2"/>
    <s v="0-6"/>
    <n v="3"/>
    <n v="2.6784000000000001E-3"/>
    <x v="0"/>
    <n v="0"/>
    <n v="0"/>
    <s v="I"/>
    <x v="2"/>
    <s v="S"/>
    <x v="1"/>
    <s v="S"/>
    <x v="1"/>
    <s v="d160"/>
    <x v="2"/>
    <x v="6"/>
    <s v="Centrar la atención"/>
    <s v="Centrase intencionadamente en un estímulo específico, por ejemplo filtrando sonidos que provoquen distracción."/>
  </r>
  <r>
    <n v="1631"/>
    <x v="2"/>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32"/>
    <x v="2"/>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633"/>
    <x v="2"/>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34"/>
    <x v="2"/>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635"/>
    <x v="2"/>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36"/>
    <x v="2"/>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37"/>
    <x v="2"/>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38"/>
    <x v="2"/>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1639"/>
    <x v="2"/>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1640"/>
    <x v="2"/>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1641"/>
    <x v="2"/>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42"/>
    <x v="2"/>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43"/>
    <x v="2"/>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644"/>
    <x v="2"/>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45"/>
    <x v="2"/>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646"/>
    <x v="2"/>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1647"/>
    <x v="2"/>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648"/>
    <x v="2"/>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649"/>
    <x v="2"/>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650"/>
    <x v="2"/>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1651"/>
    <x v="2"/>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52"/>
    <x v="2"/>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653"/>
    <x v="2"/>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54"/>
    <x v="2"/>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1655"/>
    <x v="2"/>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656"/>
    <x v="2"/>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1657"/>
    <x v="2"/>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58"/>
    <x v="2"/>
    <s v="14.03"/>
    <x v="13"/>
    <x v="536"/>
    <x v="8"/>
    <s v="07-12"/>
    <n v="3"/>
    <n v="2.6784000000000001E-3"/>
    <x v="0"/>
    <n v="0"/>
    <n v="0"/>
    <s v="S"/>
    <x v="0"/>
    <s v="S"/>
    <x v="1"/>
    <s v="S"/>
    <x v="1"/>
    <s v="d160"/>
    <x v="2"/>
    <x v="6"/>
    <s v="Centrar la atención"/>
    <s v="Centrase intencionadamente en un estímulo específico, por ejemplo filtrando sonidos que provoquen distracción."/>
  </r>
  <r>
    <n v="1659"/>
    <x v="2"/>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660"/>
    <x v="2"/>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1"/>
    <x v="2"/>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1662"/>
    <x v="2"/>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1663"/>
    <x v="2"/>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64"/>
    <x v="2"/>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5"/>
    <x v="2"/>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66"/>
    <x v="2"/>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67"/>
    <x v="2"/>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68"/>
    <x v="2"/>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1669"/>
    <x v="2"/>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670"/>
    <x v="2"/>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671"/>
    <x v="2"/>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672"/>
    <x v="2"/>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673"/>
    <x v="2"/>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4"/>
    <x v="2"/>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5"/>
    <x v="2"/>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76"/>
    <x v="2"/>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677"/>
    <x v="2"/>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78"/>
    <x v="2"/>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679"/>
    <x v="2"/>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680"/>
    <x v="2"/>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681"/>
    <x v="3"/>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682"/>
    <x v="3"/>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3"/>
    <x v="3"/>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684"/>
    <x v="3"/>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85"/>
    <x v="3"/>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6"/>
    <x v="3"/>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687"/>
    <x v="3"/>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88"/>
    <x v="3"/>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89"/>
    <x v="3"/>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690"/>
    <x v="3"/>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1691"/>
    <x v="3"/>
    <s v="1.11"/>
    <x v="0"/>
    <x v="10"/>
    <x v="3"/>
    <s v="0-6"/>
    <n v="3"/>
    <n v="2.6784000000000001E-3"/>
    <x v="0"/>
    <n v="0"/>
    <n v="0"/>
    <s v="S"/>
    <x v="0"/>
    <s v="S"/>
    <x v="1"/>
    <s v="S"/>
    <x v="1"/>
    <s v="d160"/>
    <x v="2"/>
    <x v="6"/>
    <s v="Centrar la atención"/>
    <s v="Centrase intencionadamente en un estímulo específico, por ejemplo filtrando sonidos que provoquen distracción."/>
  </r>
  <r>
    <n v="1692"/>
    <x v="3"/>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93"/>
    <x v="3"/>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94"/>
    <x v="3"/>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695"/>
    <x v="3"/>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96"/>
    <x v="3"/>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697"/>
    <x v="3"/>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698"/>
    <x v="3"/>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699"/>
    <x v="3"/>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0"/>
    <x v="3"/>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701"/>
    <x v="3"/>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702"/>
    <x v="3"/>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703"/>
    <x v="3"/>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704"/>
    <x v="3"/>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705"/>
    <x v="3"/>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706"/>
    <x v="3"/>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7"/>
    <x v="3"/>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708"/>
    <x v="3"/>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09"/>
    <x v="3"/>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10"/>
    <x v="3"/>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11"/>
    <x v="3"/>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712"/>
    <x v="3"/>
    <s v="2.03"/>
    <x v="1"/>
    <x v="31"/>
    <x v="1"/>
    <s v="0-6"/>
    <n v="3"/>
    <n v="2.6784000000000001E-3"/>
    <x v="0"/>
    <n v="0"/>
    <n v="0"/>
    <s v="I"/>
    <x v="2"/>
    <s v="CG"/>
    <x v="3"/>
    <s v="K"/>
    <x v="0"/>
    <s v="d160"/>
    <x v="2"/>
    <x v="6"/>
    <s v="Centrar la atención"/>
    <s v="Centrase intencionadamente en un estímulo específico, por ejemplo filtrando sonidos que provoquen distracción."/>
  </r>
  <r>
    <n v="1713"/>
    <x v="3"/>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714"/>
    <x v="3"/>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15"/>
    <x v="3"/>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16"/>
    <x v="3"/>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17"/>
    <x v="3"/>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18"/>
    <x v="3"/>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19"/>
    <x v="3"/>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0"/>
    <x v="3"/>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21"/>
    <x v="3"/>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2"/>
    <x v="3"/>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3"/>
    <x v="3"/>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4"/>
    <x v="3"/>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1725"/>
    <x v="3"/>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726"/>
    <x v="3"/>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27"/>
    <x v="3"/>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8"/>
    <x v="3"/>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29"/>
    <x v="3"/>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30"/>
    <x v="3"/>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1"/>
    <x v="3"/>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2"/>
    <x v="3"/>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3"/>
    <x v="3"/>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4"/>
    <x v="3"/>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5"/>
    <x v="3"/>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6"/>
    <x v="3"/>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7"/>
    <x v="3"/>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38"/>
    <x v="3"/>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39"/>
    <x v="3"/>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0"/>
    <x v="3"/>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741"/>
    <x v="3"/>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2"/>
    <x v="3"/>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3"/>
    <x v="3"/>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1744"/>
    <x v="3"/>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5"/>
    <x v="3"/>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6"/>
    <x v="3"/>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7"/>
    <x v="3"/>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48"/>
    <x v="3"/>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49"/>
    <x v="3"/>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1750"/>
    <x v="3"/>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751"/>
    <x v="3"/>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2"/>
    <x v="3"/>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3"/>
    <x v="3"/>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4"/>
    <x v="3"/>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5"/>
    <x v="3"/>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6"/>
    <x v="3"/>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57"/>
    <x v="3"/>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58"/>
    <x v="3"/>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759"/>
    <x v="3"/>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1760"/>
    <x v="3"/>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61"/>
    <x v="3"/>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2"/>
    <x v="3"/>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63"/>
    <x v="3"/>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64"/>
    <x v="3"/>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5"/>
    <x v="3"/>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6"/>
    <x v="3"/>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767"/>
    <x v="3"/>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68"/>
    <x v="3"/>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69"/>
    <x v="3"/>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1770"/>
    <x v="3"/>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1"/>
    <x v="3"/>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2"/>
    <x v="3"/>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773"/>
    <x v="3"/>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74"/>
    <x v="3"/>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775"/>
    <x v="3"/>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776"/>
    <x v="3"/>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777"/>
    <x v="3"/>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1778"/>
    <x v="3"/>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79"/>
    <x v="3"/>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780"/>
    <x v="3"/>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781"/>
    <x v="3"/>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782"/>
    <x v="3"/>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83"/>
    <x v="3"/>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784"/>
    <x v="3"/>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85"/>
    <x v="3"/>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786"/>
    <x v="3"/>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787"/>
    <x v="3"/>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88"/>
    <x v="3"/>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789"/>
    <x v="3"/>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790"/>
    <x v="3"/>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91"/>
    <x v="3"/>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1792"/>
    <x v="3"/>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793"/>
    <x v="3"/>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794"/>
    <x v="3"/>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1795"/>
    <x v="3"/>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796"/>
    <x v="3"/>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797"/>
    <x v="3"/>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798"/>
    <x v="3"/>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799"/>
    <x v="3"/>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800"/>
    <x v="3"/>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1801"/>
    <x v="3"/>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802"/>
    <x v="3"/>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3"/>
    <x v="3"/>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4"/>
    <x v="3"/>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5"/>
    <x v="3"/>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6"/>
    <x v="3"/>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07"/>
    <x v="3"/>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808"/>
    <x v="3"/>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09"/>
    <x v="3"/>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1810"/>
    <x v="3"/>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1811"/>
    <x v="3"/>
    <s v="4.01"/>
    <x v="3"/>
    <x v="130"/>
    <x v="0"/>
    <s v="0-6"/>
    <n v="3"/>
    <n v="2.6784000000000001E-3"/>
    <x v="0"/>
    <n v="0"/>
    <n v="0"/>
    <s v="S"/>
    <x v="0"/>
    <s v="S"/>
    <x v="1"/>
    <s v="S"/>
    <x v="1"/>
    <s v="d160"/>
    <x v="2"/>
    <x v="6"/>
    <s v="Centrar la atención"/>
    <s v="Centrase intencionadamente en un estímulo específico, por ejemplo filtrando sonidos que provoquen distracción."/>
  </r>
  <r>
    <n v="1812"/>
    <x v="3"/>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13"/>
    <x v="3"/>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14"/>
    <x v="3"/>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815"/>
    <x v="3"/>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16"/>
    <x v="3"/>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17"/>
    <x v="3"/>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1818"/>
    <x v="3"/>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819"/>
    <x v="3"/>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20"/>
    <x v="3"/>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1"/>
    <x v="3"/>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22"/>
    <x v="3"/>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23"/>
    <x v="3"/>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24"/>
    <x v="3"/>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5"/>
    <x v="3"/>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26"/>
    <x v="3"/>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27"/>
    <x v="3"/>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28"/>
    <x v="3"/>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829"/>
    <x v="3"/>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830"/>
    <x v="3"/>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31"/>
    <x v="3"/>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32"/>
    <x v="3"/>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33"/>
    <x v="3"/>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4"/>
    <x v="3"/>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5"/>
    <x v="3"/>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36"/>
    <x v="3"/>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837"/>
    <x v="3"/>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8"/>
    <x v="3"/>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39"/>
    <x v="3"/>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40"/>
    <x v="3"/>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41"/>
    <x v="3"/>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2"/>
    <x v="3"/>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3"/>
    <x v="3"/>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4"/>
    <x v="3"/>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45"/>
    <x v="3"/>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6"/>
    <x v="3"/>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7"/>
    <x v="3"/>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8"/>
    <x v="3"/>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49"/>
    <x v="3"/>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850"/>
    <x v="3"/>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1"/>
    <x v="3"/>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2"/>
    <x v="3"/>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53"/>
    <x v="3"/>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4"/>
    <x v="3"/>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5"/>
    <x v="3"/>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1856"/>
    <x v="3"/>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57"/>
    <x v="3"/>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58"/>
    <x v="3"/>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859"/>
    <x v="3"/>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60"/>
    <x v="3"/>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861"/>
    <x v="3"/>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2"/>
    <x v="3"/>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3"/>
    <x v="3"/>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1864"/>
    <x v="3"/>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5"/>
    <x v="3"/>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866"/>
    <x v="3"/>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67"/>
    <x v="3"/>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68"/>
    <x v="3"/>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1869"/>
    <x v="3"/>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870"/>
    <x v="3"/>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1871"/>
    <x v="3"/>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72"/>
    <x v="3"/>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1873"/>
    <x v="3"/>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874"/>
    <x v="3"/>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875"/>
    <x v="3"/>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76"/>
    <x v="3"/>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1877"/>
    <x v="3"/>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1878"/>
    <x v="3"/>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79"/>
    <x v="3"/>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80"/>
    <x v="3"/>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1881"/>
    <x v="3"/>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1882"/>
    <x v="3"/>
    <s v="5.26"/>
    <x v="4"/>
    <x v="201"/>
    <x v="12"/>
    <s v="25-30"/>
    <n v="3"/>
    <n v="2.6784000000000001E-3"/>
    <x v="0"/>
    <n v="0"/>
    <n v="0"/>
    <s v="I"/>
    <x v="2"/>
    <s v="S"/>
    <x v="1"/>
    <s v="S"/>
    <x v="1"/>
    <s v="d160"/>
    <x v="2"/>
    <x v="6"/>
    <s v="Centrar la atención"/>
    <s v="Centrase intencionadamente en un estímulo específico, por ejemplo filtrando sonidos que provoquen distracción."/>
  </r>
  <r>
    <n v="1883"/>
    <x v="3"/>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884"/>
    <x v="3"/>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1885"/>
    <x v="3"/>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1886"/>
    <x v="3"/>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887"/>
    <x v="3"/>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88"/>
    <x v="3"/>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1889"/>
    <x v="3"/>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890"/>
    <x v="3"/>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1891"/>
    <x v="3"/>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892"/>
    <x v="3"/>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1893"/>
    <x v="3"/>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894"/>
    <x v="3"/>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1895"/>
    <x v="3"/>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896"/>
    <x v="3"/>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897"/>
    <x v="3"/>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898"/>
    <x v="3"/>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1899"/>
    <x v="3"/>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00"/>
    <x v="3"/>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01"/>
    <x v="3"/>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02"/>
    <x v="3"/>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03"/>
    <x v="3"/>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04"/>
    <x v="3"/>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905"/>
    <x v="3"/>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06"/>
    <x v="3"/>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1907"/>
    <x v="3"/>
    <s v="6.01"/>
    <x v="5"/>
    <x v="226"/>
    <x v="0"/>
    <s v="0-6"/>
    <n v="3"/>
    <n v="2.6784000000000001E-3"/>
    <x v="0"/>
    <n v="0"/>
    <n v="0"/>
    <s v="I"/>
    <x v="2"/>
    <s v="CG"/>
    <x v="3"/>
    <s v="K"/>
    <x v="0"/>
    <s v="d160"/>
    <x v="2"/>
    <x v="6"/>
    <s v="Centrar la atención"/>
    <s v="Centrase intencionadamente en un estímulo específico, por ejemplo filtrando sonidos que provoquen distracción."/>
  </r>
  <r>
    <n v="1908"/>
    <x v="3"/>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1909"/>
    <x v="3"/>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10"/>
    <x v="3"/>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11"/>
    <x v="3"/>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12"/>
    <x v="3"/>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1913"/>
    <x v="3"/>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1914"/>
    <x v="3"/>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915"/>
    <x v="3"/>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16"/>
    <x v="3"/>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1917"/>
    <x v="3"/>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1918"/>
    <x v="3"/>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19"/>
    <x v="3"/>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1920"/>
    <x v="3"/>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1921"/>
    <x v="3"/>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2"/>
    <x v="3"/>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1923"/>
    <x v="3"/>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24"/>
    <x v="3"/>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25"/>
    <x v="3"/>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6"/>
    <x v="3"/>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27"/>
    <x v="3"/>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28"/>
    <x v="3"/>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29"/>
    <x v="3"/>
    <s v="6.23"/>
    <x v="5"/>
    <x v="248"/>
    <x v="19"/>
    <s v="19-24"/>
    <n v="3"/>
    <n v="2.6784000000000001E-3"/>
    <x v="0"/>
    <n v="0"/>
    <n v="0"/>
    <s v="I"/>
    <x v="2"/>
    <s v="CM"/>
    <x v="0"/>
    <s v="K"/>
    <x v="0"/>
    <s v="d332"/>
    <x v="0"/>
    <x v="40"/>
    <s v="Cantar"/>
    <s v="Producción de tonos en una secuencia tal que resulte una melodía o una canción, bien sea individualmente o en grupo."/>
  </r>
  <r>
    <n v="1930"/>
    <x v="3"/>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1931"/>
    <x v="3"/>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32"/>
    <x v="3"/>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1933"/>
    <x v="3"/>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34"/>
    <x v="3"/>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35"/>
    <x v="3"/>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36"/>
    <x v="3"/>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937"/>
    <x v="3"/>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38"/>
    <x v="3"/>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39"/>
    <x v="3"/>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40"/>
    <x v="3"/>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1941"/>
    <x v="3"/>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42"/>
    <x v="3"/>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43"/>
    <x v="3"/>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1944"/>
    <x v="3"/>
    <s v="6.38"/>
    <x v="5"/>
    <x v="263"/>
    <x v="14"/>
    <s v="31-36"/>
    <n v="3"/>
    <n v="2.6784000000000001E-3"/>
    <x v="0"/>
    <n v="0"/>
    <n v="0"/>
    <s v="I"/>
    <x v="2"/>
    <s v="S"/>
    <x v="1"/>
    <s v="S"/>
    <x v="1"/>
    <s v="d332"/>
    <x v="0"/>
    <x v="40"/>
    <s v="Cantar"/>
    <s v="Producción de tonos en una secuencia tal que resulte una melodía o una canción, bien sea individualmente o en grupo."/>
  </r>
  <r>
    <n v="1945"/>
    <x v="3"/>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46"/>
    <x v="3"/>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947"/>
    <x v="3"/>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1948"/>
    <x v="3"/>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49"/>
    <x v="3"/>
    <s v="6.43"/>
    <x v="5"/>
    <x v="268"/>
    <x v="21"/>
    <s v="43-48"/>
    <n v="3"/>
    <n v="2.6784000000000001E-3"/>
    <x v="0"/>
    <n v="0"/>
    <n v="0"/>
    <s v="I"/>
    <x v="2"/>
    <s v="S"/>
    <x v="1"/>
    <s v="S"/>
    <x v="1"/>
    <s v="d332"/>
    <x v="0"/>
    <x v="40"/>
    <s v="Cantar"/>
    <s v="Producción de tonos en una secuencia tal que resulte una melodía o una canción, bien sea individualmente o en grupo."/>
  </r>
  <r>
    <n v="1950"/>
    <x v="3"/>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51"/>
    <x v="3"/>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1952"/>
    <x v="3"/>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53"/>
    <x v="3"/>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1954"/>
    <x v="3"/>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1955"/>
    <x v="3"/>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56"/>
    <x v="3"/>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57"/>
    <x v="3"/>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58"/>
    <x v="3"/>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59"/>
    <x v="3"/>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1960"/>
    <x v="3"/>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61"/>
    <x v="3"/>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1962"/>
    <x v="3"/>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1963"/>
    <x v="3"/>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64"/>
    <x v="3"/>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5"/>
    <x v="3"/>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6"/>
    <x v="3"/>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67"/>
    <x v="3"/>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68"/>
    <x v="3"/>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69"/>
    <x v="3"/>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0"/>
    <x v="3"/>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1"/>
    <x v="3"/>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1972"/>
    <x v="3"/>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3"/>
    <x v="3"/>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1974"/>
    <x v="3"/>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975"/>
    <x v="3"/>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6"/>
    <x v="3"/>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7"/>
    <x v="3"/>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78"/>
    <x v="3"/>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79"/>
    <x v="3"/>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0"/>
    <x v="3"/>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1981"/>
    <x v="3"/>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1982"/>
    <x v="3"/>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3"/>
    <x v="3"/>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1984"/>
    <x v="3"/>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1985"/>
    <x v="3"/>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86"/>
    <x v="3"/>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87"/>
    <x v="3"/>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1988"/>
    <x v="3"/>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89"/>
    <x v="3"/>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990"/>
    <x v="3"/>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1"/>
    <x v="3"/>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2"/>
    <x v="3"/>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93"/>
    <x v="3"/>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1994"/>
    <x v="3"/>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1995"/>
    <x v="3"/>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1996"/>
    <x v="3"/>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1997"/>
    <x v="3"/>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1998"/>
    <x v="3"/>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1999"/>
    <x v="3"/>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0"/>
    <x v="3"/>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1"/>
    <x v="3"/>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002"/>
    <x v="3"/>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3"/>
    <x v="3"/>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004"/>
    <x v="3"/>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005"/>
    <x v="3"/>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06"/>
    <x v="3"/>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07"/>
    <x v="3"/>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008"/>
    <x v="3"/>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2009"/>
    <x v="3"/>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010"/>
    <x v="3"/>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11"/>
    <x v="3"/>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2012"/>
    <x v="3"/>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13"/>
    <x v="3"/>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14"/>
    <x v="3"/>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15"/>
    <x v="3"/>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016"/>
    <x v="3"/>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017"/>
    <x v="3"/>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018"/>
    <x v="3"/>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019"/>
    <x v="3"/>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020"/>
    <x v="3"/>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1"/>
    <x v="3"/>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2"/>
    <x v="3"/>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3"/>
    <x v="3"/>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24"/>
    <x v="3"/>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25"/>
    <x v="3"/>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6"/>
    <x v="3"/>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27"/>
    <x v="3"/>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28"/>
    <x v="3"/>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029"/>
    <x v="3"/>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30"/>
    <x v="3"/>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31"/>
    <x v="3"/>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32"/>
    <x v="3"/>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033"/>
    <x v="3"/>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34"/>
    <x v="3"/>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35"/>
    <x v="3"/>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36"/>
    <x v="3"/>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37"/>
    <x v="3"/>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038"/>
    <x v="3"/>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039"/>
    <x v="3"/>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40"/>
    <x v="3"/>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041"/>
    <x v="3"/>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042"/>
    <x v="3"/>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43"/>
    <x v="3"/>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044"/>
    <x v="3"/>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45"/>
    <x v="3"/>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046"/>
    <x v="3"/>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047"/>
    <x v="3"/>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048"/>
    <x v="3"/>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049"/>
    <x v="3"/>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0"/>
    <x v="3"/>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51"/>
    <x v="3"/>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052"/>
    <x v="3"/>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2053"/>
    <x v="3"/>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4"/>
    <x v="3"/>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55"/>
    <x v="3"/>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6"/>
    <x v="3"/>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57"/>
    <x v="3"/>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058"/>
    <x v="3"/>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59"/>
    <x v="3"/>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2060"/>
    <x v="3"/>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2061"/>
    <x v="3"/>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2062"/>
    <x v="3"/>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063"/>
    <x v="3"/>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064"/>
    <x v="3"/>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065"/>
    <x v="3"/>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066"/>
    <x v="3"/>
    <s v="9.40"/>
    <x v="8"/>
    <x v="384"/>
    <x v="21"/>
    <s v="43-48"/>
    <n v="3"/>
    <n v="2.6784000000000001E-3"/>
    <x v="0"/>
    <n v="0"/>
    <n v="0"/>
    <s v="I"/>
    <x v="2"/>
    <s v="CG"/>
    <x v="3"/>
    <s v="K"/>
    <x v="0"/>
    <s v="d160"/>
    <x v="2"/>
    <x v="6"/>
    <s v="Centrar la atención"/>
    <s v="Centrase intencionadamente en un estímulo específico, por ejemplo filtrando sonidos que provoquen distracción."/>
  </r>
  <r>
    <n v="2067"/>
    <x v="3"/>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068"/>
    <x v="3"/>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069"/>
    <x v="3"/>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70"/>
    <x v="3"/>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2071"/>
    <x v="3"/>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072"/>
    <x v="3"/>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073"/>
    <x v="3"/>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074"/>
    <x v="3"/>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75"/>
    <x v="3"/>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76"/>
    <x v="3"/>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077"/>
    <x v="3"/>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78"/>
    <x v="3"/>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079"/>
    <x v="3"/>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80"/>
    <x v="3"/>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081"/>
    <x v="3"/>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082"/>
    <x v="3"/>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083"/>
    <x v="3"/>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084"/>
    <x v="3"/>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085"/>
    <x v="3"/>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086"/>
    <x v="3"/>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87"/>
    <x v="3"/>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088"/>
    <x v="3"/>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089"/>
    <x v="3"/>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0"/>
    <x v="3"/>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091"/>
    <x v="3"/>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2"/>
    <x v="3"/>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093"/>
    <x v="3"/>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2094"/>
    <x v="3"/>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5"/>
    <x v="3"/>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096"/>
    <x v="3"/>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097"/>
    <x v="3"/>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098"/>
    <x v="3"/>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099"/>
    <x v="3"/>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0"/>
    <x v="3"/>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1"/>
    <x v="3"/>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102"/>
    <x v="3"/>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2103"/>
    <x v="3"/>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04"/>
    <x v="3"/>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105"/>
    <x v="3"/>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2106"/>
    <x v="3"/>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07"/>
    <x v="3"/>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08"/>
    <x v="3"/>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09"/>
    <x v="3"/>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0"/>
    <x v="3"/>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2111"/>
    <x v="3"/>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2"/>
    <x v="3"/>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113"/>
    <x v="3"/>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114"/>
    <x v="3"/>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115"/>
    <x v="3"/>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6"/>
    <x v="3"/>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17"/>
    <x v="3"/>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8"/>
    <x v="3"/>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19"/>
    <x v="3"/>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120"/>
    <x v="3"/>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1"/>
    <x v="3"/>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22"/>
    <x v="3"/>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3"/>
    <x v="3"/>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4"/>
    <x v="3"/>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5"/>
    <x v="3"/>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26"/>
    <x v="3"/>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27"/>
    <x v="3"/>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28"/>
    <x v="3"/>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129"/>
    <x v="3"/>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30"/>
    <x v="3"/>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31"/>
    <x v="3"/>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2"/>
    <x v="3"/>
    <s v="11.12"/>
    <x v="10"/>
    <x v="450"/>
    <x v="19"/>
    <s v="19-24"/>
    <n v="3"/>
    <n v="2.6784000000000001E-3"/>
    <x v="0"/>
    <n v="0"/>
    <n v="0"/>
    <s v="I"/>
    <x v="2"/>
    <s v="CG"/>
    <x v="3"/>
    <s v="K"/>
    <x v="0"/>
    <s v="d332"/>
    <x v="0"/>
    <x v="40"/>
    <s v="Cantar"/>
    <s v="Producción de tonos en una secuencia tal que resulte una melodía o una canción, bien sea individualmente o en grupo."/>
  </r>
  <r>
    <n v="2133"/>
    <x v="3"/>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4"/>
    <x v="3"/>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35"/>
    <x v="3"/>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2136"/>
    <x v="3"/>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7"/>
    <x v="3"/>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38"/>
    <x v="3"/>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39"/>
    <x v="3"/>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40"/>
    <x v="3"/>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141"/>
    <x v="3"/>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42"/>
    <x v="3"/>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143"/>
    <x v="3"/>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144"/>
    <x v="3"/>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145"/>
    <x v="3"/>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46"/>
    <x v="3"/>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47"/>
    <x v="3"/>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48"/>
    <x v="3"/>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49"/>
    <x v="3"/>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150"/>
    <x v="3"/>
    <s v="12.06"/>
    <x v="11"/>
    <x v="468"/>
    <x v="3"/>
    <s v="0-6"/>
    <n v="3"/>
    <n v="2.6784000000000001E-3"/>
    <x v="0"/>
    <n v="0"/>
    <n v="0"/>
    <s v="I"/>
    <x v="2"/>
    <s v="CG"/>
    <x v="3"/>
    <s v="K"/>
    <x v="0"/>
    <s v="d160"/>
    <x v="2"/>
    <x v="6"/>
    <s v="Centrar la atención"/>
    <s v="Centrase intencionadamente en un estímulo específico, por ejemplo filtrando sonidos que provoquen distracción."/>
  </r>
  <r>
    <n v="2151"/>
    <x v="3"/>
    <s v="12.07"/>
    <x v="11"/>
    <x v="469"/>
    <x v="3"/>
    <s v="0-6"/>
    <n v="3"/>
    <n v="2.6784000000000001E-3"/>
    <x v="0"/>
    <n v="0"/>
    <n v="0"/>
    <s v="I"/>
    <x v="2"/>
    <s v="CG"/>
    <x v="3"/>
    <s v="K"/>
    <x v="0"/>
    <s v="d160"/>
    <x v="2"/>
    <x v="6"/>
    <s v="Centrar la atención"/>
    <s v="Centrase intencionadamente en un estímulo específico, por ejemplo filtrando sonidos que provoquen distracción."/>
  </r>
  <r>
    <n v="2152"/>
    <x v="3"/>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53"/>
    <x v="3"/>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54"/>
    <x v="3"/>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55"/>
    <x v="3"/>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56"/>
    <x v="3"/>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157"/>
    <x v="3"/>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158"/>
    <x v="3"/>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59"/>
    <x v="3"/>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0"/>
    <x v="3"/>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161"/>
    <x v="3"/>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62"/>
    <x v="3"/>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3"/>
    <x v="3"/>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64"/>
    <x v="3"/>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165"/>
    <x v="3"/>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166"/>
    <x v="3"/>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167"/>
    <x v="3"/>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68"/>
    <x v="3"/>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169"/>
    <x v="3"/>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70"/>
    <x v="3"/>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171"/>
    <x v="3"/>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172"/>
    <x v="3"/>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173"/>
    <x v="3"/>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174"/>
    <x v="3"/>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75"/>
    <x v="3"/>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2176"/>
    <x v="3"/>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2177"/>
    <x v="3"/>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78"/>
    <x v="3"/>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179"/>
    <x v="3"/>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80"/>
    <x v="3"/>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181"/>
    <x v="3"/>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182"/>
    <x v="3"/>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183"/>
    <x v="3"/>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184"/>
    <x v="3"/>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185"/>
    <x v="3"/>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86"/>
    <x v="3"/>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2187"/>
    <x v="3"/>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88"/>
    <x v="3"/>
    <s v="12.44"/>
    <x v="11"/>
    <x v="506"/>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189"/>
    <x v="3"/>
    <s v="13.01"/>
    <x v="12"/>
    <x v="507"/>
    <x v="0"/>
    <s v="0-6"/>
    <n v="3"/>
    <n v="2.6784000000000001E-3"/>
    <x v="0"/>
    <n v="0"/>
    <n v="0"/>
    <s v="S"/>
    <x v="0"/>
    <s v="S"/>
    <x v="1"/>
    <s v="S"/>
    <x v="1"/>
    <s v="d160"/>
    <x v="2"/>
    <x v="6"/>
    <s v="Centrar la atención"/>
    <s v="Centrase intencionadamente en un estímulo específico, por ejemplo filtrando sonidos que provoquen distracción."/>
  </r>
  <r>
    <n v="2190"/>
    <x v="3"/>
    <s v="13.02"/>
    <x v="12"/>
    <x v="508"/>
    <x v="2"/>
    <s v="0-6"/>
    <n v="3"/>
    <n v="2.6784000000000001E-3"/>
    <x v="0"/>
    <n v="0"/>
    <n v="0"/>
    <s v="I"/>
    <x v="2"/>
    <s v="S"/>
    <x v="1"/>
    <s v="S"/>
    <x v="1"/>
    <s v="d160"/>
    <x v="2"/>
    <x v="6"/>
    <s v="Centrar la atención"/>
    <s v="Centrase intencionadamente en un estímulo específico, por ejemplo filtrando sonidos que provoquen distracción."/>
  </r>
  <r>
    <n v="2191"/>
    <x v="3"/>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192"/>
    <x v="3"/>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193"/>
    <x v="3"/>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194"/>
    <x v="3"/>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195"/>
    <x v="3"/>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196"/>
    <x v="3"/>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197"/>
    <x v="3"/>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198"/>
    <x v="3"/>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2199"/>
    <x v="3"/>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200"/>
    <x v="3"/>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2201"/>
    <x v="3"/>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202"/>
    <x v="3"/>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03"/>
    <x v="3"/>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204"/>
    <x v="3"/>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05"/>
    <x v="3"/>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206"/>
    <x v="3"/>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2207"/>
    <x v="3"/>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208"/>
    <x v="3"/>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209"/>
    <x v="3"/>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210"/>
    <x v="3"/>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2211"/>
    <x v="3"/>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12"/>
    <x v="3"/>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213"/>
    <x v="3"/>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14"/>
    <x v="3"/>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2215"/>
    <x v="3"/>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216"/>
    <x v="3"/>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2217"/>
    <x v="3"/>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18"/>
    <x v="3"/>
    <s v="14.03"/>
    <x v="13"/>
    <x v="536"/>
    <x v="8"/>
    <s v="07-12"/>
    <n v="3"/>
    <n v="2.6784000000000001E-3"/>
    <x v="0"/>
    <n v="0"/>
    <n v="0"/>
    <s v="S"/>
    <x v="0"/>
    <s v="S"/>
    <x v="1"/>
    <s v="S"/>
    <x v="1"/>
    <s v="d160"/>
    <x v="2"/>
    <x v="6"/>
    <s v="Centrar la atención"/>
    <s v="Centrase intencionadamente en un estímulo específico, por ejemplo filtrando sonidos que provoquen distracción."/>
  </r>
  <r>
    <n v="2219"/>
    <x v="3"/>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20"/>
    <x v="3"/>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1"/>
    <x v="3"/>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2222"/>
    <x v="3"/>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223"/>
    <x v="3"/>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24"/>
    <x v="3"/>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5"/>
    <x v="3"/>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26"/>
    <x v="3"/>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27"/>
    <x v="3"/>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28"/>
    <x v="3"/>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2229"/>
    <x v="3"/>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230"/>
    <x v="3"/>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231"/>
    <x v="3"/>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32"/>
    <x v="3"/>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233"/>
    <x v="3"/>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4"/>
    <x v="3"/>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5"/>
    <x v="3"/>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36"/>
    <x v="3"/>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37"/>
    <x v="3"/>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38"/>
    <x v="3"/>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239"/>
    <x v="3"/>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40"/>
    <x v="3"/>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41"/>
    <x v="4"/>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42"/>
    <x v="4"/>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3"/>
    <x v="4"/>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244"/>
    <x v="4"/>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45"/>
    <x v="4"/>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6"/>
    <x v="4"/>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247"/>
    <x v="4"/>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48"/>
    <x v="4"/>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49"/>
    <x v="4"/>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250"/>
    <x v="4"/>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251"/>
    <x v="4"/>
    <s v="1.11"/>
    <x v="0"/>
    <x v="10"/>
    <x v="3"/>
    <s v="0-6"/>
    <n v="3"/>
    <n v="2.6784000000000001E-3"/>
    <x v="0"/>
    <n v="0"/>
    <n v="0"/>
    <s v="S"/>
    <x v="0"/>
    <s v="S"/>
    <x v="1"/>
    <s v="S"/>
    <x v="1"/>
    <s v="d160"/>
    <x v="2"/>
    <x v="6"/>
    <s v="Centrar la atención"/>
    <s v="Centrase intencionadamente en un estímulo específico, por ejemplo filtrando sonidos que provoquen distracción."/>
  </r>
  <r>
    <n v="2252"/>
    <x v="4"/>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53"/>
    <x v="4"/>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54"/>
    <x v="4"/>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55"/>
    <x v="4"/>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56"/>
    <x v="4"/>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57"/>
    <x v="4"/>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258"/>
    <x v="4"/>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259"/>
    <x v="4"/>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0"/>
    <x v="4"/>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261"/>
    <x v="4"/>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262"/>
    <x v="4"/>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63"/>
    <x v="4"/>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264"/>
    <x v="4"/>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265"/>
    <x v="4"/>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266"/>
    <x v="4"/>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7"/>
    <x v="4"/>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268"/>
    <x v="4"/>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69"/>
    <x v="4"/>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270"/>
    <x v="4"/>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271"/>
    <x v="4"/>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272"/>
    <x v="4"/>
    <s v="2.03"/>
    <x v="1"/>
    <x v="31"/>
    <x v="1"/>
    <s v="0-6"/>
    <n v="3"/>
    <n v="2.6784000000000001E-3"/>
    <x v="0"/>
    <n v="0"/>
    <n v="0"/>
    <s v="I"/>
    <x v="2"/>
    <s v="CG"/>
    <x v="3"/>
    <s v="K"/>
    <x v="0"/>
    <s v="d160"/>
    <x v="2"/>
    <x v="6"/>
    <s v="Centrar la atención"/>
    <s v="Centrase intencionadamente en un estímulo específico, por ejemplo filtrando sonidos que provoquen distracción."/>
  </r>
  <r>
    <n v="2273"/>
    <x v="4"/>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274"/>
    <x v="4"/>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275"/>
    <x v="4"/>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76"/>
    <x v="4"/>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277"/>
    <x v="4"/>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78"/>
    <x v="4"/>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79"/>
    <x v="4"/>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0"/>
    <x v="4"/>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281"/>
    <x v="4"/>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2"/>
    <x v="4"/>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3"/>
    <x v="4"/>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4"/>
    <x v="4"/>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2285"/>
    <x v="4"/>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286"/>
    <x v="4"/>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87"/>
    <x v="4"/>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8"/>
    <x v="4"/>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89"/>
    <x v="4"/>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290"/>
    <x v="4"/>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1"/>
    <x v="4"/>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2"/>
    <x v="4"/>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3"/>
    <x v="4"/>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4"/>
    <x v="4"/>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5"/>
    <x v="4"/>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6"/>
    <x v="4"/>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7"/>
    <x v="4"/>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298"/>
    <x v="4"/>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299"/>
    <x v="4"/>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0"/>
    <x v="4"/>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301"/>
    <x v="4"/>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2"/>
    <x v="4"/>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3"/>
    <x v="4"/>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304"/>
    <x v="4"/>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5"/>
    <x v="4"/>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6"/>
    <x v="4"/>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7"/>
    <x v="4"/>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08"/>
    <x v="4"/>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09"/>
    <x v="4"/>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310"/>
    <x v="4"/>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311"/>
    <x v="4"/>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2"/>
    <x v="4"/>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3"/>
    <x v="4"/>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4"/>
    <x v="4"/>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5"/>
    <x v="4"/>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6"/>
    <x v="4"/>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17"/>
    <x v="4"/>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18"/>
    <x v="4"/>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19"/>
    <x v="4"/>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320"/>
    <x v="4"/>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21"/>
    <x v="4"/>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2"/>
    <x v="4"/>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23"/>
    <x v="4"/>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24"/>
    <x v="4"/>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5"/>
    <x v="4"/>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6"/>
    <x v="4"/>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27"/>
    <x v="4"/>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28"/>
    <x v="4"/>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29"/>
    <x v="4"/>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2330"/>
    <x v="4"/>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1"/>
    <x v="4"/>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2"/>
    <x v="4"/>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333"/>
    <x v="4"/>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34"/>
    <x v="4"/>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335"/>
    <x v="4"/>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336"/>
    <x v="4"/>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37"/>
    <x v="4"/>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2338"/>
    <x v="4"/>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39"/>
    <x v="4"/>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340"/>
    <x v="4"/>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341"/>
    <x v="4"/>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42"/>
    <x v="4"/>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43"/>
    <x v="4"/>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44"/>
    <x v="4"/>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45"/>
    <x v="4"/>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346"/>
    <x v="4"/>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47"/>
    <x v="4"/>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48"/>
    <x v="4"/>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49"/>
    <x v="4"/>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50"/>
    <x v="4"/>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51"/>
    <x v="4"/>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2352"/>
    <x v="4"/>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353"/>
    <x v="4"/>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54"/>
    <x v="4"/>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2355"/>
    <x v="4"/>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56"/>
    <x v="4"/>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57"/>
    <x v="4"/>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58"/>
    <x v="4"/>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59"/>
    <x v="4"/>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60"/>
    <x v="4"/>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361"/>
    <x v="4"/>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362"/>
    <x v="4"/>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3"/>
    <x v="4"/>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4"/>
    <x v="4"/>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5"/>
    <x v="4"/>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6"/>
    <x v="4"/>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67"/>
    <x v="4"/>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368"/>
    <x v="4"/>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69"/>
    <x v="4"/>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370"/>
    <x v="4"/>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371"/>
    <x v="4"/>
    <s v="4.01"/>
    <x v="3"/>
    <x v="130"/>
    <x v="0"/>
    <s v="0-6"/>
    <n v="3"/>
    <n v="2.6784000000000001E-3"/>
    <x v="0"/>
    <n v="0"/>
    <n v="0"/>
    <s v="S"/>
    <x v="0"/>
    <s v="S"/>
    <x v="1"/>
    <s v="S"/>
    <x v="1"/>
    <s v="d160"/>
    <x v="2"/>
    <x v="6"/>
    <s v="Centrar la atención"/>
    <s v="Centrase intencionadamente en un estímulo específico, por ejemplo filtrando sonidos que provoquen distracción."/>
  </r>
  <r>
    <n v="2372"/>
    <x v="4"/>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73"/>
    <x v="4"/>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74"/>
    <x v="4"/>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75"/>
    <x v="4"/>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376"/>
    <x v="4"/>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77"/>
    <x v="4"/>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378"/>
    <x v="4"/>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379"/>
    <x v="4"/>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80"/>
    <x v="4"/>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1"/>
    <x v="4"/>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82"/>
    <x v="4"/>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383"/>
    <x v="4"/>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84"/>
    <x v="4"/>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5"/>
    <x v="4"/>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86"/>
    <x v="4"/>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87"/>
    <x v="4"/>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388"/>
    <x v="4"/>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389"/>
    <x v="4"/>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390"/>
    <x v="4"/>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391"/>
    <x v="4"/>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392"/>
    <x v="4"/>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393"/>
    <x v="4"/>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4"/>
    <x v="4"/>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5"/>
    <x v="4"/>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396"/>
    <x v="4"/>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397"/>
    <x v="4"/>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8"/>
    <x v="4"/>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399"/>
    <x v="4"/>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00"/>
    <x v="4"/>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01"/>
    <x v="4"/>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2"/>
    <x v="4"/>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3"/>
    <x v="4"/>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4"/>
    <x v="4"/>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05"/>
    <x v="4"/>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6"/>
    <x v="4"/>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7"/>
    <x v="4"/>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8"/>
    <x v="4"/>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09"/>
    <x v="4"/>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410"/>
    <x v="4"/>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1"/>
    <x v="4"/>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2"/>
    <x v="4"/>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13"/>
    <x v="4"/>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4"/>
    <x v="4"/>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5"/>
    <x v="4"/>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416"/>
    <x v="4"/>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17"/>
    <x v="4"/>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18"/>
    <x v="4"/>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19"/>
    <x v="4"/>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420"/>
    <x v="4"/>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421"/>
    <x v="4"/>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2"/>
    <x v="4"/>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3"/>
    <x v="4"/>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424"/>
    <x v="4"/>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5"/>
    <x v="4"/>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26"/>
    <x v="4"/>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27"/>
    <x v="4"/>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28"/>
    <x v="4"/>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429"/>
    <x v="4"/>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430"/>
    <x v="4"/>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2431"/>
    <x v="4"/>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32"/>
    <x v="4"/>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433"/>
    <x v="4"/>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434"/>
    <x v="4"/>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35"/>
    <x v="4"/>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36"/>
    <x v="4"/>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2437"/>
    <x v="4"/>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2438"/>
    <x v="4"/>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439"/>
    <x v="4"/>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40"/>
    <x v="4"/>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441"/>
    <x v="4"/>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442"/>
    <x v="4"/>
    <s v="5.26"/>
    <x v="4"/>
    <x v="201"/>
    <x v="12"/>
    <s v="25-30"/>
    <n v="3"/>
    <n v="2.6784000000000001E-3"/>
    <x v="0"/>
    <n v="0"/>
    <n v="0"/>
    <s v="I"/>
    <x v="2"/>
    <s v="S"/>
    <x v="1"/>
    <s v="S"/>
    <x v="1"/>
    <s v="d160"/>
    <x v="2"/>
    <x v="6"/>
    <s v="Centrar la atención"/>
    <s v="Centrase intencionadamente en un estímulo específico, por ejemplo filtrando sonidos que provoquen distracción."/>
  </r>
  <r>
    <n v="2443"/>
    <x v="4"/>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44"/>
    <x v="4"/>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445"/>
    <x v="4"/>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446"/>
    <x v="4"/>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47"/>
    <x v="4"/>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48"/>
    <x v="4"/>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449"/>
    <x v="4"/>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450"/>
    <x v="4"/>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2451"/>
    <x v="4"/>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52"/>
    <x v="4"/>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453"/>
    <x v="4"/>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54"/>
    <x v="4"/>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2455"/>
    <x v="4"/>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56"/>
    <x v="4"/>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457"/>
    <x v="4"/>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58"/>
    <x v="4"/>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459"/>
    <x v="4"/>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60"/>
    <x v="4"/>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461"/>
    <x v="4"/>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462"/>
    <x v="4"/>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63"/>
    <x v="4"/>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64"/>
    <x v="4"/>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465"/>
    <x v="4"/>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66"/>
    <x v="4"/>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467"/>
    <x v="4"/>
    <s v="6.01"/>
    <x v="5"/>
    <x v="226"/>
    <x v="0"/>
    <s v="0-6"/>
    <n v="3"/>
    <n v="2.6784000000000001E-3"/>
    <x v="0"/>
    <n v="0"/>
    <n v="0"/>
    <s v="I"/>
    <x v="2"/>
    <s v="CG"/>
    <x v="3"/>
    <s v="K"/>
    <x v="0"/>
    <s v="d160"/>
    <x v="2"/>
    <x v="6"/>
    <s v="Centrar la atención"/>
    <s v="Centrase intencionadamente en un estímulo específico, por ejemplo filtrando sonidos que provoquen distracción."/>
  </r>
  <r>
    <n v="2468"/>
    <x v="4"/>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469"/>
    <x v="4"/>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70"/>
    <x v="4"/>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71"/>
    <x v="4"/>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72"/>
    <x v="4"/>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473"/>
    <x v="4"/>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2474"/>
    <x v="4"/>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75"/>
    <x v="4"/>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476"/>
    <x v="4"/>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477"/>
    <x v="4"/>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478"/>
    <x v="4"/>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479"/>
    <x v="4"/>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2480"/>
    <x v="4"/>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481"/>
    <x v="4"/>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2"/>
    <x v="4"/>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2483"/>
    <x v="4"/>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484"/>
    <x v="4"/>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485"/>
    <x v="4"/>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6"/>
    <x v="4"/>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487"/>
    <x v="4"/>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488"/>
    <x v="4"/>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89"/>
    <x v="4"/>
    <s v="6.23"/>
    <x v="5"/>
    <x v="248"/>
    <x v="19"/>
    <s v="19-24"/>
    <n v="3"/>
    <n v="2.6784000000000001E-3"/>
    <x v="0"/>
    <n v="0"/>
    <n v="0"/>
    <s v="I"/>
    <x v="2"/>
    <s v="CM"/>
    <x v="0"/>
    <s v="K"/>
    <x v="0"/>
    <s v="d332"/>
    <x v="0"/>
    <x v="40"/>
    <s v="Cantar"/>
    <s v="Producción de tonos en una secuencia tal que resulte una melodía o una canción, bien sea individualmente o en grupo."/>
  </r>
  <r>
    <n v="2490"/>
    <x v="4"/>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491"/>
    <x v="4"/>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492"/>
    <x v="4"/>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493"/>
    <x v="4"/>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4"/>
    <x v="4"/>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495"/>
    <x v="4"/>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496"/>
    <x v="4"/>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497"/>
    <x v="4"/>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498"/>
    <x v="4"/>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499"/>
    <x v="4"/>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00"/>
    <x v="4"/>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01"/>
    <x v="4"/>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02"/>
    <x v="4"/>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03"/>
    <x v="4"/>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04"/>
    <x v="4"/>
    <s v="6.38"/>
    <x v="5"/>
    <x v="263"/>
    <x v="14"/>
    <s v="31-36"/>
    <n v="3"/>
    <n v="2.6784000000000001E-3"/>
    <x v="0"/>
    <n v="0"/>
    <n v="0"/>
    <s v="I"/>
    <x v="2"/>
    <s v="S"/>
    <x v="1"/>
    <s v="S"/>
    <x v="1"/>
    <s v="d332"/>
    <x v="0"/>
    <x v="40"/>
    <s v="Cantar"/>
    <s v="Producción de tonos en una secuencia tal que resulte una melodía o una canción, bien sea individualmente o en grupo."/>
  </r>
  <r>
    <n v="2505"/>
    <x v="4"/>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506"/>
    <x v="4"/>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507"/>
    <x v="4"/>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508"/>
    <x v="4"/>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09"/>
    <x v="4"/>
    <s v="6.43"/>
    <x v="5"/>
    <x v="268"/>
    <x v="21"/>
    <s v="43-48"/>
    <n v="3"/>
    <n v="2.6784000000000001E-3"/>
    <x v="0"/>
    <n v="0"/>
    <n v="0"/>
    <s v="I"/>
    <x v="2"/>
    <s v="S"/>
    <x v="1"/>
    <s v="S"/>
    <x v="1"/>
    <s v="d332"/>
    <x v="0"/>
    <x v="40"/>
    <s v="Cantar"/>
    <s v="Producción de tonos en una secuencia tal que resulte una melodía o una canción, bien sea individualmente o en grupo."/>
  </r>
  <r>
    <n v="2510"/>
    <x v="4"/>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11"/>
    <x v="4"/>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2512"/>
    <x v="4"/>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13"/>
    <x v="4"/>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514"/>
    <x v="4"/>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515"/>
    <x v="4"/>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16"/>
    <x v="4"/>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17"/>
    <x v="4"/>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18"/>
    <x v="4"/>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19"/>
    <x v="4"/>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20"/>
    <x v="4"/>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21"/>
    <x v="4"/>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522"/>
    <x v="4"/>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523"/>
    <x v="4"/>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24"/>
    <x v="4"/>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5"/>
    <x v="4"/>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6"/>
    <x v="4"/>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27"/>
    <x v="4"/>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28"/>
    <x v="4"/>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29"/>
    <x v="4"/>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0"/>
    <x v="4"/>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1"/>
    <x v="4"/>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532"/>
    <x v="4"/>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3"/>
    <x v="4"/>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34"/>
    <x v="4"/>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2535"/>
    <x v="4"/>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6"/>
    <x v="4"/>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7"/>
    <x v="4"/>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38"/>
    <x v="4"/>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39"/>
    <x v="4"/>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0"/>
    <x v="4"/>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541"/>
    <x v="4"/>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2542"/>
    <x v="4"/>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3"/>
    <x v="4"/>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544"/>
    <x v="4"/>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545"/>
    <x v="4"/>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46"/>
    <x v="4"/>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47"/>
    <x v="4"/>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548"/>
    <x v="4"/>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49"/>
    <x v="4"/>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50"/>
    <x v="4"/>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1"/>
    <x v="4"/>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2"/>
    <x v="4"/>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53"/>
    <x v="4"/>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54"/>
    <x v="4"/>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555"/>
    <x v="4"/>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556"/>
    <x v="4"/>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57"/>
    <x v="4"/>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58"/>
    <x v="4"/>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59"/>
    <x v="4"/>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0"/>
    <x v="4"/>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1"/>
    <x v="4"/>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562"/>
    <x v="4"/>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3"/>
    <x v="4"/>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564"/>
    <x v="4"/>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565"/>
    <x v="4"/>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66"/>
    <x v="4"/>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67"/>
    <x v="4"/>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568"/>
    <x v="4"/>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2569"/>
    <x v="4"/>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70"/>
    <x v="4"/>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71"/>
    <x v="4"/>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2572"/>
    <x v="4"/>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73"/>
    <x v="4"/>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574"/>
    <x v="4"/>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75"/>
    <x v="4"/>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2576"/>
    <x v="4"/>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577"/>
    <x v="4"/>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578"/>
    <x v="4"/>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579"/>
    <x v="4"/>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2580"/>
    <x v="4"/>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1"/>
    <x v="4"/>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2"/>
    <x v="4"/>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3"/>
    <x v="4"/>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584"/>
    <x v="4"/>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585"/>
    <x v="4"/>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6"/>
    <x v="4"/>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87"/>
    <x v="4"/>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88"/>
    <x v="4"/>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589"/>
    <x v="4"/>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590"/>
    <x v="4"/>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591"/>
    <x v="4"/>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592"/>
    <x v="4"/>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593"/>
    <x v="4"/>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94"/>
    <x v="4"/>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595"/>
    <x v="4"/>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596"/>
    <x v="4"/>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597"/>
    <x v="4"/>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598"/>
    <x v="4"/>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599"/>
    <x v="4"/>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00"/>
    <x v="4"/>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601"/>
    <x v="4"/>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602"/>
    <x v="4"/>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03"/>
    <x v="4"/>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604"/>
    <x v="4"/>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05"/>
    <x v="4"/>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606"/>
    <x v="4"/>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607"/>
    <x v="4"/>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08"/>
    <x v="4"/>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609"/>
    <x v="4"/>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0"/>
    <x v="4"/>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11"/>
    <x v="4"/>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612"/>
    <x v="4"/>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2613"/>
    <x v="4"/>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4"/>
    <x v="4"/>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15"/>
    <x v="4"/>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6"/>
    <x v="4"/>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17"/>
    <x v="4"/>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18"/>
    <x v="4"/>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619"/>
    <x v="4"/>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2620"/>
    <x v="4"/>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2621"/>
    <x v="4"/>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2622"/>
    <x v="4"/>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2623"/>
    <x v="4"/>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624"/>
    <x v="4"/>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625"/>
    <x v="4"/>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626"/>
    <x v="4"/>
    <s v="9.40"/>
    <x v="8"/>
    <x v="384"/>
    <x v="21"/>
    <s v="43-48"/>
    <n v="3"/>
    <n v="2.6784000000000001E-3"/>
    <x v="0"/>
    <n v="0"/>
    <n v="0"/>
    <s v="I"/>
    <x v="2"/>
    <s v="CG"/>
    <x v="3"/>
    <s v="K"/>
    <x v="0"/>
    <s v="d160"/>
    <x v="2"/>
    <x v="6"/>
    <s v="Centrar la atención"/>
    <s v="Centrase intencionadamente en un estímulo específico, por ejemplo filtrando sonidos que provoquen distracción."/>
  </r>
  <r>
    <n v="2627"/>
    <x v="4"/>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628"/>
    <x v="4"/>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2629"/>
    <x v="4"/>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30"/>
    <x v="4"/>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2631"/>
    <x v="4"/>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632"/>
    <x v="4"/>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2633"/>
    <x v="4"/>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634"/>
    <x v="4"/>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35"/>
    <x v="4"/>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636"/>
    <x v="4"/>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2637"/>
    <x v="4"/>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38"/>
    <x v="4"/>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639"/>
    <x v="4"/>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40"/>
    <x v="4"/>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2641"/>
    <x v="4"/>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42"/>
    <x v="4"/>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43"/>
    <x v="4"/>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44"/>
    <x v="4"/>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645"/>
    <x v="4"/>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46"/>
    <x v="4"/>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47"/>
    <x v="4"/>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2648"/>
    <x v="4"/>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49"/>
    <x v="4"/>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0"/>
    <x v="4"/>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651"/>
    <x v="4"/>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2"/>
    <x v="4"/>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653"/>
    <x v="4"/>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2654"/>
    <x v="4"/>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5"/>
    <x v="4"/>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56"/>
    <x v="4"/>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57"/>
    <x v="4"/>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658"/>
    <x v="4"/>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659"/>
    <x v="4"/>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0"/>
    <x v="4"/>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1"/>
    <x v="4"/>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662"/>
    <x v="4"/>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2663"/>
    <x v="4"/>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64"/>
    <x v="4"/>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665"/>
    <x v="4"/>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2666"/>
    <x v="4"/>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667"/>
    <x v="4"/>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68"/>
    <x v="4"/>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69"/>
    <x v="4"/>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0"/>
    <x v="4"/>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2671"/>
    <x v="4"/>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2"/>
    <x v="4"/>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673"/>
    <x v="4"/>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674"/>
    <x v="4"/>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675"/>
    <x v="4"/>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6"/>
    <x v="4"/>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677"/>
    <x v="4"/>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8"/>
    <x v="4"/>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79"/>
    <x v="4"/>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2680"/>
    <x v="4"/>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1"/>
    <x v="4"/>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82"/>
    <x v="4"/>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3"/>
    <x v="4"/>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4"/>
    <x v="4"/>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5"/>
    <x v="4"/>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686"/>
    <x v="4"/>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87"/>
    <x v="4"/>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88"/>
    <x v="4"/>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689"/>
    <x v="4"/>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690"/>
    <x v="4"/>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691"/>
    <x v="4"/>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2"/>
    <x v="4"/>
    <s v="11.12"/>
    <x v="10"/>
    <x v="450"/>
    <x v="19"/>
    <s v="19-24"/>
    <n v="3"/>
    <n v="2.6784000000000001E-3"/>
    <x v="0"/>
    <n v="0"/>
    <n v="0"/>
    <s v="I"/>
    <x v="2"/>
    <s v="CG"/>
    <x v="3"/>
    <s v="K"/>
    <x v="0"/>
    <s v="d332"/>
    <x v="0"/>
    <x v="40"/>
    <s v="Cantar"/>
    <s v="Producción de tonos en una secuencia tal que resulte una melodía o una canción, bien sea individualmente o en grupo."/>
  </r>
  <r>
    <n v="2693"/>
    <x v="4"/>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4"/>
    <x v="4"/>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695"/>
    <x v="4"/>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2696"/>
    <x v="4"/>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7"/>
    <x v="4"/>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698"/>
    <x v="4"/>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699"/>
    <x v="4"/>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00"/>
    <x v="4"/>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701"/>
    <x v="4"/>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02"/>
    <x v="4"/>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703"/>
    <x v="4"/>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704"/>
    <x v="4"/>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705"/>
    <x v="4"/>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06"/>
    <x v="4"/>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07"/>
    <x v="4"/>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08"/>
    <x v="4"/>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09"/>
    <x v="4"/>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710"/>
    <x v="4"/>
    <s v="12.06"/>
    <x v="11"/>
    <x v="468"/>
    <x v="3"/>
    <s v="0-6"/>
    <n v="3"/>
    <n v="2.6784000000000001E-3"/>
    <x v="0"/>
    <n v="0"/>
    <n v="0"/>
    <s v="I"/>
    <x v="2"/>
    <s v="CG"/>
    <x v="3"/>
    <s v="K"/>
    <x v="0"/>
    <s v="d160"/>
    <x v="2"/>
    <x v="6"/>
    <s v="Centrar la atención"/>
    <s v="Centrase intencionadamente en un estímulo específico, por ejemplo filtrando sonidos que provoquen distracción."/>
  </r>
  <r>
    <n v="2711"/>
    <x v="4"/>
    <s v="12.07"/>
    <x v="11"/>
    <x v="469"/>
    <x v="3"/>
    <s v="0-6"/>
    <n v="3"/>
    <n v="2.6784000000000001E-3"/>
    <x v="0"/>
    <n v="0"/>
    <n v="0"/>
    <s v="I"/>
    <x v="2"/>
    <s v="CG"/>
    <x v="3"/>
    <s v="K"/>
    <x v="0"/>
    <s v="d160"/>
    <x v="2"/>
    <x v="6"/>
    <s v="Centrar la atención"/>
    <s v="Centrase intencionadamente en un estímulo específico, por ejemplo filtrando sonidos que provoquen distracción."/>
  </r>
  <r>
    <n v="2712"/>
    <x v="4"/>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13"/>
    <x v="4"/>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714"/>
    <x v="4"/>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5"/>
    <x v="4"/>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16"/>
    <x v="4"/>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17"/>
    <x v="4"/>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718"/>
    <x v="4"/>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19"/>
    <x v="4"/>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0"/>
    <x v="4"/>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721"/>
    <x v="4"/>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22"/>
    <x v="4"/>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3"/>
    <x v="4"/>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24"/>
    <x v="4"/>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25"/>
    <x v="4"/>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726"/>
    <x v="4"/>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2727"/>
    <x v="4"/>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28"/>
    <x v="4"/>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2729"/>
    <x v="4"/>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0"/>
    <x v="4"/>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731"/>
    <x v="4"/>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732"/>
    <x v="4"/>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33"/>
    <x v="4"/>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34"/>
    <x v="4"/>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35"/>
    <x v="4"/>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2736"/>
    <x v="4"/>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2737"/>
    <x v="4"/>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38"/>
    <x v="4"/>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39"/>
    <x v="4"/>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40"/>
    <x v="4"/>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41"/>
    <x v="4"/>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742"/>
    <x v="4"/>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743"/>
    <x v="4"/>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44"/>
    <x v="4"/>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45"/>
    <x v="4"/>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46"/>
    <x v="4"/>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2747"/>
    <x v="4"/>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48"/>
    <x v="4"/>
    <s v="12.44"/>
    <x v="11"/>
    <x v="506"/>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749"/>
    <x v="4"/>
    <s v="13.01"/>
    <x v="12"/>
    <x v="507"/>
    <x v="0"/>
    <s v="0-6"/>
    <n v="3"/>
    <n v="2.6784000000000001E-3"/>
    <x v="0"/>
    <n v="0"/>
    <n v="0"/>
    <s v="S"/>
    <x v="0"/>
    <s v="S"/>
    <x v="1"/>
    <s v="S"/>
    <x v="1"/>
    <s v="d160"/>
    <x v="2"/>
    <x v="6"/>
    <s v="Centrar la atención"/>
    <s v="Centrase intencionadamente en un estímulo específico, por ejemplo filtrando sonidos que provoquen distracción."/>
  </r>
  <r>
    <n v="2750"/>
    <x v="4"/>
    <s v="13.02"/>
    <x v="12"/>
    <x v="508"/>
    <x v="2"/>
    <s v="0-6"/>
    <n v="3"/>
    <n v="2.6784000000000001E-3"/>
    <x v="0"/>
    <n v="0"/>
    <n v="0"/>
    <s v="I"/>
    <x v="2"/>
    <s v="S"/>
    <x v="1"/>
    <s v="S"/>
    <x v="1"/>
    <s v="d160"/>
    <x v="2"/>
    <x v="6"/>
    <s v="Centrar la atención"/>
    <s v="Centrase intencionadamente en un estímulo específico, por ejemplo filtrando sonidos que provoquen distracción."/>
  </r>
  <r>
    <n v="2751"/>
    <x v="4"/>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52"/>
    <x v="4"/>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753"/>
    <x v="4"/>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754"/>
    <x v="4"/>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2755"/>
    <x v="4"/>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56"/>
    <x v="4"/>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57"/>
    <x v="4"/>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758"/>
    <x v="4"/>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2759"/>
    <x v="4"/>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2760"/>
    <x v="4"/>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2761"/>
    <x v="4"/>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762"/>
    <x v="4"/>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63"/>
    <x v="4"/>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2764"/>
    <x v="4"/>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65"/>
    <x v="4"/>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2766"/>
    <x v="4"/>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2767"/>
    <x v="4"/>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2768"/>
    <x v="4"/>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769"/>
    <x v="4"/>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770"/>
    <x v="4"/>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2771"/>
    <x v="4"/>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72"/>
    <x v="4"/>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773"/>
    <x v="4"/>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774"/>
    <x v="4"/>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2775"/>
    <x v="4"/>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2776"/>
    <x v="4"/>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2777"/>
    <x v="4"/>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78"/>
    <x v="4"/>
    <s v="14.03"/>
    <x v="13"/>
    <x v="536"/>
    <x v="8"/>
    <s v="07-12"/>
    <n v="3"/>
    <n v="2.6784000000000001E-3"/>
    <x v="0"/>
    <n v="0"/>
    <n v="0"/>
    <s v="S"/>
    <x v="0"/>
    <s v="S"/>
    <x v="1"/>
    <s v="S"/>
    <x v="1"/>
    <s v="d160"/>
    <x v="2"/>
    <x v="6"/>
    <s v="Centrar la atención"/>
    <s v="Centrase intencionadamente en un estímulo específico, por ejemplo filtrando sonidos que provoquen distracción."/>
  </r>
  <r>
    <n v="2779"/>
    <x v="4"/>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780"/>
    <x v="4"/>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1"/>
    <x v="4"/>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2782"/>
    <x v="4"/>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2783"/>
    <x v="4"/>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84"/>
    <x v="4"/>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5"/>
    <x v="4"/>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86"/>
    <x v="4"/>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87"/>
    <x v="4"/>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788"/>
    <x v="4"/>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2789"/>
    <x v="4"/>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790"/>
    <x v="4"/>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2791"/>
    <x v="4"/>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792"/>
    <x v="4"/>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793"/>
    <x v="4"/>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4"/>
    <x v="4"/>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5"/>
    <x v="4"/>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796"/>
    <x v="4"/>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797"/>
    <x v="4"/>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798"/>
    <x v="4"/>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799"/>
    <x v="4"/>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800"/>
    <x v="4"/>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01"/>
    <x v="5"/>
    <s v="1.01"/>
    <x v="0"/>
    <x v="0"/>
    <x v="0"/>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02"/>
    <x v="5"/>
    <s v="1.02"/>
    <x v="0"/>
    <x v="1"/>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3"/>
    <x v="5"/>
    <s v="1.03"/>
    <x v="0"/>
    <x v="2"/>
    <x v="0"/>
    <s v="0-6"/>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804"/>
    <x v="5"/>
    <s v="1.04"/>
    <x v="0"/>
    <x v="3"/>
    <x v="1"/>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05"/>
    <x v="5"/>
    <s v="1.05"/>
    <x v="0"/>
    <x v="4"/>
    <x v="1"/>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6"/>
    <x v="5"/>
    <s v="1.06"/>
    <x v="0"/>
    <x v="5"/>
    <x v="2"/>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807"/>
    <x v="5"/>
    <s v="1.07"/>
    <x v="0"/>
    <x v="6"/>
    <x v="2"/>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08"/>
    <x v="5"/>
    <s v="1.08"/>
    <x v="0"/>
    <x v="7"/>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09"/>
    <x v="5"/>
    <s v="1.09"/>
    <x v="0"/>
    <x v="8"/>
    <x v="3"/>
    <s v="0-6"/>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810"/>
    <x v="5"/>
    <s v="1.10"/>
    <x v="0"/>
    <x v="9"/>
    <x v="3"/>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2811"/>
    <x v="5"/>
    <s v="1.11"/>
    <x v="0"/>
    <x v="10"/>
    <x v="3"/>
    <s v="0-6"/>
    <n v="3"/>
    <n v="2.6784000000000001E-3"/>
    <x v="0"/>
    <n v="0"/>
    <n v="0"/>
    <s v="S"/>
    <x v="0"/>
    <s v="S"/>
    <x v="1"/>
    <s v="S"/>
    <x v="1"/>
    <s v="d160"/>
    <x v="2"/>
    <x v="6"/>
    <s v="Centrar la atención"/>
    <s v="Centrase intencionadamente en un estímulo específico, por ejemplo filtrando sonidos que provoquen distracción."/>
  </r>
  <r>
    <n v="2812"/>
    <x v="5"/>
    <s v="1.12"/>
    <x v="0"/>
    <x v="1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13"/>
    <x v="5"/>
    <s v="1.13"/>
    <x v="0"/>
    <x v="12"/>
    <x v="4"/>
    <s v="0-6"/>
    <n v="3"/>
    <n v="2.6784000000000001E-3"/>
    <x v="0"/>
    <n v="0"/>
    <n v="0"/>
    <s v="S"/>
    <x v="0"/>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14"/>
    <x v="5"/>
    <s v="1.14"/>
    <x v="0"/>
    <x v="13"/>
    <x v="5"/>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15"/>
    <x v="5"/>
    <s v="1.15"/>
    <x v="0"/>
    <x v="14"/>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16"/>
    <x v="5"/>
    <s v="1.16"/>
    <x v="0"/>
    <x v="15"/>
    <x v="6"/>
    <s v="07-12"/>
    <n v="3"/>
    <n v="2.6784000000000001E-3"/>
    <x v="0"/>
    <n v="0"/>
    <n v="0"/>
    <s v="S"/>
    <x v="0"/>
    <s v="CM"/>
    <x v="0"/>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17"/>
    <x v="5"/>
    <s v="1.17"/>
    <x v="0"/>
    <x v="16"/>
    <x v="7"/>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2818"/>
    <x v="5"/>
    <s v="1.18"/>
    <x v="0"/>
    <x v="17"/>
    <x v="8"/>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819"/>
    <x v="5"/>
    <s v="1.19"/>
    <x v="0"/>
    <x v="18"/>
    <x v="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0"/>
    <x v="5"/>
    <s v="1.20"/>
    <x v="0"/>
    <x v="19"/>
    <x v="9"/>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21"/>
    <x v="5"/>
    <s v="1.21"/>
    <x v="0"/>
    <x v="20"/>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2822"/>
    <x v="5"/>
    <s v="1.22"/>
    <x v="0"/>
    <x v="21"/>
    <x v="10"/>
    <s v="13-18"/>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23"/>
    <x v="5"/>
    <s v="1.23"/>
    <x v="0"/>
    <x v="22"/>
    <x v="11"/>
    <s v="19-24"/>
    <n v="3"/>
    <n v="2.6784000000000001E-3"/>
    <x v="0"/>
    <n v="0"/>
    <n v="0"/>
    <s v="A"/>
    <x v="1"/>
    <s v="S"/>
    <x v="1"/>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2824"/>
    <x v="5"/>
    <s v="1.24"/>
    <x v="0"/>
    <x v="23"/>
    <x v="12"/>
    <s v="25-30"/>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2825"/>
    <x v="5"/>
    <s v="1.25"/>
    <x v="0"/>
    <x v="24"/>
    <x v="13"/>
    <s v="31-36"/>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826"/>
    <x v="5"/>
    <s v="1.26"/>
    <x v="0"/>
    <x v="25"/>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7"/>
    <x v="5"/>
    <s v="1.27"/>
    <x v="0"/>
    <x v="26"/>
    <x v="14"/>
    <s v="31-36"/>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28"/>
    <x v="5"/>
    <s v="1.28"/>
    <x v="0"/>
    <x v="27"/>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29"/>
    <x v="5"/>
    <s v="1.29"/>
    <x v="0"/>
    <x v="28"/>
    <x v="16"/>
    <s v="55-6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830"/>
    <x v="5"/>
    <s v="2.01"/>
    <x v="1"/>
    <x v="29"/>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831"/>
    <x v="5"/>
    <s v="2.02"/>
    <x v="1"/>
    <x v="30"/>
    <x v="1"/>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832"/>
    <x v="5"/>
    <s v="2.03"/>
    <x v="1"/>
    <x v="31"/>
    <x v="1"/>
    <s v="0-6"/>
    <n v="3"/>
    <n v="2.6784000000000001E-3"/>
    <x v="0"/>
    <n v="0"/>
    <n v="0"/>
    <s v="I"/>
    <x v="2"/>
    <s v="CG"/>
    <x v="3"/>
    <s v="K"/>
    <x v="0"/>
    <s v="d160"/>
    <x v="2"/>
    <x v="6"/>
    <s v="Centrar la atención"/>
    <s v="Centrase intencionadamente en un estímulo específico, por ejemplo filtrando sonidos que provoquen distracción."/>
  </r>
  <r>
    <n v="2833"/>
    <x v="5"/>
    <s v="2.04"/>
    <x v="1"/>
    <x v="32"/>
    <x v="1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834"/>
    <x v="5"/>
    <s v="2.05"/>
    <x v="1"/>
    <x v="33"/>
    <x v="18"/>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835"/>
    <x v="5"/>
    <s v="2.06"/>
    <x v="1"/>
    <x v="34"/>
    <x v="10"/>
    <s v="13-18"/>
    <n v="3"/>
    <n v="2.6784000000000001E-3"/>
    <x v="0"/>
    <n v="0"/>
    <n v="0"/>
    <s v="S"/>
    <x v="0"/>
    <s v="CM"/>
    <x v="0"/>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36"/>
    <x v="5"/>
    <s v="2.07"/>
    <x v="1"/>
    <x v="3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37"/>
    <x v="5"/>
    <s v="2.08"/>
    <x v="1"/>
    <x v="36"/>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38"/>
    <x v="5"/>
    <s v="2.09"/>
    <x v="1"/>
    <x v="37"/>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39"/>
    <x v="5"/>
    <s v="2.10"/>
    <x v="1"/>
    <x v="38"/>
    <x v="19"/>
    <s v="19-24"/>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0"/>
    <x v="5"/>
    <s v="2.11"/>
    <x v="1"/>
    <x v="39"/>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841"/>
    <x v="5"/>
    <s v="2.12"/>
    <x v="1"/>
    <x v="40"/>
    <x v="20"/>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2"/>
    <x v="5"/>
    <s v="2.13"/>
    <x v="1"/>
    <x v="41"/>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3"/>
    <x v="5"/>
    <s v="2.14"/>
    <x v="1"/>
    <x v="42"/>
    <x v="12"/>
    <s v="25-3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4"/>
    <x v="5"/>
    <s v="2.15"/>
    <x v="1"/>
    <x v="43"/>
    <x v="12"/>
    <s v="25-30"/>
    <n v="3"/>
    <n v="2.6784000000000001E-3"/>
    <x v="0"/>
    <n v="0"/>
    <n v="0"/>
    <s v="S"/>
    <x v="0"/>
    <s v="CG"/>
    <x v="3"/>
    <s v="K"/>
    <x v="0"/>
    <s v="d330"/>
    <x v="0"/>
    <x v="9"/>
    <s v="Hablar"/>
    <s v="Mediante el lenguaje hablado, producir palabras, frases y discursos que tienen significado literal e implícito, como expresar un hecho o contar una historia en lenguaje oral."/>
  </r>
  <r>
    <n v="2845"/>
    <x v="5"/>
    <s v="2.16"/>
    <x v="1"/>
    <x v="44"/>
    <x v="12"/>
    <s v="25-30"/>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846"/>
    <x v="5"/>
    <s v="2.17"/>
    <x v="1"/>
    <x v="45"/>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47"/>
    <x v="5"/>
    <s v="2.18"/>
    <x v="1"/>
    <x v="46"/>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8"/>
    <x v="5"/>
    <s v="2.19"/>
    <x v="1"/>
    <x v="47"/>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49"/>
    <x v="5"/>
    <s v="2.20"/>
    <x v="1"/>
    <x v="48"/>
    <x v="13"/>
    <s v="31-36"/>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850"/>
    <x v="5"/>
    <s v="2.21"/>
    <x v="1"/>
    <x v="49"/>
    <x v="13"/>
    <s v="31-36"/>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1"/>
    <x v="5"/>
    <s v="2.22"/>
    <x v="1"/>
    <x v="50"/>
    <x v="13"/>
    <s v="31-36"/>
    <n v="3"/>
    <n v="2.6784000000000001E-3"/>
    <x v="0"/>
    <n v="0"/>
    <n v="0"/>
    <s v="I"/>
    <x v="2"/>
    <s v="CG"/>
    <x v="3"/>
    <s v="K"/>
    <x v="0"/>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2"/>
    <x v="5"/>
    <s v="2.23"/>
    <x v="1"/>
    <x v="51"/>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3"/>
    <x v="5"/>
    <s v="2.24"/>
    <x v="1"/>
    <x v="52"/>
    <x v="21"/>
    <s v="43-48"/>
    <n v="3"/>
    <n v="2.6784000000000001E-3"/>
    <x v="0"/>
    <n v="0"/>
    <n v="0"/>
    <s v="I"/>
    <x v="2"/>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4"/>
    <x v="5"/>
    <s v="2.25"/>
    <x v="1"/>
    <x v="53"/>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5"/>
    <x v="5"/>
    <s v="2.26"/>
    <x v="1"/>
    <x v="54"/>
    <x v="21"/>
    <s v="43-48"/>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6"/>
    <x v="5"/>
    <s v="2.27"/>
    <x v="1"/>
    <x v="55"/>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7"/>
    <x v="5"/>
    <s v="2.28"/>
    <x v="1"/>
    <x v="56"/>
    <x v="21"/>
    <s v="43-48"/>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58"/>
    <x v="5"/>
    <s v="2.29"/>
    <x v="1"/>
    <x v="57"/>
    <x v="22"/>
    <s v="49-5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859"/>
    <x v="5"/>
    <s v="2.30"/>
    <x v="1"/>
    <x v="58"/>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0"/>
    <x v="5"/>
    <s v="2.31"/>
    <x v="1"/>
    <x v="59"/>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861"/>
    <x v="5"/>
    <s v="2.32"/>
    <x v="1"/>
    <x v="60"/>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2"/>
    <x v="5"/>
    <s v="2.33"/>
    <x v="1"/>
    <x v="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3"/>
    <x v="5"/>
    <s v="2.34"/>
    <x v="1"/>
    <x v="62"/>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2864"/>
    <x v="5"/>
    <s v="3.01"/>
    <x v="2"/>
    <x v="63"/>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5"/>
    <x v="5"/>
    <s v="3.02"/>
    <x v="2"/>
    <x v="64"/>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6"/>
    <x v="5"/>
    <s v="3.03"/>
    <x v="2"/>
    <x v="65"/>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7"/>
    <x v="5"/>
    <s v="3.04"/>
    <x v="2"/>
    <x v="66"/>
    <x v="0"/>
    <s v="0-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68"/>
    <x v="5"/>
    <s v="3.05"/>
    <x v="2"/>
    <x v="67"/>
    <x v="3"/>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69"/>
    <x v="5"/>
    <s v="3.06"/>
    <x v="2"/>
    <x v="68"/>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2870"/>
    <x v="5"/>
    <s v="3.07"/>
    <x v="2"/>
    <x v="69"/>
    <x v="5"/>
    <s v="0-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871"/>
    <x v="5"/>
    <s v="3.08"/>
    <x v="2"/>
    <x v="70"/>
    <x v="5"/>
    <s v="0-6"/>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2"/>
    <x v="5"/>
    <s v="3.09"/>
    <x v="2"/>
    <x v="71"/>
    <x v="5"/>
    <s v="0-6"/>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3"/>
    <x v="5"/>
    <s v="3.10"/>
    <x v="2"/>
    <x v="72"/>
    <x v="6"/>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4"/>
    <x v="5"/>
    <s v="3.11"/>
    <x v="2"/>
    <x v="73"/>
    <x v="6"/>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5"/>
    <x v="5"/>
    <s v="3.12"/>
    <x v="2"/>
    <x v="74"/>
    <x v="17"/>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6"/>
    <x v="5"/>
    <s v="3.13"/>
    <x v="2"/>
    <x v="75"/>
    <x v="17"/>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77"/>
    <x v="5"/>
    <s v="3.14"/>
    <x v="2"/>
    <x v="76"/>
    <x v="8"/>
    <s v="07-12"/>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78"/>
    <x v="5"/>
    <s v="3.15"/>
    <x v="2"/>
    <x v="77"/>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879"/>
    <x v="5"/>
    <s v="3.16"/>
    <x v="2"/>
    <x v="78"/>
    <x v="9"/>
    <s v="07-12"/>
    <n v="3"/>
    <n v="2.6784000000000001E-3"/>
    <x v="0"/>
    <n v="0"/>
    <n v="0"/>
    <s v="S"/>
    <x v="0"/>
    <s v="CM"/>
    <x v="0"/>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2880"/>
    <x v="5"/>
    <s v="3.17"/>
    <x v="2"/>
    <x v="79"/>
    <x v="9"/>
    <s v="07-12"/>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81"/>
    <x v="5"/>
    <s v="3.18"/>
    <x v="2"/>
    <x v="80"/>
    <x v="9"/>
    <s v="07-1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2"/>
    <x v="5"/>
    <s v="3.19"/>
    <x v="2"/>
    <x v="81"/>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83"/>
    <x v="5"/>
    <s v="3.20"/>
    <x v="2"/>
    <x v="82"/>
    <x v="23"/>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884"/>
    <x v="5"/>
    <s v="3.21"/>
    <x v="2"/>
    <x v="83"/>
    <x v="18"/>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5"/>
    <x v="5"/>
    <s v="3.22"/>
    <x v="2"/>
    <x v="84"/>
    <x v="18"/>
    <s v="13-18"/>
    <n v="3"/>
    <n v="2.6784000000000001E-3"/>
    <x v="0"/>
    <n v="0"/>
    <n v="0"/>
    <s v="S"/>
    <x v="0"/>
    <s v="CM"/>
    <x v="0"/>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6"/>
    <x v="5"/>
    <s v="3.23"/>
    <x v="2"/>
    <x v="85"/>
    <x v="24"/>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887"/>
    <x v="5"/>
    <s v="3.24"/>
    <x v="2"/>
    <x v="86"/>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88"/>
    <x v="5"/>
    <s v="3.25"/>
    <x v="2"/>
    <x v="87"/>
    <x v="10"/>
    <s v="13-18"/>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889"/>
    <x v="5"/>
    <s v="3.26"/>
    <x v="2"/>
    <x v="88"/>
    <x v="10"/>
    <s v="13-18"/>
    <n v="3"/>
    <n v="2.6784000000000001E-3"/>
    <x v="0"/>
    <n v="0"/>
    <n v="0"/>
    <s v="I"/>
    <x v="2"/>
    <s v="S"/>
    <x v="1"/>
    <s v="S"/>
    <x v="1"/>
    <s v="d415"/>
    <x v="3"/>
    <x v="7"/>
    <s v="Mantener la posición del cuerpo"/>
    <s v="Mantener el cuerpo en la misma posición durante el tiempo necesario, como permanecer sentado o de pie en el trabajo o en el colegio. Incluye: mantenerse acostado, de pie, agachado, de rodillas, sentado y en cuclillas."/>
  </r>
  <r>
    <n v="2890"/>
    <x v="5"/>
    <s v="3.27"/>
    <x v="2"/>
    <x v="89"/>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1"/>
    <x v="5"/>
    <s v="3.28"/>
    <x v="2"/>
    <x v="90"/>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2"/>
    <x v="5"/>
    <s v="3.29"/>
    <x v="2"/>
    <x v="91"/>
    <x v="10"/>
    <s v="13-18"/>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2893"/>
    <x v="5"/>
    <s v="3.30"/>
    <x v="2"/>
    <x v="92"/>
    <x v="10"/>
    <s v="13-1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94"/>
    <x v="5"/>
    <s v="3.31"/>
    <x v="2"/>
    <x v="93"/>
    <x v="10"/>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895"/>
    <x v="5"/>
    <s v="3.32"/>
    <x v="2"/>
    <x v="94"/>
    <x v="25"/>
    <s v="19-24"/>
    <n v="3"/>
    <n v="2.6784000000000001E-3"/>
    <x v="0"/>
    <n v="0"/>
    <n v="0"/>
    <s v="A"/>
    <x v="1"/>
    <s v="A"/>
    <x v="4"/>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896"/>
    <x v="5"/>
    <s v="3.33"/>
    <x v="2"/>
    <x v="95"/>
    <x v="11"/>
    <s v="19-24"/>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897"/>
    <x v="5"/>
    <s v="3.34"/>
    <x v="2"/>
    <x v="96"/>
    <x v="26"/>
    <s v="19-24"/>
    <n v="3"/>
    <n v="2.6784000000000001E-3"/>
    <x v="0"/>
    <n v="0"/>
    <n v="0"/>
    <s v="A"/>
    <x v="1"/>
    <s v="A"/>
    <x v="4"/>
    <s v="A"/>
    <x v="2"/>
    <s v="d120"/>
    <x v="2"/>
    <x v="5"/>
    <s v="Otras experiencias sensoriales intencionadas"/>
    <s v="Usar intencionalmente otros sentidos del cuerpo para apreciar estímulos como la habilidad para tocar y sentir texturas, saborear dulces u oler flores."/>
  </r>
  <r>
    <n v="2898"/>
    <x v="5"/>
    <s v="3.35"/>
    <x v="2"/>
    <x v="97"/>
    <x v="26"/>
    <s v="19-2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899"/>
    <x v="5"/>
    <s v="3.36"/>
    <x v="2"/>
    <x v="98"/>
    <x v="19"/>
    <s v="19-2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2900"/>
    <x v="5"/>
    <s v="3.37"/>
    <x v="2"/>
    <x v="99"/>
    <x v="19"/>
    <s v="19-24"/>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901"/>
    <x v="5"/>
    <s v="3.38"/>
    <x v="2"/>
    <x v="100"/>
    <x v="19"/>
    <s v="19-24"/>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02"/>
    <x v="5"/>
    <s v="3.39"/>
    <x v="2"/>
    <x v="101"/>
    <x v="20"/>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03"/>
    <x v="5"/>
    <s v="3.40"/>
    <x v="2"/>
    <x v="102"/>
    <x v="27"/>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04"/>
    <x v="5"/>
    <s v="3.41"/>
    <x v="2"/>
    <x v="103"/>
    <x v="12"/>
    <s v="25-3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05"/>
    <x v="5"/>
    <s v="3.42"/>
    <x v="2"/>
    <x v="104"/>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906"/>
    <x v="5"/>
    <s v="3.43"/>
    <x v="2"/>
    <x v="105"/>
    <x v="12"/>
    <s v="25-3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07"/>
    <x v="5"/>
    <s v="3.44"/>
    <x v="2"/>
    <x v="106"/>
    <x v="12"/>
    <s v="25-3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08"/>
    <x v="5"/>
    <s v="3.45"/>
    <x v="2"/>
    <x v="107"/>
    <x v="13"/>
    <s v="31-36"/>
    <n v="3"/>
    <n v="2.6784000000000001E-3"/>
    <x v="0"/>
    <n v="0"/>
    <n v="0"/>
    <s v="S"/>
    <x v="0"/>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09"/>
    <x v="5"/>
    <s v="3.46"/>
    <x v="2"/>
    <x v="108"/>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10"/>
    <x v="5"/>
    <s v="3.47"/>
    <x v="2"/>
    <x v="109"/>
    <x v="28"/>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11"/>
    <x v="5"/>
    <s v="3.48"/>
    <x v="2"/>
    <x v="110"/>
    <x v="14"/>
    <s v="31-36"/>
    <n v="3"/>
    <n v="2.6784000000000001E-3"/>
    <x v="0"/>
    <n v="0"/>
    <n v="0"/>
    <s v="I"/>
    <x v="2"/>
    <s v="A"/>
    <x v="4"/>
    <s v="K"/>
    <x v="0"/>
    <s v="d120"/>
    <x v="2"/>
    <x v="5"/>
    <s v="Otras experiencias sensoriales intencionadas"/>
    <s v="Usar intencionalmente otros sentidos del cuerpo para apreciar estímulos como la habilidad para tocar y sentir texturas, saborear dulces u oler flores."/>
  </r>
  <r>
    <n v="2912"/>
    <x v="5"/>
    <s v="3.49"/>
    <x v="2"/>
    <x v="111"/>
    <x v="14"/>
    <s v="31-36"/>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913"/>
    <x v="5"/>
    <s v="3.50"/>
    <x v="2"/>
    <x v="112"/>
    <x v="14"/>
    <s v="31-36"/>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14"/>
    <x v="5"/>
    <s v="3.51"/>
    <x v="2"/>
    <x v="113"/>
    <x v="14"/>
    <s v="31-36"/>
    <n v="3"/>
    <n v="2.6784000000000001E-3"/>
    <x v="0"/>
    <n v="0"/>
    <n v="0"/>
    <s v="I"/>
    <x v="2"/>
    <s v="CM"/>
    <x v="0"/>
    <s v="S"/>
    <x v="1"/>
    <s v="d115"/>
    <x v="2"/>
    <x v="28"/>
    <s v="Escuchar"/>
    <s v="Usar intencionalmente el sentido del oído para apreciar estímulos auditivos, como escuchar la radio, la voz humana, música, una lección o cuento."/>
  </r>
  <r>
    <n v="2915"/>
    <x v="5"/>
    <s v="3.52"/>
    <x v="2"/>
    <x v="114"/>
    <x v="14"/>
    <s v="31-36"/>
    <n v="3"/>
    <n v="2.6784000000000001E-3"/>
    <x v="0"/>
    <n v="0"/>
    <n v="0"/>
    <s v="S"/>
    <x v="0"/>
    <s v="CM"/>
    <x v="0"/>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16"/>
    <x v="5"/>
    <s v="3.53"/>
    <x v="2"/>
    <x v="115"/>
    <x v="14"/>
    <s v="31-36"/>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17"/>
    <x v="5"/>
    <s v="3.54"/>
    <x v="2"/>
    <x v="116"/>
    <x v="15"/>
    <s v="37-42"/>
    <n v="3"/>
    <n v="2.6784000000000001E-3"/>
    <x v="0"/>
    <n v="0"/>
    <n v="0"/>
    <s v="I"/>
    <x v="2"/>
    <s v="S"/>
    <x v="1"/>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18"/>
    <x v="5"/>
    <s v="3.55"/>
    <x v="2"/>
    <x v="117"/>
    <x v="15"/>
    <s v="37-42"/>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19"/>
    <x v="5"/>
    <s v="3.56"/>
    <x v="2"/>
    <x v="118"/>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20"/>
    <x v="5"/>
    <s v="3.57"/>
    <x v="2"/>
    <x v="119"/>
    <x v="15"/>
    <s v="37-42"/>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2921"/>
    <x v="5"/>
    <s v="3.58"/>
    <x v="2"/>
    <x v="120"/>
    <x v="21"/>
    <s v="43-48"/>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2922"/>
    <x v="5"/>
    <s v="3.59"/>
    <x v="2"/>
    <x v="121"/>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3"/>
    <x v="5"/>
    <s v="3.60"/>
    <x v="2"/>
    <x v="122"/>
    <x v="21"/>
    <s v="43-48"/>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4"/>
    <x v="5"/>
    <s v="3.61"/>
    <x v="2"/>
    <x v="123"/>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5"/>
    <x v="5"/>
    <s v="3.62"/>
    <x v="2"/>
    <x v="124"/>
    <x v="21"/>
    <s v="43-48"/>
    <n v="3"/>
    <n v="2.6784000000000001E-3"/>
    <x v="0"/>
    <n v="0"/>
    <n v="0"/>
    <s v="I"/>
    <x v="2"/>
    <s v="S"/>
    <x v="1"/>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6"/>
    <x v="5"/>
    <s v="3.63"/>
    <x v="2"/>
    <x v="125"/>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27"/>
    <x v="5"/>
    <s v="3.64"/>
    <x v="2"/>
    <x v="126"/>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2928"/>
    <x v="5"/>
    <s v="3.65"/>
    <x v="2"/>
    <x v="127"/>
    <x v="22"/>
    <s v="49-54"/>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29"/>
    <x v="5"/>
    <s v="3.66"/>
    <x v="2"/>
    <x v="128"/>
    <x v="16"/>
    <s v="55-60"/>
    <n v="3"/>
    <n v="2.6784000000000001E-3"/>
    <x v="0"/>
    <n v="0"/>
    <n v="0"/>
    <s v="A"/>
    <x v="1"/>
    <s v="A"/>
    <x v="4"/>
    <s v="A"/>
    <x v="2"/>
    <s v="d550"/>
    <x v="6"/>
    <x v="22"/>
    <s v="Comer"/>
    <s v="Indicar la necesidad y llevar a cabo tareas y acciones coordinadas relacionadas con comer los alimentos servidos, llevados a la boca y consumidos de manera adecuada para la cultura local, cortar o partir la comida en trozos, abrir botellas y latas, usar cubiertos, reunirse para comer, en banquetes o cenas. Excluye: beber (d560)."/>
  </r>
  <r>
    <n v="2930"/>
    <x v="5"/>
    <s v="3.67"/>
    <x v="2"/>
    <x v="129"/>
    <x v="16"/>
    <s v="55-60"/>
    <n v="3"/>
    <n v="2.6784000000000001E-3"/>
    <x v="0"/>
    <n v="0"/>
    <n v="0"/>
    <s v="A"/>
    <x v="1"/>
    <s v="A"/>
    <x v="4"/>
    <s v="A"/>
    <x v="2"/>
    <s v="d560"/>
    <x v="6"/>
    <x v="21"/>
    <s v="Beber"/>
    <s v="Indicar la necesidad y sujetar el vaso, llevarlo a la boca y beber de manera adecuada para la cultura local, mezclar, revolver y servir líquidos para beber, abrir botellas y latas, beber a través de una paja/popote/sorbete o beber agua corriente como de un grifo o fuente, mamar/lactar. Excluye: comer (d550)."/>
  </r>
  <r>
    <n v="2931"/>
    <x v="5"/>
    <s v="4.01"/>
    <x v="3"/>
    <x v="130"/>
    <x v="0"/>
    <s v="0-6"/>
    <n v="3"/>
    <n v="2.6784000000000001E-3"/>
    <x v="0"/>
    <n v="0"/>
    <n v="0"/>
    <s v="S"/>
    <x v="0"/>
    <s v="S"/>
    <x v="1"/>
    <s v="S"/>
    <x v="1"/>
    <s v="d160"/>
    <x v="2"/>
    <x v="6"/>
    <s v="Centrar la atención"/>
    <s v="Centrase intencionadamente en un estímulo específico, por ejemplo filtrando sonidos que provoquen distracción."/>
  </r>
  <r>
    <n v="2932"/>
    <x v="5"/>
    <s v="4.02"/>
    <x v="3"/>
    <x v="13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33"/>
    <x v="5"/>
    <s v="4.03"/>
    <x v="3"/>
    <x v="13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34"/>
    <x v="5"/>
    <s v="4.04"/>
    <x v="3"/>
    <x v="133"/>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935"/>
    <x v="5"/>
    <s v="4.05"/>
    <x v="3"/>
    <x v="134"/>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36"/>
    <x v="5"/>
    <s v="4.06"/>
    <x v="3"/>
    <x v="135"/>
    <x v="5"/>
    <s v="0-6"/>
    <n v="3"/>
    <n v="2.6784000000000001E-3"/>
    <x v="0"/>
    <n v="0"/>
    <n v="0"/>
    <s v="S"/>
    <x v="0"/>
    <s v="CM"/>
    <x v="0"/>
    <s v="S"/>
    <x v="1"/>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37"/>
    <x v="5"/>
    <s v="4.07"/>
    <x v="3"/>
    <x v="136"/>
    <x v="7"/>
    <s v="07-12"/>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2938"/>
    <x v="5"/>
    <s v="4.08"/>
    <x v="3"/>
    <x v="137"/>
    <x v="2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2939"/>
    <x v="5"/>
    <s v="4.09"/>
    <x v="3"/>
    <x v="138"/>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40"/>
    <x v="5"/>
    <s v="4.10"/>
    <x v="3"/>
    <x v="139"/>
    <x v="18"/>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1"/>
    <x v="5"/>
    <s v="4.11"/>
    <x v="3"/>
    <x v="140"/>
    <x v="18"/>
    <s v="13-18"/>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42"/>
    <x v="5"/>
    <s v="4.12"/>
    <x v="3"/>
    <x v="141"/>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43"/>
    <x v="5"/>
    <s v="4.13"/>
    <x v="3"/>
    <x v="142"/>
    <x v="10"/>
    <s v="13-18"/>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44"/>
    <x v="5"/>
    <s v="4.14"/>
    <x v="3"/>
    <x v="143"/>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5"/>
    <x v="5"/>
    <s v="4.15"/>
    <x v="3"/>
    <x v="144"/>
    <x v="10"/>
    <s v="13-1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46"/>
    <x v="5"/>
    <s v="4.16"/>
    <x v="3"/>
    <x v="145"/>
    <x v="10"/>
    <s v="13-18"/>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947"/>
    <x v="5"/>
    <s v="4.17"/>
    <x v="3"/>
    <x v="146"/>
    <x v="10"/>
    <s v="13-18"/>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48"/>
    <x v="5"/>
    <s v="4.18"/>
    <x v="3"/>
    <x v="147"/>
    <x v="10"/>
    <s v="13-18"/>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2949"/>
    <x v="5"/>
    <s v="4.19"/>
    <x v="3"/>
    <x v="148"/>
    <x v="19"/>
    <s v="19-24"/>
    <n v="3"/>
    <n v="2.6784000000000001E-3"/>
    <x v="0"/>
    <n v="0"/>
    <n v="0"/>
    <s v="A"/>
    <x v="1"/>
    <s v="A"/>
    <x v="4"/>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950"/>
    <x v="5"/>
    <s v="4.20"/>
    <x v="3"/>
    <x v="149"/>
    <x v="19"/>
    <s v="19-24"/>
    <n v="3"/>
    <n v="2.6784000000000001E-3"/>
    <x v="0"/>
    <n v="0"/>
    <n v="0"/>
    <s v="I"/>
    <x v="2"/>
    <s v="CG"/>
    <x v="3"/>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2951"/>
    <x v="5"/>
    <s v="4.21"/>
    <x v="3"/>
    <x v="150"/>
    <x v="20"/>
    <s v="25-30"/>
    <n v="3"/>
    <n v="2.6784000000000001E-3"/>
    <x v="0"/>
    <n v="0"/>
    <n v="0"/>
    <s v="I"/>
    <x v="2"/>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52"/>
    <x v="5"/>
    <s v="4.22"/>
    <x v="3"/>
    <x v="151"/>
    <x v="30"/>
    <s v="25-30"/>
    <n v="3"/>
    <n v="2.6784000000000001E-3"/>
    <x v="0"/>
    <n v="0"/>
    <n v="0"/>
    <s v="A"/>
    <x v="1"/>
    <s v="A"/>
    <x v="4"/>
    <s v="A"/>
    <x v="2"/>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53"/>
    <x v="5"/>
    <s v="4.23"/>
    <x v="3"/>
    <x v="152"/>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4"/>
    <x v="5"/>
    <s v="4.24"/>
    <x v="3"/>
    <x v="153"/>
    <x v="12"/>
    <s v="25-3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5"/>
    <x v="5"/>
    <s v="4.25"/>
    <x v="3"/>
    <x v="154"/>
    <x v="12"/>
    <s v="25-30"/>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56"/>
    <x v="5"/>
    <s v="4.26"/>
    <x v="3"/>
    <x v="155"/>
    <x v="13"/>
    <s v="31-36"/>
    <n v="3"/>
    <n v="2.6784000000000001E-3"/>
    <x v="0"/>
    <n v="0"/>
    <n v="0"/>
    <s v="S"/>
    <x v="0"/>
    <s v="CM"/>
    <x v="0"/>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2957"/>
    <x v="5"/>
    <s v="4.27"/>
    <x v="3"/>
    <x v="156"/>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8"/>
    <x v="5"/>
    <s v="4.28"/>
    <x v="3"/>
    <x v="157"/>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59"/>
    <x v="5"/>
    <s v="4.29"/>
    <x v="3"/>
    <x v="15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60"/>
    <x v="5"/>
    <s v="4.30"/>
    <x v="3"/>
    <x v="159"/>
    <x v="14"/>
    <s v="31-36"/>
    <n v="3"/>
    <n v="2.6784000000000001E-3"/>
    <x v="0"/>
    <n v="0"/>
    <n v="0"/>
    <s v="I"/>
    <x v="2"/>
    <s v="S"/>
    <x v="1"/>
    <s v="K"/>
    <x v="0"/>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61"/>
    <x v="5"/>
    <s v="4.31"/>
    <x v="3"/>
    <x v="16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2"/>
    <x v="5"/>
    <s v="4.32"/>
    <x v="3"/>
    <x v="161"/>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3"/>
    <x v="5"/>
    <s v="4.33"/>
    <x v="3"/>
    <x v="162"/>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4"/>
    <x v="5"/>
    <s v="4.34"/>
    <x v="3"/>
    <x v="163"/>
    <x v="21"/>
    <s v="43-48"/>
    <n v="3"/>
    <n v="2.6784000000000001E-3"/>
    <x v="0"/>
    <n v="0"/>
    <n v="0"/>
    <s v="A"/>
    <x v="1"/>
    <s v="A"/>
    <x v="4"/>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65"/>
    <x v="5"/>
    <s v="4.35"/>
    <x v="3"/>
    <x v="164"/>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6"/>
    <x v="5"/>
    <s v="4.36"/>
    <x v="3"/>
    <x v="165"/>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7"/>
    <x v="5"/>
    <s v="4.37"/>
    <x v="3"/>
    <x v="166"/>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8"/>
    <x v="5"/>
    <s v="4.38"/>
    <x v="3"/>
    <x v="167"/>
    <x v="21"/>
    <s v="43-48"/>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69"/>
    <x v="5"/>
    <s v="4.39"/>
    <x v="3"/>
    <x v="168"/>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2970"/>
    <x v="5"/>
    <s v="4.40"/>
    <x v="3"/>
    <x v="169"/>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1"/>
    <x v="5"/>
    <s v="4.41"/>
    <x v="3"/>
    <x v="170"/>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2"/>
    <x v="5"/>
    <s v="4.42"/>
    <x v="3"/>
    <x v="171"/>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73"/>
    <x v="5"/>
    <s v="4.43"/>
    <x v="3"/>
    <x v="172"/>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4"/>
    <x v="5"/>
    <s v="4.44"/>
    <x v="3"/>
    <x v="173"/>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5"/>
    <x v="5"/>
    <s v="4.45"/>
    <x v="3"/>
    <x v="174"/>
    <x v="16"/>
    <s v="55-60"/>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2976"/>
    <x v="5"/>
    <s v="4.46"/>
    <x v="3"/>
    <x v="175"/>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77"/>
    <x v="5"/>
    <s v="5.01"/>
    <x v="4"/>
    <x v="176"/>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2978"/>
    <x v="5"/>
    <s v="5.02"/>
    <x v="4"/>
    <x v="177"/>
    <x v="3"/>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2979"/>
    <x v="5"/>
    <s v="5.03"/>
    <x v="4"/>
    <x v="178"/>
    <x v="3"/>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80"/>
    <x v="5"/>
    <s v="5.04"/>
    <x v="4"/>
    <x v="179"/>
    <x v="4"/>
    <s v="0-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2981"/>
    <x v="5"/>
    <s v="5.05"/>
    <x v="4"/>
    <x v="180"/>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2"/>
    <x v="5"/>
    <s v="5.06"/>
    <x v="4"/>
    <x v="181"/>
    <x v="4"/>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3"/>
    <x v="5"/>
    <s v="5.07"/>
    <x v="4"/>
    <x v="182"/>
    <x v="5"/>
    <s v="0-6"/>
    <n v="3"/>
    <n v="2.6784000000000001E-3"/>
    <x v="0"/>
    <n v="0"/>
    <n v="0"/>
    <s v="S"/>
    <x v="0"/>
    <s v="CM"/>
    <x v="0"/>
    <s v="A"/>
    <x v="2"/>
    <s v="d330"/>
    <x v="0"/>
    <x v="9"/>
    <s v="Hablar"/>
    <s v="Mediante el lenguaje hablado, producir palabras, frases y discursos que tienen significado literal e implícito, como expresar un hecho o contar una historia en lenguaje oral."/>
  </r>
  <r>
    <n v="2984"/>
    <x v="5"/>
    <s v="5.08"/>
    <x v="4"/>
    <x v="183"/>
    <x v="6"/>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5"/>
    <x v="5"/>
    <s v="5.09"/>
    <x v="4"/>
    <x v="184"/>
    <x v="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2986"/>
    <x v="5"/>
    <s v="5.10"/>
    <x v="4"/>
    <x v="185"/>
    <x v="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987"/>
    <x v="5"/>
    <s v="5.11"/>
    <x v="4"/>
    <x v="186"/>
    <x v="8"/>
    <s v="07-12"/>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2988"/>
    <x v="5"/>
    <s v="5.12"/>
    <x v="4"/>
    <x v="187"/>
    <x v="9"/>
    <s v="07-12"/>
    <n v="3"/>
    <n v="2.6784000000000001E-3"/>
    <x v="0"/>
    <n v="0"/>
    <n v="0"/>
    <s v="S"/>
    <x v="0"/>
    <s v="S"/>
    <x v="1"/>
    <s v="S"/>
    <x v="1"/>
    <s v="d110"/>
    <x v="2"/>
    <x v="2"/>
    <s v="Mirar"/>
    <s v="Usar intencionalmente el sentido de la vista para apreciar estímulos visuales como seguir un objeto visualmente, mirar a las personas, ver un acontecimiento deportivo o personas o niños jugando."/>
  </r>
  <r>
    <n v="2989"/>
    <x v="5"/>
    <s v="5.13"/>
    <x v="4"/>
    <x v="188"/>
    <x v="9"/>
    <s v="07-12"/>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2990"/>
    <x v="5"/>
    <s v="5.14"/>
    <x v="4"/>
    <x v="189"/>
    <x v="9"/>
    <s v="07-12"/>
    <n v="3"/>
    <n v="2.6784000000000001E-3"/>
    <x v="0"/>
    <n v="0"/>
    <n v="0"/>
    <s v="I"/>
    <x v="2"/>
    <s v="S"/>
    <x v="1"/>
    <s v="S"/>
    <x v="1"/>
    <s v="d161"/>
    <x v="2"/>
    <x v="24"/>
    <s v="Dirigir la atención"/>
    <s v="Mantener intencionalmente la atención dirigida hacia determinadas acciones o tareas, durante un espacio de tiempo apropiado. Excluye:  centrar la atención (d160); llevar una tarea única (d210); Llevar a cabo múltiples tareas (d220)"/>
  </r>
  <r>
    <n v="2991"/>
    <x v="5"/>
    <s v="5.15"/>
    <x v="4"/>
    <x v="190"/>
    <x v="23"/>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2992"/>
    <x v="5"/>
    <s v="5.16"/>
    <x v="4"/>
    <x v="191"/>
    <x v="31"/>
    <s v="13-18"/>
    <n v="3"/>
    <n v="2.6784000000000001E-3"/>
    <x v="0"/>
    <n v="0"/>
    <n v="0"/>
    <s v="A"/>
    <x v="1"/>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2993"/>
    <x v="5"/>
    <s v="5.17"/>
    <x v="4"/>
    <x v="192"/>
    <x v="10"/>
    <s v="13-18"/>
    <n v="3"/>
    <n v="2.6784000000000001E-3"/>
    <x v="0"/>
    <n v="0"/>
    <n v="0"/>
    <s v="A"/>
    <x v="1"/>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2994"/>
    <x v="5"/>
    <s v="5.18"/>
    <x v="4"/>
    <x v="193"/>
    <x v="10"/>
    <s v="13-18"/>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2995"/>
    <x v="5"/>
    <s v="5.19"/>
    <x v="4"/>
    <x v="194"/>
    <x v="32"/>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2996"/>
    <x v="5"/>
    <s v="5.20"/>
    <x v="4"/>
    <x v="195"/>
    <x v="32"/>
    <s v="19-24"/>
    <n v="3"/>
    <n v="2.6784000000000001E-3"/>
    <x v="0"/>
    <n v="0"/>
    <n v="0"/>
    <s v="I"/>
    <x v="2"/>
    <s v="CG"/>
    <x v="3"/>
    <s v="K"/>
    <x v="0"/>
    <s v="d330"/>
    <x v="0"/>
    <x v="9"/>
    <s v="Hablar"/>
    <s v="Mediante el lenguaje hablado, producir palabras, frases y discursos que tienen significado literal e implícito, como expresar un hecho o contar una historia en lenguaje oral."/>
  </r>
  <r>
    <n v="2997"/>
    <x v="5"/>
    <s v="5.21"/>
    <x v="4"/>
    <x v="196"/>
    <x v="19"/>
    <s v="19-24"/>
    <n v="3"/>
    <n v="2.6784000000000001E-3"/>
    <x v="0"/>
    <n v="0"/>
    <n v="0"/>
    <s v="S"/>
    <x v="0"/>
    <s v="CM"/>
    <x v="0"/>
    <s v="K"/>
    <x v="0"/>
    <s v="d133"/>
    <x v="2"/>
    <x v="33"/>
    <s v="Adquirir lenguaje"/>
    <s v="Desarrollo de las capacidades para representar personas, objetos, eventos y sentimientos mediante palabras, símbolos, frases u oraciones. Excluye: Adquisición de lenguaje adicional (d134); comunicación (d310-d399)"/>
  </r>
  <r>
    <n v="2998"/>
    <x v="5"/>
    <s v="5.22"/>
    <x v="4"/>
    <x v="197"/>
    <x v="19"/>
    <s v="19-24"/>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2999"/>
    <x v="5"/>
    <s v="5.23"/>
    <x v="4"/>
    <x v="198"/>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00"/>
    <x v="5"/>
    <s v="5.24"/>
    <x v="4"/>
    <x v="199"/>
    <x v="12"/>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001"/>
    <x v="5"/>
    <s v="5.25"/>
    <x v="4"/>
    <x v="200"/>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002"/>
    <x v="5"/>
    <s v="5.26"/>
    <x v="4"/>
    <x v="201"/>
    <x v="12"/>
    <s v="25-30"/>
    <n v="3"/>
    <n v="2.6784000000000001E-3"/>
    <x v="0"/>
    <n v="0"/>
    <n v="0"/>
    <s v="I"/>
    <x v="2"/>
    <s v="S"/>
    <x v="1"/>
    <s v="S"/>
    <x v="1"/>
    <s v="d160"/>
    <x v="2"/>
    <x v="6"/>
    <s v="Centrar la atención"/>
    <s v="Centrase intencionadamente en un estímulo específico, por ejemplo filtrando sonidos que provoquen distracción."/>
  </r>
  <r>
    <n v="3003"/>
    <x v="5"/>
    <s v="5.27"/>
    <x v="4"/>
    <x v="202"/>
    <x v="12"/>
    <s v="25-30"/>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04"/>
    <x v="5"/>
    <s v="5.28"/>
    <x v="4"/>
    <x v="203"/>
    <x v="12"/>
    <s v="25-30"/>
    <n v="3"/>
    <n v="2.6784000000000001E-3"/>
    <x v="0"/>
    <n v="0"/>
    <n v="0"/>
    <s v="S"/>
    <x v="0"/>
    <s v="CM"/>
    <x v="0"/>
    <s v="K"/>
    <x v="0"/>
    <s v="d330"/>
    <x v="0"/>
    <x v="9"/>
    <s v="Hablar"/>
    <s v="Mediante el lenguaje hablado, producir palabras, frases y discursos que tienen significado literal e implícito, como expresar un hecho o contar una historia en lenguaje oral."/>
  </r>
  <r>
    <n v="3005"/>
    <x v="5"/>
    <s v="5.29"/>
    <x v="4"/>
    <x v="204"/>
    <x v="13"/>
    <s v="31-36"/>
    <n v="3"/>
    <n v="2.6784000000000001E-3"/>
    <x v="0"/>
    <n v="0"/>
    <n v="0"/>
    <s v="S"/>
    <x v="0"/>
    <s v="CM"/>
    <x v="0"/>
    <s v="A"/>
    <x v="2"/>
    <s v="d330/d340"/>
    <x v="0"/>
    <x v="25"/>
    <s v="Hablar/Producción de mensajes en lenguaje de signos convencional"/>
    <s v="Mediante el lenguaje hablado, producir palabras, frases y discursos que tienen significado literal e implícito, como expresar un hecho o contar una historia en lenguaje oral/Expresar mensajes en lenguaje de signos convencional, con significado literal e implícito."/>
  </r>
  <r>
    <n v="3006"/>
    <x v="5"/>
    <s v="5.30"/>
    <x v="4"/>
    <x v="205"/>
    <x v="13"/>
    <s v="31-36"/>
    <n v="3"/>
    <n v="2.6784000000000001E-3"/>
    <x v="0"/>
    <n v="0"/>
    <n v="0"/>
    <s v="I"/>
    <x v="2"/>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007"/>
    <x v="5"/>
    <s v="5.31"/>
    <x v="4"/>
    <x v="206"/>
    <x v="13"/>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08"/>
    <x v="5"/>
    <s v="5.32"/>
    <x v="4"/>
    <x v="207"/>
    <x v="13"/>
    <s v="31-36"/>
    <n v="3"/>
    <n v="2.6784000000000001E-3"/>
    <x v="0"/>
    <n v="0"/>
    <n v="0"/>
    <s v="I"/>
    <x v="2"/>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009"/>
    <x v="5"/>
    <s v="5.33"/>
    <x v="4"/>
    <x v="208"/>
    <x v="13"/>
    <s v="31-36"/>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10"/>
    <x v="5"/>
    <s v="5.34"/>
    <x v="4"/>
    <x v="209"/>
    <x v="14"/>
    <s v="31-36"/>
    <n v="3"/>
    <n v="2.6784000000000001E-3"/>
    <x v="0"/>
    <n v="0"/>
    <n v="0"/>
    <s v="I"/>
    <x v="2"/>
    <s v="CM"/>
    <x v="0"/>
    <s v="K"/>
    <x v="0"/>
    <s v="d130"/>
    <x v="2"/>
    <x v="34"/>
    <s v="Copiar"/>
    <s v="Imitar o hacer mímica como un componente básico del aprendizaje, como copiar una expresión facial, un gesto, un sonido, o las letras de un alfabeto. Incluye: imitación inmediata de una acción o un comportamiento."/>
  </r>
  <r>
    <n v="3011"/>
    <x v="5"/>
    <s v="5.35"/>
    <x v="4"/>
    <x v="210"/>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12"/>
    <x v="5"/>
    <s v="5.36"/>
    <x v="4"/>
    <x v="211"/>
    <x v="14"/>
    <s v="31-36"/>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3013"/>
    <x v="5"/>
    <s v="5.37"/>
    <x v="4"/>
    <x v="212"/>
    <x v="14"/>
    <s v="31-36"/>
    <n v="3"/>
    <n v="2.6784000000000001E-3"/>
    <x v="0"/>
    <n v="0"/>
    <n v="0"/>
    <s v="I"/>
    <x v="2"/>
    <s v="CG"/>
    <x v="3"/>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14"/>
    <x v="5"/>
    <s v="5.38"/>
    <x v="4"/>
    <x v="213"/>
    <x v="15"/>
    <s v="37-42"/>
    <n v="3"/>
    <n v="2.6784000000000001E-3"/>
    <x v="0"/>
    <n v="0"/>
    <n v="0"/>
    <s v="S"/>
    <x v="0"/>
    <s v="CM"/>
    <x v="0"/>
    <s v="K"/>
    <x v="0"/>
    <s v="d132"/>
    <x v="2"/>
    <x v="37"/>
    <s v="Adquirir información"/>
    <s v="Obtención de información sobre personas, objetos o eventos, preguntando sus nombres, por qué, qué, dónde y cómo. Excluye: Adquisición de conceptos (d137); adquisición de habilidades (d135)"/>
  </r>
  <r>
    <n v="3015"/>
    <x v="5"/>
    <s v="5.39"/>
    <x v="4"/>
    <x v="214"/>
    <x v="15"/>
    <s v="37-42"/>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16"/>
    <x v="5"/>
    <s v="5.40"/>
    <x v="4"/>
    <x v="21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17"/>
    <x v="5"/>
    <s v="5.41"/>
    <x v="4"/>
    <x v="216"/>
    <x v="21"/>
    <s v="43-4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18"/>
    <x v="5"/>
    <s v="5.42"/>
    <x v="4"/>
    <x v="217"/>
    <x v="21"/>
    <s v="43-48"/>
    <n v="3"/>
    <n v="2.6784000000000001E-3"/>
    <x v="0"/>
    <n v="0"/>
    <n v="0"/>
    <s v="S"/>
    <x v="0"/>
    <s v="S"/>
    <x v="1"/>
    <s v="S"/>
    <x v="1"/>
    <s v="d330"/>
    <x v="0"/>
    <x v="9"/>
    <s v="Hablar"/>
    <s v="Mediante el lenguaje hablado, producir palabras, frases y discursos que tienen significado literal e implícito, como expresar un hecho o contar una historia en lenguaje oral."/>
  </r>
  <r>
    <n v="3019"/>
    <x v="5"/>
    <s v="5.43"/>
    <x v="4"/>
    <x v="218"/>
    <x v="22"/>
    <s v="49-54"/>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20"/>
    <x v="5"/>
    <s v="5.44"/>
    <x v="4"/>
    <x v="219"/>
    <x v="22"/>
    <s v="49-54"/>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21"/>
    <x v="5"/>
    <s v="5.45"/>
    <x v="4"/>
    <x v="220"/>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22"/>
    <x v="5"/>
    <s v="5.46"/>
    <x v="4"/>
    <x v="221"/>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23"/>
    <x v="5"/>
    <s v="5.47"/>
    <x v="4"/>
    <x v="222"/>
    <x v="22"/>
    <s v="49-54"/>
    <n v="3"/>
    <n v="2.6784000000000001E-3"/>
    <x v="0"/>
    <n v="0"/>
    <n v="0"/>
    <s v="S"/>
    <x v="0"/>
    <s v="CM"/>
    <x v="0"/>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24"/>
    <x v="5"/>
    <s v="5.48"/>
    <x v="4"/>
    <x v="223"/>
    <x v="16"/>
    <s v="55-6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025"/>
    <x v="5"/>
    <s v="5.49"/>
    <x v="4"/>
    <x v="224"/>
    <x v="16"/>
    <s v="55-60"/>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26"/>
    <x v="5"/>
    <s v="5.50"/>
    <x v="4"/>
    <x v="225"/>
    <x v="16"/>
    <s v="55-6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027"/>
    <x v="5"/>
    <s v="6.01"/>
    <x v="5"/>
    <x v="226"/>
    <x v="0"/>
    <s v="0-6"/>
    <n v="3"/>
    <n v="2.6784000000000001E-3"/>
    <x v="0"/>
    <n v="0"/>
    <n v="0"/>
    <s v="I"/>
    <x v="2"/>
    <s v="CG"/>
    <x v="3"/>
    <s v="K"/>
    <x v="0"/>
    <s v="d160"/>
    <x v="2"/>
    <x v="6"/>
    <s v="Centrar la atención"/>
    <s v="Centrase intencionadamente en un estímulo específico, por ejemplo filtrando sonidos que provoquen distracción."/>
  </r>
  <r>
    <n v="3028"/>
    <x v="5"/>
    <s v="6.02"/>
    <x v="5"/>
    <x v="227"/>
    <x v="3"/>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029"/>
    <x v="5"/>
    <s v="6.03"/>
    <x v="5"/>
    <x v="228"/>
    <x v="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30"/>
    <x v="5"/>
    <s v="6.04"/>
    <x v="5"/>
    <x v="229"/>
    <x v="33"/>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31"/>
    <x v="5"/>
    <s v="6.05"/>
    <x v="5"/>
    <x v="230"/>
    <x v="5"/>
    <s v="0-6"/>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32"/>
    <x v="5"/>
    <s v="6.06"/>
    <x v="5"/>
    <x v="231"/>
    <x v="5"/>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033"/>
    <x v="5"/>
    <s v="6.07"/>
    <x v="5"/>
    <x v="232"/>
    <x v="5"/>
    <s v="0-6"/>
    <n v="3"/>
    <n v="2.6784000000000001E-3"/>
    <x v="0"/>
    <n v="0"/>
    <n v="0"/>
    <s v="S"/>
    <x v="0"/>
    <s v="CG"/>
    <x v="3"/>
    <s v="S"/>
    <x v="1"/>
    <s v="d880"/>
    <x v="5"/>
    <x v="10"/>
    <s v="Participación en el juego "/>
    <s v="Entretenerse de manera intencionada y manteniendo la implicación, en actividades con objetos, juguetes, materiales o juegos, de manera individual o con otros."/>
  </r>
  <r>
    <n v="3034"/>
    <x v="5"/>
    <s v="6.08"/>
    <x v="5"/>
    <x v="233"/>
    <x v="5"/>
    <s v="0-6"/>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3035"/>
    <x v="5"/>
    <s v="6.09"/>
    <x v="5"/>
    <x v="234"/>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36"/>
    <x v="5"/>
    <s v="6.10"/>
    <x v="5"/>
    <x v="235"/>
    <x v="17"/>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037"/>
    <x v="5"/>
    <s v="6.11"/>
    <x v="5"/>
    <x v="236"/>
    <x v="29"/>
    <s v="07-1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038"/>
    <x v="5"/>
    <s v="6.12"/>
    <x v="5"/>
    <x v="237"/>
    <x v="29"/>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039"/>
    <x v="5"/>
    <s v="6.13"/>
    <x v="5"/>
    <x v="238"/>
    <x v="29"/>
    <s v="07-12"/>
    <n v="3"/>
    <n v="2.6784000000000001E-3"/>
    <x v="0"/>
    <n v="0"/>
    <n v="0"/>
    <s v="S"/>
    <x v="0"/>
    <s v="CM"/>
    <x v="0"/>
    <s v="S"/>
    <x v="1"/>
    <s v="d130"/>
    <x v="2"/>
    <x v="34"/>
    <s v="Copiar"/>
    <s v="Imitar o hacer mímica como un componente básico del aprendizaje, como copiar una expresión facial, un gesto, un sonido, o las letras de un alfabeto. Incluye: imitación inmediata de una acción o un comportamiento."/>
  </r>
  <r>
    <n v="3040"/>
    <x v="5"/>
    <s v="6.14"/>
    <x v="5"/>
    <x v="239"/>
    <x v="9"/>
    <s v="07-12"/>
    <n v="3"/>
    <n v="2.6784000000000001E-3"/>
    <x v="0"/>
    <n v="0"/>
    <n v="0"/>
    <s v="S"/>
    <x v="0"/>
    <s v="CM"/>
    <x v="0"/>
    <s v="K"/>
    <x v="0"/>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041"/>
    <x v="5"/>
    <s v="6.15"/>
    <x v="5"/>
    <x v="240"/>
    <x v="9"/>
    <s v="07-1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2"/>
    <x v="5"/>
    <s v="6.16"/>
    <x v="5"/>
    <x v="241"/>
    <x v="9"/>
    <s v="07-12"/>
    <n v="3"/>
    <n v="2.6784000000000001E-3"/>
    <x v="0"/>
    <n v="0"/>
    <n v="0"/>
    <s v="S"/>
    <x v="0"/>
    <s v="CG"/>
    <x v="3"/>
    <s v="K"/>
    <x v="0"/>
    <s v="d130"/>
    <x v="2"/>
    <x v="34"/>
    <s v="Copiar"/>
    <s v="Imitar o hacer mímica como un componente básico del aprendizaje, como copiar una expresión facial, un gesto, un sonido, o las letras de un alfabeto. Incluye: imitación inmediata de una acción o un comportamiento."/>
  </r>
  <r>
    <n v="3043"/>
    <x v="5"/>
    <s v="6.17"/>
    <x v="5"/>
    <x v="242"/>
    <x v="18"/>
    <s v="13-18"/>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44"/>
    <x v="5"/>
    <s v="6.18"/>
    <x v="5"/>
    <x v="243"/>
    <x v="10"/>
    <s v="13-18"/>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45"/>
    <x v="5"/>
    <s v="6.19"/>
    <x v="5"/>
    <x v="244"/>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6"/>
    <x v="5"/>
    <s v="6.20"/>
    <x v="5"/>
    <x v="245"/>
    <x v="10"/>
    <s v="13-18"/>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47"/>
    <x v="5"/>
    <s v="6.21"/>
    <x v="5"/>
    <x v="246"/>
    <x v="34"/>
    <s v="19-24"/>
    <n v="3"/>
    <n v="2.6784000000000001E-3"/>
    <x v="0"/>
    <n v="0"/>
    <n v="0"/>
    <s v="S"/>
    <x v="0"/>
    <s v="CM"/>
    <x v="0"/>
    <s v="S"/>
    <x v="1"/>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48"/>
    <x v="5"/>
    <s v="6.22"/>
    <x v="5"/>
    <x v="247"/>
    <x v="26"/>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49"/>
    <x v="5"/>
    <s v="6.23"/>
    <x v="5"/>
    <x v="248"/>
    <x v="19"/>
    <s v="19-24"/>
    <n v="3"/>
    <n v="2.6784000000000001E-3"/>
    <x v="0"/>
    <n v="0"/>
    <n v="0"/>
    <s v="I"/>
    <x v="2"/>
    <s v="CM"/>
    <x v="0"/>
    <s v="K"/>
    <x v="0"/>
    <s v="d332"/>
    <x v="0"/>
    <x v="40"/>
    <s v="Cantar"/>
    <s v="Producción de tonos en una secuencia tal que resulte una melodía o una canción, bien sea individualmente o en grupo."/>
  </r>
  <r>
    <n v="3050"/>
    <x v="5"/>
    <s v="6.24"/>
    <x v="5"/>
    <x v="249"/>
    <x v="19"/>
    <s v="19-24"/>
    <n v="3"/>
    <n v="2.6784000000000001E-3"/>
    <x v="0"/>
    <n v="0"/>
    <n v="0"/>
    <s v="A"/>
    <x v="1"/>
    <s v="M"/>
    <x v="2"/>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3051"/>
    <x v="5"/>
    <s v="6.25"/>
    <x v="5"/>
    <x v="250"/>
    <x v="19"/>
    <s v="19-24"/>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52"/>
    <x v="5"/>
    <s v="6.26"/>
    <x v="5"/>
    <x v="251"/>
    <x v="19"/>
    <s v="19-24"/>
    <n v="3"/>
    <n v="2.6784000000000001E-3"/>
    <x v="0"/>
    <n v="0"/>
    <n v="0"/>
    <s v="I"/>
    <x v="2"/>
    <s v="CG"/>
    <x v="3"/>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053"/>
    <x v="5"/>
    <s v="6.27"/>
    <x v="5"/>
    <x v="252"/>
    <x v="19"/>
    <s v="19-24"/>
    <n v="3"/>
    <n v="2.6784000000000001E-3"/>
    <x v="0"/>
    <n v="0"/>
    <n v="0"/>
    <s v="A"/>
    <x v="1"/>
    <s v="CM"/>
    <x v="0"/>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54"/>
    <x v="5"/>
    <s v="6.28"/>
    <x v="5"/>
    <x v="253"/>
    <x v="12"/>
    <s v="25-30"/>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55"/>
    <x v="5"/>
    <s v="6.29"/>
    <x v="5"/>
    <x v="254"/>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56"/>
    <x v="5"/>
    <s v="6.30"/>
    <x v="5"/>
    <x v="25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57"/>
    <x v="5"/>
    <s v="6.31"/>
    <x v="5"/>
    <x v="256"/>
    <x v="12"/>
    <s v="25-30"/>
    <n v="3"/>
    <n v="2.6784000000000001E-3"/>
    <x v="0"/>
    <n v="0"/>
    <n v="0"/>
    <s v="S"/>
    <x v="0"/>
    <s v="S"/>
    <x v="1"/>
    <s v="S"/>
    <x v="1"/>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058"/>
    <x v="5"/>
    <s v="6.32"/>
    <x v="5"/>
    <x v="257"/>
    <x v="12"/>
    <s v="25-30"/>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59"/>
    <x v="5"/>
    <s v="6.33"/>
    <x v="5"/>
    <x v="258"/>
    <x v="12"/>
    <s v="25-3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60"/>
    <x v="5"/>
    <s v="6.34"/>
    <x v="5"/>
    <x v="25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061"/>
    <x v="5"/>
    <s v="6.35"/>
    <x v="5"/>
    <x v="260"/>
    <x v="14"/>
    <s v="31-36"/>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62"/>
    <x v="5"/>
    <s v="6.36"/>
    <x v="5"/>
    <x v="261"/>
    <x v="14"/>
    <s v="31-36"/>
    <n v="3"/>
    <n v="2.6784000000000001E-3"/>
    <x v="0"/>
    <n v="0"/>
    <n v="0"/>
    <s v="I"/>
    <x v="2"/>
    <s v="CG"/>
    <x v="3"/>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63"/>
    <x v="5"/>
    <s v="6.37"/>
    <x v="5"/>
    <x v="262"/>
    <x v="14"/>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064"/>
    <x v="5"/>
    <s v="6.38"/>
    <x v="5"/>
    <x v="263"/>
    <x v="14"/>
    <s v="31-36"/>
    <n v="3"/>
    <n v="2.6784000000000001E-3"/>
    <x v="0"/>
    <n v="0"/>
    <n v="0"/>
    <s v="I"/>
    <x v="2"/>
    <s v="S"/>
    <x v="1"/>
    <s v="S"/>
    <x v="1"/>
    <s v="d332"/>
    <x v="0"/>
    <x v="40"/>
    <s v="Cantar"/>
    <s v="Producción de tonos en una secuencia tal que resulte una melodía o una canción, bien sea individualmente o en grupo."/>
  </r>
  <r>
    <n v="3065"/>
    <x v="5"/>
    <s v="6.39"/>
    <x v="5"/>
    <x v="264"/>
    <x v="15"/>
    <s v="37-42"/>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66"/>
    <x v="5"/>
    <s v="6.40"/>
    <x v="5"/>
    <x v="265"/>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067"/>
    <x v="5"/>
    <s v="6.41"/>
    <x v="5"/>
    <x v="266"/>
    <x v="15"/>
    <s v="37-42"/>
    <n v="3"/>
    <n v="2.6784000000000001E-3"/>
    <x v="0"/>
    <n v="0"/>
    <n v="0"/>
    <s v="I"/>
    <x v="2"/>
    <s v="CG"/>
    <x v="3"/>
    <s v="K"/>
    <x v="0"/>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068"/>
    <x v="5"/>
    <s v="6.42"/>
    <x v="5"/>
    <x v="267"/>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69"/>
    <x v="5"/>
    <s v="6.43"/>
    <x v="5"/>
    <x v="268"/>
    <x v="21"/>
    <s v="43-48"/>
    <n v="3"/>
    <n v="2.6784000000000001E-3"/>
    <x v="0"/>
    <n v="0"/>
    <n v="0"/>
    <s v="I"/>
    <x v="2"/>
    <s v="S"/>
    <x v="1"/>
    <s v="S"/>
    <x v="1"/>
    <s v="d332"/>
    <x v="0"/>
    <x v="40"/>
    <s v="Cantar"/>
    <s v="Producción de tonos en una secuencia tal que resulte una melodía o una canción, bien sea individualmente o en grupo."/>
  </r>
  <r>
    <n v="3070"/>
    <x v="5"/>
    <s v="6.44"/>
    <x v="5"/>
    <x v="269"/>
    <x v="21"/>
    <s v="43-48"/>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71"/>
    <x v="5"/>
    <s v="6.45"/>
    <x v="5"/>
    <x v="270"/>
    <x v="21"/>
    <s v="43-48"/>
    <n v="3"/>
    <n v="2.6784000000000001E-3"/>
    <x v="0"/>
    <n v="0"/>
    <n v="0"/>
    <s v="I"/>
    <x v="2"/>
    <s v="CG"/>
    <x v="3"/>
    <s v="S"/>
    <x v="1"/>
    <s v="d880"/>
    <x v="5"/>
    <x v="10"/>
    <s v="Participación en el juego "/>
    <s v="Entretenerse de manera intencionada y manteniendo la implicación, en actividades con objetos, juguetes, materiales o juegos, de manera individual o con otros."/>
  </r>
  <r>
    <n v="3072"/>
    <x v="5"/>
    <s v="6.46"/>
    <x v="5"/>
    <x v="271"/>
    <x v="22"/>
    <s v="49-5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73"/>
    <x v="5"/>
    <s v="6.47"/>
    <x v="5"/>
    <x v="272"/>
    <x v="22"/>
    <s v="49-54"/>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074"/>
    <x v="5"/>
    <s v="6.48"/>
    <x v="5"/>
    <x v="273"/>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075"/>
    <x v="5"/>
    <s v="6.49"/>
    <x v="5"/>
    <x v="274"/>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76"/>
    <x v="5"/>
    <s v="6.50"/>
    <x v="5"/>
    <x v="215"/>
    <x v="22"/>
    <s v="49-5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077"/>
    <x v="5"/>
    <s v="6.51"/>
    <x v="5"/>
    <x v="275"/>
    <x v="22"/>
    <s v="49-54"/>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78"/>
    <x v="5"/>
    <s v="6.52"/>
    <x v="5"/>
    <x v="276"/>
    <x v="22"/>
    <s v="49-5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79"/>
    <x v="5"/>
    <s v="6.53"/>
    <x v="5"/>
    <x v="277"/>
    <x v="16"/>
    <s v="55-60"/>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080"/>
    <x v="5"/>
    <s v="6.54"/>
    <x v="5"/>
    <x v="278"/>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81"/>
    <x v="5"/>
    <s v="6.55"/>
    <x v="5"/>
    <x v="279"/>
    <x v="16"/>
    <s v="55-60"/>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082"/>
    <x v="5"/>
    <s v="6.56"/>
    <x v="5"/>
    <x v="280"/>
    <x v="16"/>
    <s v="55-60"/>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083"/>
    <x v="5"/>
    <s v="7.01"/>
    <x v="6"/>
    <x v="281"/>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84"/>
    <x v="5"/>
    <s v="7.02"/>
    <x v="6"/>
    <x v="282"/>
    <x v="0"/>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5"/>
    <x v="5"/>
    <s v="7.03"/>
    <x v="6"/>
    <x v="283"/>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6"/>
    <x v="5"/>
    <s v="7.04"/>
    <x v="6"/>
    <x v="284"/>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87"/>
    <x v="5"/>
    <s v="7.05"/>
    <x v="6"/>
    <x v="285"/>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88"/>
    <x v="5"/>
    <s v="7.06"/>
    <x v="6"/>
    <x v="286"/>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089"/>
    <x v="5"/>
    <s v="7.07"/>
    <x v="6"/>
    <x v="287"/>
    <x v="9"/>
    <s v="07-12"/>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0"/>
    <x v="5"/>
    <s v="7.08"/>
    <x v="6"/>
    <x v="288"/>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1"/>
    <x v="5"/>
    <s v="7.09"/>
    <x v="6"/>
    <x v="289"/>
    <x v="31"/>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092"/>
    <x v="5"/>
    <s v="7.10"/>
    <x v="6"/>
    <x v="290"/>
    <x v="10"/>
    <s v="13-1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3"/>
    <x v="5"/>
    <s v="7.11"/>
    <x v="6"/>
    <x v="291"/>
    <x v="19"/>
    <s v="19-24"/>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094"/>
    <x v="5"/>
    <s v="7.12"/>
    <x v="6"/>
    <x v="292"/>
    <x v="19"/>
    <s v="19-24"/>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3095"/>
    <x v="5"/>
    <s v="7.13"/>
    <x v="6"/>
    <x v="293"/>
    <x v="12"/>
    <s v="25-30"/>
    <n v="3"/>
    <n v="2.6784000000000001E-3"/>
    <x v="0"/>
    <n v="0"/>
    <n v="0"/>
    <s v="I"/>
    <x v="2"/>
    <s v="A"/>
    <x v="4"/>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6"/>
    <x v="5"/>
    <s v="7.14"/>
    <x v="6"/>
    <x v="294"/>
    <x v="13"/>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7"/>
    <x v="5"/>
    <s v="7.15"/>
    <x v="6"/>
    <x v="295"/>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098"/>
    <x v="5"/>
    <s v="7.16"/>
    <x v="6"/>
    <x v="296"/>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099"/>
    <x v="5"/>
    <s v="7.17"/>
    <x v="6"/>
    <x v="297"/>
    <x v="14"/>
    <s v="31-36"/>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0"/>
    <x v="5"/>
    <s v="7.18"/>
    <x v="6"/>
    <x v="298"/>
    <x v="14"/>
    <s v="31-3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101"/>
    <x v="5"/>
    <s v="7.19"/>
    <x v="6"/>
    <x v="299"/>
    <x v="21"/>
    <s v="43-48"/>
    <n v="3"/>
    <n v="2.6784000000000001E-3"/>
    <x v="0"/>
    <n v="0"/>
    <n v="0"/>
    <s v="A"/>
    <x v="1"/>
    <s v="A"/>
    <x v="4"/>
    <s v="A"/>
    <x v="2"/>
    <s v="d330"/>
    <x v="0"/>
    <x v="9"/>
    <s v="Hablar"/>
    <s v="Mediante el lenguaje hablado, producir palabras, frases y discursos que tienen significado literal e implícito, como expresar un hecho o contar una historia en lenguaje oral."/>
  </r>
  <r>
    <n v="3102"/>
    <x v="5"/>
    <s v="7.20"/>
    <x v="6"/>
    <x v="300"/>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3"/>
    <x v="5"/>
    <s v="7.21"/>
    <x v="6"/>
    <x v="301"/>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104"/>
    <x v="5"/>
    <s v="8.01"/>
    <x v="7"/>
    <x v="302"/>
    <x v="0"/>
    <s v="0-6"/>
    <n v="3"/>
    <n v="2.6784000000000001E-3"/>
    <x v="0"/>
    <n v="0"/>
    <n v="0"/>
    <s v="I"/>
    <x v="2"/>
    <s v="CG"/>
    <x v="3"/>
    <s v="K"/>
    <x v="0"/>
    <s v="d110"/>
    <x v="2"/>
    <x v="2"/>
    <s v="Mirar"/>
    <s v="Usar intencionalmente el sentido de la vista para apreciar estímulos visuales como seguir un objeto visualmente, mirar a las personas, ver un acontecimiento deportivo o personas o niños jugando."/>
  </r>
  <r>
    <n v="3105"/>
    <x v="5"/>
    <s v="8.02"/>
    <x v="7"/>
    <x v="303"/>
    <x v="2"/>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06"/>
    <x v="5"/>
    <s v="8.03"/>
    <x v="7"/>
    <x v="304"/>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07"/>
    <x v="5"/>
    <s v="8.04"/>
    <x v="7"/>
    <x v="305"/>
    <x v="23"/>
    <s v="13-18"/>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108"/>
    <x v="5"/>
    <s v="8.05"/>
    <x v="7"/>
    <x v="306"/>
    <x v="24"/>
    <s v="13-18"/>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09"/>
    <x v="5"/>
    <s v="8.06"/>
    <x v="7"/>
    <x v="307"/>
    <x v="25"/>
    <s v="19-2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10"/>
    <x v="5"/>
    <s v="8.07"/>
    <x v="7"/>
    <x v="30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1"/>
    <x v="5"/>
    <s v="8.08"/>
    <x v="7"/>
    <x v="309"/>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2"/>
    <x v="5"/>
    <s v="8.09"/>
    <x v="7"/>
    <x v="310"/>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13"/>
    <x v="5"/>
    <s v="8.10"/>
    <x v="7"/>
    <x v="311"/>
    <x v="19"/>
    <s v="19-24"/>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14"/>
    <x v="5"/>
    <s v="8.11"/>
    <x v="7"/>
    <x v="312"/>
    <x v="19"/>
    <s v="19-24"/>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115"/>
    <x v="5"/>
    <s v="8.12"/>
    <x v="7"/>
    <x v="313"/>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16"/>
    <x v="5"/>
    <s v="8.13"/>
    <x v="7"/>
    <x v="314"/>
    <x v="19"/>
    <s v="19-24"/>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17"/>
    <x v="5"/>
    <s v="8.14"/>
    <x v="7"/>
    <x v="315"/>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18"/>
    <x v="5"/>
    <s v="8.15"/>
    <x v="7"/>
    <x v="316"/>
    <x v="19"/>
    <s v="19-24"/>
    <n v="3"/>
    <n v="2.6784000000000001E-3"/>
    <x v="0"/>
    <n v="0"/>
    <n v="0"/>
    <s v="A"/>
    <x v="1"/>
    <s v="M"/>
    <x v="2"/>
    <s v="S"/>
    <x v="1"/>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19"/>
    <x v="5"/>
    <s v="8.16"/>
    <x v="7"/>
    <x v="317"/>
    <x v="35"/>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0"/>
    <x v="5"/>
    <s v="8.17"/>
    <x v="7"/>
    <x v="318"/>
    <x v="27"/>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1"/>
    <x v="5"/>
    <s v="8.18"/>
    <x v="7"/>
    <x v="319"/>
    <x v="30"/>
    <s v="25-30"/>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122"/>
    <x v="5"/>
    <s v="8.19"/>
    <x v="7"/>
    <x v="320"/>
    <x v="12"/>
    <s v="25-3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3"/>
    <x v="5"/>
    <s v="8.20"/>
    <x v="7"/>
    <x v="321"/>
    <x v="12"/>
    <s v="25-30"/>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124"/>
    <x v="5"/>
    <s v="8.21"/>
    <x v="7"/>
    <x v="322"/>
    <x v="12"/>
    <s v="25-30"/>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125"/>
    <x v="5"/>
    <s v="8.22"/>
    <x v="7"/>
    <x v="323"/>
    <x v="13"/>
    <s v="31-36"/>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26"/>
    <x v="5"/>
    <s v="8.23"/>
    <x v="7"/>
    <x v="324"/>
    <x v="13"/>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27"/>
    <x v="5"/>
    <s v="8.24"/>
    <x v="7"/>
    <x v="325"/>
    <x v="28"/>
    <s v="31-36"/>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128"/>
    <x v="5"/>
    <s v="8.25"/>
    <x v="7"/>
    <x v="326"/>
    <x v="28"/>
    <s v="31-36"/>
    <n v="3"/>
    <n v="2.6784000000000001E-3"/>
    <x v="0"/>
    <n v="0"/>
    <n v="0"/>
    <s v="I"/>
    <x v="2"/>
    <s v="S"/>
    <x v="1"/>
    <s v="S"/>
    <x v="1"/>
    <s v="d137"/>
    <x v="2"/>
    <x v="20"/>
    <s v="Adquirir conceptos"/>
    <s v="Desarrollar competencias para entender la utilización básica y compleja de conceptos relacionados con las características de personas, objetos o eventos."/>
  </r>
  <r>
    <n v="3129"/>
    <x v="5"/>
    <s v="8.26"/>
    <x v="7"/>
    <x v="327"/>
    <x v="14"/>
    <s v="31-36"/>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130"/>
    <x v="5"/>
    <s v="8.27"/>
    <x v="7"/>
    <x v="328"/>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31"/>
    <x v="5"/>
    <s v="8.28"/>
    <x v="7"/>
    <x v="329"/>
    <x v="14"/>
    <s v="31-36"/>
    <n v="3"/>
    <n v="2.6784000000000001E-3"/>
    <x v="0"/>
    <n v="0"/>
    <n v="0"/>
    <s v="A"/>
    <x v="1"/>
    <s v="M"/>
    <x v="2"/>
    <s v="A"/>
    <x v="2"/>
    <s v="d465"/>
    <x v="3"/>
    <x v="44"/>
    <s v="Desplazarse utilizando algún tipo de equipo"/>
    <s v="Mover todo el cuerpo de un lugar a otro, sobre cualquier superficie o espacio, utilizando dispositivos específicos diseñados para facilitar el movimiento o desarrollar métodos distintos de moverse, como patines, esquís o equipo para bucear, aletas para nadar o moverse por una calle en una silla de ruedas o con un andador. Excluye: &quot;transferir el propio cuerpo&quot; (d420); andar (d450); desplazarse por el entorno (d455); utilización de medios de transporte (d470); conducción (d475)."/>
  </r>
  <r>
    <n v="3132"/>
    <x v="5"/>
    <s v="8.29"/>
    <x v="7"/>
    <x v="330"/>
    <x v="14"/>
    <s v="31-36"/>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33"/>
    <x v="5"/>
    <s v="8.30"/>
    <x v="7"/>
    <x v="331"/>
    <x v="14"/>
    <s v="31-36"/>
    <n v="3"/>
    <n v="2.6784000000000001E-3"/>
    <x v="0"/>
    <n v="0"/>
    <n v="0"/>
    <s v="S"/>
    <x v="0"/>
    <s v="S"/>
    <x v="1"/>
    <s v="A"/>
    <x v="2"/>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34"/>
    <x v="5"/>
    <s v="8.31"/>
    <x v="7"/>
    <x v="332"/>
    <x v="15"/>
    <s v="37-42"/>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35"/>
    <x v="5"/>
    <s v="8.32"/>
    <x v="7"/>
    <x v="333"/>
    <x v="15"/>
    <s v="37-42"/>
    <n v="3"/>
    <n v="2.6784000000000001E-3"/>
    <x v="0"/>
    <n v="0"/>
    <n v="0"/>
    <s v="S"/>
    <x v="0"/>
    <s v="S"/>
    <x v="1"/>
    <s v="S"/>
    <x v="1"/>
    <s v="d880"/>
    <x v="5"/>
    <x v="10"/>
    <s v="Participación en el juego "/>
    <s v="Entretenerse de manera intencionada y manteniendo la implicación, en actividades con objetos, juguetes, materiales o juegos, de manera individual o con otros."/>
  </r>
  <r>
    <n v="3136"/>
    <x v="5"/>
    <s v="8.33"/>
    <x v="7"/>
    <x v="33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137"/>
    <x v="5"/>
    <s v="8.34"/>
    <x v="7"/>
    <x v="335"/>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138"/>
    <x v="5"/>
    <s v="8.35"/>
    <x v="7"/>
    <x v="336"/>
    <x v="21"/>
    <s v="43-4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139"/>
    <x v="5"/>
    <s v="8.36"/>
    <x v="7"/>
    <x v="337"/>
    <x v="22"/>
    <s v="49-54"/>
    <n v="3"/>
    <n v="2.6784000000000001E-3"/>
    <x v="0"/>
    <n v="0"/>
    <n v="0"/>
    <s v="A"/>
    <x v="1"/>
    <s v="M"/>
    <x v="2"/>
    <s v="A"/>
    <x v="2"/>
    <s v="d435"/>
    <x v="3"/>
    <x v="43"/>
    <s v="Mover objetos con las extremidades inferiores"/>
    <s v="Realizar las acciones coordinadas precisas para mover un objeto utilizando las piernas y los pies, como ocurre al dar patadas/patear a un balón y al pedalear en una bicicleta. Incluye: empujar con las extremidades inferiores; dar patadas/patear."/>
  </r>
  <r>
    <n v="3140"/>
    <x v="5"/>
    <s v="8.37"/>
    <x v="7"/>
    <x v="338"/>
    <x v="22"/>
    <s v="49-5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1"/>
    <x v="5"/>
    <s v="8.38"/>
    <x v="7"/>
    <x v="339"/>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2"/>
    <x v="5"/>
    <s v="8.39"/>
    <x v="7"/>
    <x v="340"/>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3"/>
    <x v="5"/>
    <s v="8.40"/>
    <x v="7"/>
    <x v="341"/>
    <x v="16"/>
    <s v="55-6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44"/>
    <x v="5"/>
    <s v="8.41"/>
    <x v="7"/>
    <x v="342"/>
    <x v="16"/>
    <s v="55-60"/>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145"/>
    <x v="5"/>
    <s v="8.42"/>
    <x v="7"/>
    <x v="343"/>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6"/>
    <x v="5"/>
    <s v="8.43"/>
    <x v="7"/>
    <x v="344"/>
    <x v="16"/>
    <s v="55-60"/>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47"/>
    <x v="5"/>
    <s v="9.01"/>
    <x v="8"/>
    <x v="345"/>
    <x v="0"/>
    <s v="0-6"/>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48"/>
    <x v="5"/>
    <s v="9.02"/>
    <x v="8"/>
    <x v="346"/>
    <x v="3"/>
    <s v="0-6"/>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149"/>
    <x v="5"/>
    <s v="9.03"/>
    <x v="8"/>
    <x v="347"/>
    <x v="4"/>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50"/>
    <x v="5"/>
    <s v="9.04"/>
    <x v="8"/>
    <x v="348"/>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51"/>
    <x v="5"/>
    <s v="9.05"/>
    <x v="8"/>
    <x v="349"/>
    <x v="5"/>
    <s v="0-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52"/>
    <x v="5"/>
    <s v="9.06"/>
    <x v="8"/>
    <x v="350"/>
    <x v="5"/>
    <s v="0-6"/>
    <n v="3"/>
    <n v="2.6784000000000001E-3"/>
    <x v="0"/>
    <n v="0"/>
    <n v="0"/>
    <s v="I"/>
    <x v="2"/>
    <s v="CG"/>
    <x v="3"/>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153"/>
    <x v="5"/>
    <s v="9.07"/>
    <x v="8"/>
    <x v="351"/>
    <x v="6"/>
    <s v="07-12"/>
    <n v="3"/>
    <n v="2.6784000000000001E-3"/>
    <x v="0"/>
    <n v="0"/>
    <n v="0"/>
    <s v="I"/>
    <x v="2"/>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54"/>
    <x v="5"/>
    <s v="9.08"/>
    <x v="8"/>
    <x v="352"/>
    <x v="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155"/>
    <x v="5"/>
    <s v="9.09"/>
    <x v="8"/>
    <x v="353"/>
    <x v="17"/>
    <s v="07-12"/>
    <n v="3"/>
    <n v="2.6784000000000001E-3"/>
    <x v="0"/>
    <n v="0"/>
    <n v="0"/>
    <s v="I"/>
    <x v="2"/>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56"/>
    <x v="5"/>
    <s v="9.10"/>
    <x v="8"/>
    <x v="354"/>
    <x v="17"/>
    <s v="07-12"/>
    <n v="3"/>
    <n v="2.6784000000000001E-3"/>
    <x v="0"/>
    <n v="0"/>
    <n v="0"/>
    <s v="I"/>
    <x v="2"/>
    <s v="M"/>
    <x v="2"/>
    <s v="K"/>
    <x v="0"/>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57"/>
    <x v="5"/>
    <s v="9.11"/>
    <x v="8"/>
    <x v="355"/>
    <x v="17"/>
    <s v="07-12"/>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158"/>
    <x v="5"/>
    <s v="9.12"/>
    <x v="8"/>
    <x v="356"/>
    <x v="17"/>
    <s v="07-12"/>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159"/>
    <x v="5"/>
    <s v="9.13"/>
    <x v="8"/>
    <x v="357"/>
    <x v="8"/>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60"/>
    <x v="5"/>
    <s v="9.14"/>
    <x v="8"/>
    <x v="358"/>
    <x v="9"/>
    <s v="07-12"/>
    <n v="3"/>
    <n v="2.6784000000000001E-3"/>
    <x v="0"/>
    <n v="0"/>
    <n v="0"/>
    <s v="I"/>
    <x v="2"/>
    <s v="CG"/>
    <x v="3"/>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161"/>
    <x v="5"/>
    <s v="9.15"/>
    <x v="8"/>
    <x v="359"/>
    <x v="9"/>
    <s v="07-12"/>
    <n v="3"/>
    <n v="2.6784000000000001E-3"/>
    <x v="0"/>
    <n v="0"/>
    <n v="0"/>
    <s v="I"/>
    <x v="2"/>
    <s v="M"/>
    <x v="2"/>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162"/>
    <x v="5"/>
    <s v="9.16"/>
    <x v="8"/>
    <x v="360"/>
    <x v="9"/>
    <s v="07-12"/>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63"/>
    <x v="5"/>
    <s v="9.17"/>
    <x v="8"/>
    <x v="361"/>
    <x v="9"/>
    <s v="07-12"/>
    <n v="3"/>
    <n v="2.6784000000000001E-3"/>
    <x v="0"/>
    <n v="0"/>
    <n v="0"/>
    <s v="S"/>
    <x v="0"/>
    <s v="CM"/>
    <x v="0"/>
    <s v="S"/>
    <x v="1"/>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164"/>
    <x v="5"/>
    <s v="9.18"/>
    <x v="8"/>
    <x v="362"/>
    <x v="18"/>
    <s v="13-18"/>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65"/>
    <x v="5"/>
    <s v="9.19"/>
    <x v="8"/>
    <x v="363"/>
    <x v="18"/>
    <s v="13-18"/>
    <n v="3"/>
    <n v="2.6784000000000001E-3"/>
    <x v="0"/>
    <n v="0"/>
    <n v="0"/>
    <s v="I"/>
    <x v="2"/>
    <s v="M"/>
    <x v="2"/>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166"/>
    <x v="5"/>
    <s v="9.20"/>
    <x v="8"/>
    <x v="364"/>
    <x v="18"/>
    <s v="13-18"/>
    <n v="3"/>
    <n v="2.6784000000000001E-3"/>
    <x v="0"/>
    <n v="0"/>
    <n v="0"/>
    <s v="A"/>
    <x v="1"/>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167"/>
    <x v="5"/>
    <s v="9.21"/>
    <x v="8"/>
    <x v="365"/>
    <x v="18"/>
    <s v="13-18"/>
    <n v="3"/>
    <n v="2.6784000000000001E-3"/>
    <x v="0"/>
    <n v="0"/>
    <n v="0"/>
    <s v="A"/>
    <x v="1"/>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168"/>
    <x v="5"/>
    <s v="9.22"/>
    <x v="8"/>
    <x v="366"/>
    <x v="10"/>
    <s v="13-18"/>
    <n v="3"/>
    <n v="2.6784000000000001E-3"/>
    <x v="0"/>
    <n v="0"/>
    <n v="0"/>
    <s v="I"/>
    <x v="2"/>
    <s v="S"/>
    <x v="1"/>
    <s v="S"/>
    <x v="1"/>
    <s v="d880"/>
    <x v="5"/>
    <x v="10"/>
    <s v="Participación en el juego "/>
    <s v="Entretenerse de manera intencionada y manteniendo la implicación, en actividades con objetos, juguetes, materiales o juegos, de manera individual o con otros."/>
  </r>
  <r>
    <n v="3169"/>
    <x v="5"/>
    <s v="9.23"/>
    <x v="8"/>
    <x v="367"/>
    <x v="32"/>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0"/>
    <x v="5"/>
    <s v="9.24"/>
    <x v="8"/>
    <x v="368"/>
    <x v="11"/>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71"/>
    <x v="5"/>
    <s v="9.25"/>
    <x v="8"/>
    <x v="369"/>
    <x v="26"/>
    <s v="19-24"/>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172"/>
    <x v="5"/>
    <s v="9.26"/>
    <x v="8"/>
    <x v="370"/>
    <x v="19"/>
    <s v="19-24"/>
    <n v="3"/>
    <n v="2.6784000000000001E-3"/>
    <x v="0"/>
    <n v="0"/>
    <n v="0"/>
    <s v="I"/>
    <x v="2"/>
    <s v="CM"/>
    <x v="0"/>
    <s v="K"/>
    <x v="0"/>
    <s v="d330"/>
    <x v="0"/>
    <x v="9"/>
    <s v="Hablar"/>
    <s v="Mediante el lenguaje hablado, producir palabras, frases y discursos que tienen significado literal e implícito, como expresar un hecho o contar una historia en lenguaje oral."/>
  </r>
  <r>
    <n v="3173"/>
    <x v="5"/>
    <s v="9.27"/>
    <x v="8"/>
    <x v="371"/>
    <x v="19"/>
    <s v="19-24"/>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4"/>
    <x v="5"/>
    <s v="9.28"/>
    <x v="8"/>
    <x v="372"/>
    <x v="19"/>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75"/>
    <x v="5"/>
    <s v="9.29"/>
    <x v="8"/>
    <x v="373"/>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6"/>
    <x v="5"/>
    <s v="9.30"/>
    <x v="8"/>
    <x v="374"/>
    <x v="12"/>
    <s v="25-30"/>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77"/>
    <x v="5"/>
    <s v="9.31"/>
    <x v="8"/>
    <x v="375"/>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178"/>
    <x v="5"/>
    <s v="9.32"/>
    <x v="8"/>
    <x v="376"/>
    <x v="12"/>
    <s v="25-30"/>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79"/>
    <x v="5"/>
    <s v="9.33"/>
    <x v="8"/>
    <x v="377"/>
    <x v="12"/>
    <s v="25-30"/>
    <n v="3"/>
    <n v="2.6784000000000001E-3"/>
    <x v="0"/>
    <n v="0"/>
    <n v="0"/>
    <s v="A"/>
    <x v="1"/>
    <s v="A"/>
    <x v="4"/>
    <s v="A"/>
    <x v="2"/>
    <s v="d571"/>
    <x v="6"/>
    <x v="47"/>
    <s v="Cuidado de la propia seguridad"/>
    <s v="Evitar riesgos que puedan conducir a lesiones o daños físicos. Evitar situaciones potencialmente peligrosas tales como el fuego o correr entre el tráfico."/>
  </r>
  <r>
    <n v="3180"/>
    <x v="5"/>
    <s v="9.34"/>
    <x v="8"/>
    <x v="378"/>
    <x v="13"/>
    <s v="31-36"/>
    <n v="3"/>
    <n v="2.6784000000000001E-3"/>
    <x v="0"/>
    <n v="0"/>
    <n v="0"/>
    <s v="I"/>
    <x v="2"/>
    <s v="M"/>
    <x v="2"/>
    <s v="K"/>
    <x v="0"/>
    <s v="d170"/>
    <x v="2"/>
    <x v="48"/>
    <s v="Escribir"/>
    <s v="Usar o producir símbolos o lenguaje para transmitir información, como escribir una relación de hechos o ideas o hacer un borrador de una carta. Excluye: aprender a escribir (d143)"/>
  </r>
  <r>
    <n v="3181"/>
    <x v="5"/>
    <s v="9.35"/>
    <x v="8"/>
    <x v="379"/>
    <x v="14"/>
    <s v="31-36"/>
    <n v="3"/>
    <n v="2.6784000000000001E-3"/>
    <x v="0"/>
    <n v="0"/>
    <n v="0"/>
    <s v="A"/>
    <x v="1"/>
    <s v="CG"/>
    <x v="3"/>
    <s v="A"/>
    <x v="2"/>
    <s v="d571"/>
    <x v="6"/>
    <x v="47"/>
    <s v="Cuidado de la propia seguridad"/>
    <s v="Evitar riesgos que puedan conducir a lesiones o daños físicos. Evitar situaciones potencialmente peligrosas tales como el fuego o correr entre el tráfico."/>
  </r>
  <r>
    <n v="3182"/>
    <x v="5"/>
    <s v="9.36"/>
    <x v="8"/>
    <x v="380"/>
    <x v="15"/>
    <s v="37-42"/>
    <n v="3"/>
    <n v="2.6784000000000001E-3"/>
    <x v="0"/>
    <n v="0"/>
    <n v="0"/>
    <s v="I"/>
    <x v="2"/>
    <s v="CG"/>
    <x v="3"/>
    <s v="K"/>
    <x v="0"/>
    <s v="d880"/>
    <x v="5"/>
    <x v="10"/>
    <s v="Participación en el juego "/>
    <s v="Entretenerse de manera intencionada y manteniendo la implicación, en actividades con objetos, juguetes, materiales o juegos, de manera individual o con otros."/>
  </r>
  <r>
    <n v="3183"/>
    <x v="5"/>
    <s v="9.37"/>
    <x v="8"/>
    <x v="381"/>
    <x v="15"/>
    <s v="37-4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3184"/>
    <x v="5"/>
    <s v="9.38"/>
    <x v="8"/>
    <x v="382"/>
    <x v="21"/>
    <s v="43-48"/>
    <n v="3"/>
    <n v="2.6784000000000001E-3"/>
    <x v="0"/>
    <n v="0"/>
    <n v="0"/>
    <s v="A"/>
    <x v="1"/>
    <s v="CG"/>
    <x v="3"/>
    <s v="K"/>
    <x v="0"/>
    <s v="d131"/>
    <x v="2"/>
    <x v="32"/>
    <s v="Aprender mediante acciones con objetos"/>
    <s v="Aprender mediante acciones simples con uno, dos o más objetos sencillos, juego simbólico o de simulación, como por ejemplo cuando golpea un objeto, hace chocar bloques o juega con muñecas o coches."/>
  </r>
  <r>
    <n v="3185"/>
    <x v="5"/>
    <s v="9.39"/>
    <x v="8"/>
    <x v="383"/>
    <x v="21"/>
    <s v="43-48"/>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186"/>
    <x v="5"/>
    <s v="9.40"/>
    <x v="8"/>
    <x v="384"/>
    <x v="21"/>
    <s v="43-48"/>
    <n v="3"/>
    <n v="2.6784000000000001E-3"/>
    <x v="0"/>
    <n v="0"/>
    <n v="0"/>
    <s v="I"/>
    <x v="2"/>
    <s v="CG"/>
    <x v="3"/>
    <s v="K"/>
    <x v="0"/>
    <s v="d160"/>
    <x v="2"/>
    <x v="6"/>
    <s v="Centrar la atención"/>
    <s v="Centrase intencionadamente en un estímulo específico, por ejemplo filtrando sonidos que provoquen distracción."/>
  </r>
  <r>
    <n v="3187"/>
    <x v="5"/>
    <s v="9.41"/>
    <x v="8"/>
    <x v="385"/>
    <x v="22"/>
    <s v="49-54"/>
    <n v="3"/>
    <n v="2.6784000000000001E-3"/>
    <x v="0"/>
    <n v="0"/>
    <n v="0"/>
    <s v="I"/>
    <x v="2"/>
    <s v="CG"/>
    <x v="3"/>
    <s v="K"/>
    <x v="0"/>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188"/>
    <x v="5"/>
    <s v="9.42"/>
    <x v="8"/>
    <x v="386"/>
    <x v="22"/>
    <s v="49-54"/>
    <n v="3"/>
    <n v="2.6784000000000001E-3"/>
    <x v="0"/>
    <n v="0"/>
    <n v="0"/>
    <s v="I"/>
    <x v="2"/>
    <s v="M"/>
    <x v="2"/>
    <s v="K"/>
    <x v="0"/>
    <s v="d133"/>
    <x v="2"/>
    <x v="33"/>
    <s v="Adquirir lenguaje"/>
    <s v="Desarrollo de las capacidades para representar personas, objetos, eventos y sentimientos mediante palabras, símbolos, frases u oraciones. Excluye: Adquisición de lenguaje adicional (d134); comunicación (d310-d399)"/>
  </r>
  <r>
    <n v="3189"/>
    <x v="5"/>
    <s v="9.43"/>
    <x v="8"/>
    <x v="387"/>
    <x v="22"/>
    <s v="49-5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190"/>
    <x v="5"/>
    <s v="9.44"/>
    <x v="8"/>
    <x v="388"/>
    <x v="22"/>
    <s v="49-54"/>
    <n v="3"/>
    <n v="2.6784000000000001E-3"/>
    <x v="0"/>
    <n v="0"/>
    <n v="0"/>
    <s v="I"/>
    <x v="2"/>
    <s v="CG"/>
    <x v="3"/>
    <s v="K"/>
    <x v="0"/>
    <s v="d571"/>
    <x v="6"/>
    <x v="47"/>
    <s v="Cuidado de la propia seguridad"/>
    <s v="Evitar riesgos que puedan conducir a lesiones o daños físicos. Evitar situaciones potencialmente peligrosas tales como el fuego o correr entre el tráfico."/>
  </r>
  <r>
    <n v="3191"/>
    <x v="5"/>
    <s v="9.45"/>
    <x v="8"/>
    <x v="389"/>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192"/>
    <x v="5"/>
    <s v="9.46"/>
    <x v="8"/>
    <x v="390"/>
    <x v="16"/>
    <s v="55-60"/>
    <n v="3"/>
    <n v="2.6784000000000001E-3"/>
    <x v="0"/>
    <n v="0"/>
    <n v="0"/>
    <s v="I"/>
    <x v="2"/>
    <s v="M"/>
    <x v="2"/>
    <s v="K"/>
    <x v="0"/>
    <s v="d134"/>
    <x v="2"/>
    <x v="49"/>
    <s v="Adquirir lenguaje adicional"/>
    <s v="Desarrollo de las capacidades para representar personas, objetos, eventos y sentimientos mediante un lenguaje adicional o lenguaje de signos. Excluye: Adquisición de lenguaje (d133); comunicación (d310-d399)"/>
  </r>
  <r>
    <n v="3193"/>
    <x v="5"/>
    <s v="9.47"/>
    <x v="8"/>
    <x v="391"/>
    <x v="16"/>
    <s v="55-60"/>
    <n v="3"/>
    <n v="2.6784000000000001E-3"/>
    <x v="0"/>
    <n v="0"/>
    <n v="0"/>
    <s v="I"/>
    <x v="2"/>
    <s v="A"/>
    <x v="4"/>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194"/>
    <x v="5"/>
    <s v="10.01"/>
    <x v="9"/>
    <x v="392"/>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95"/>
    <x v="5"/>
    <s v="10.02"/>
    <x v="9"/>
    <x v="393"/>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196"/>
    <x v="5"/>
    <s v="10.03"/>
    <x v="9"/>
    <x v="394"/>
    <x v="4"/>
    <s v="0-6"/>
    <n v="3"/>
    <n v="2.6784000000000001E-3"/>
    <x v="0"/>
    <n v="0"/>
    <n v="0"/>
    <s v="I"/>
    <x v="2"/>
    <s v="S"/>
    <x v="1"/>
    <s v="S"/>
    <x v="1"/>
    <s v="d110"/>
    <x v="2"/>
    <x v="2"/>
    <s v="Mirar"/>
    <s v="Usar intencionalmente el sentido de la vista para apreciar estímulos visuales como seguir un objeto visualmente, mirar a las personas, ver un acontecimiento deportivo o personas o niños jugando."/>
  </r>
  <r>
    <n v="3197"/>
    <x v="5"/>
    <s v="10.04"/>
    <x v="9"/>
    <x v="395"/>
    <x v="5"/>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198"/>
    <x v="5"/>
    <s v="10.05"/>
    <x v="9"/>
    <x v="396"/>
    <x v="5"/>
    <s v="0-6"/>
    <n v="3"/>
    <n v="2.6784000000000001E-3"/>
    <x v="0"/>
    <n v="0"/>
    <n v="0"/>
    <s v="I"/>
    <x v="2"/>
    <s v="CG"/>
    <x v="3"/>
    <s v="K"/>
    <x v="0"/>
    <s v="d120"/>
    <x v="2"/>
    <x v="5"/>
    <s v="Otras experiencias sensoriales intencionadas"/>
    <s v="Usar intencionalmente otros sentidos del cuerpo para apreciar estímulos como la habilidad para tocar y sentir texturas, saborear dulces u oler flores."/>
  </r>
  <r>
    <n v="3199"/>
    <x v="5"/>
    <s v="10.06"/>
    <x v="9"/>
    <x v="397"/>
    <x v="5"/>
    <s v="0-6"/>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00"/>
    <x v="5"/>
    <s v="10.07"/>
    <x v="9"/>
    <x v="398"/>
    <x v="17"/>
    <s v="07-12"/>
    <n v="3"/>
    <n v="2.6784000000000001E-3"/>
    <x v="0"/>
    <n v="0"/>
    <n v="0"/>
    <s v="A"/>
    <x v="1"/>
    <s v="CG"/>
    <x v="3"/>
    <s v="K"/>
    <x v="0"/>
    <s v="d137"/>
    <x v="2"/>
    <x v="20"/>
    <s v="Adquirir conceptos"/>
    <s v="Desarrollar competencias para entender la utilización básica y compleja de conceptos relacionados con las características de personas, objetos o eventos."/>
  </r>
  <r>
    <n v="3201"/>
    <x v="5"/>
    <s v="10.08"/>
    <x v="9"/>
    <x v="399"/>
    <x v="17"/>
    <s v="07-12"/>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02"/>
    <x v="5"/>
    <s v="10.09"/>
    <x v="9"/>
    <x v="400"/>
    <x v="17"/>
    <s v="07-12"/>
    <n v="3"/>
    <n v="2.6784000000000001E-3"/>
    <x v="0"/>
    <n v="0"/>
    <n v="0"/>
    <s v="I"/>
    <x v="2"/>
    <s v="CG"/>
    <x v="3"/>
    <s v="K"/>
    <x v="0"/>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03"/>
    <x v="5"/>
    <s v="10.10"/>
    <x v="9"/>
    <x v="401"/>
    <x v="29"/>
    <s v="07-12"/>
    <n v="3"/>
    <n v="2.6784000000000001E-3"/>
    <x v="0"/>
    <n v="0"/>
    <n v="0"/>
    <s v="I"/>
    <x v="2"/>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04"/>
    <x v="5"/>
    <s v="10.11"/>
    <x v="9"/>
    <x v="402"/>
    <x v="2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05"/>
    <x v="5"/>
    <s v="10.12"/>
    <x v="9"/>
    <x v="403"/>
    <x v="9"/>
    <s v="07-12"/>
    <n v="3"/>
    <n v="2.6784000000000001E-3"/>
    <x v="0"/>
    <n v="0"/>
    <n v="0"/>
    <s v="S"/>
    <x v="0"/>
    <s v="CM"/>
    <x v="0"/>
    <s v="K"/>
    <x v="0"/>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06"/>
    <x v="5"/>
    <s v="10.13"/>
    <x v="9"/>
    <x v="404"/>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07"/>
    <x v="5"/>
    <s v="10.14"/>
    <x v="9"/>
    <x v="405"/>
    <x v="9"/>
    <s v="07-12"/>
    <n v="3"/>
    <n v="2.6784000000000001E-3"/>
    <x v="0"/>
    <n v="0"/>
    <n v="0"/>
    <s v="I"/>
    <x v="2"/>
    <s v="CG"/>
    <x v="3"/>
    <s v="K"/>
    <x v="0"/>
    <s v="d135"/>
    <x v="2"/>
    <x v="45"/>
    <s v="Repetir"/>
    <s v="Repetir una secuencia  de hechos o símbolos como un componente básico del aprendizaje, como contar de 10 en 10 o ensayar cómo recitar un ritmo con gestos, ensayar como recitar un poema. Incluye: Imitación de una acción o comportamiento."/>
  </r>
  <r>
    <n v="3208"/>
    <x v="5"/>
    <s v="10.15"/>
    <x v="9"/>
    <x v="406"/>
    <x v="10"/>
    <s v="13-18"/>
    <n v="3"/>
    <n v="2.6784000000000001E-3"/>
    <x v="0"/>
    <n v="0"/>
    <n v="0"/>
    <s v="S"/>
    <x v="0"/>
    <s v="CG"/>
    <x v="3"/>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09"/>
    <x v="5"/>
    <s v="10.16"/>
    <x v="9"/>
    <x v="407"/>
    <x v="10"/>
    <s v="13-18"/>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0"/>
    <x v="5"/>
    <s v="10.17"/>
    <x v="9"/>
    <x v="408"/>
    <x v="10"/>
    <s v="13-18"/>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211"/>
    <x v="5"/>
    <s v="10.18"/>
    <x v="9"/>
    <x v="409"/>
    <x v="32"/>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2"/>
    <x v="5"/>
    <s v="10.19"/>
    <x v="9"/>
    <x v="410"/>
    <x v="25"/>
    <s v="19-24"/>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213"/>
    <x v="5"/>
    <s v="10.20"/>
    <x v="9"/>
    <x v="411"/>
    <x v="25"/>
    <s v="19-24"/>
    <n v="3"/>
    <n v="2.6784000000000001E-3"/>
    <x v="0"/>
    <n v="0"/>
    <n v="0"/>
    <s v="S"/>
    <x v="0"/>
    <s v="CM"/>
    <x v="0"/>
    <s v="A"/>
    <x v="2"/>
    <s v="d137"/>
    <x v="2"/>
    <x v="20"/>
    <s v="Adquirir conceptos"/>
    <s v="Desarrollar competencias para entender la utilización básica y compleja de conceptos relacionados con las características de personas, objetos o eventos."/>
  </r>
  <r>
    <n v="3214"/>
    <x v="5"/>
    <s v="10.21"/>
    <x v="9"/>
    <x v="412"/>
    <x v="34"/>
    <s v="19-24"/>
    <n v="3"/>
    <n v="2.6784000000000001E-3"/>
    <x v="0"/>
    <n v="0"/>
    <n v="0"/>
    <s v="I"/>
    <x v="2"/>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5"/>
    <x v="5"/>
    <s v="10.22"/>
    <x v="9"/>
    <x v="413"/>
    <x v="19"/>
    <s v="19-24"/>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16"/>
    <x v="5"/>
    <s v="10.23"/>
    <x v="9"/>
    <x v="414"/>
    <x v="19"/>
    <s v="19-24"/>
    <n v="3"/>
    <n v="2.6784000000000001E-3"/>
    <x v="0"/>
    <n v="0"/>
    <n v="0"/>
    <s v="S"/>
    <x v="0"/>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17"/>
    <x v="5"/>
    <s v="10.24"/>
    <x v="9"/>
    <x v="415"/>
    <x v="19"/>
    <s v="19-24"/>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218"/>
    <x v="5"/>
    <s v="10.25"/>
    <x v="9"/>
    <x v="416"/>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219"/>
    <x v="5"/>
    <s v="10.26"/>
    <x v="9"/>
    <x v="417"/>
    <x v="20"/>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0"/>
    <x v="5"/>
    <s v="10.27"/>
    <x v="9"/>
    <x v="418"/>
    <x v="12"/>
    <s v="25-30"/>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1"/>
    <x v="5"/>
    <s v="10.28"/>
    <x v="9"/>
    <x v="419"/>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222"/>
    <x v="5"/>
    <s v="10.29"/>
    <x v="9"/>
    <x v="420"/>
    <x v="13"/>
    <s v="31-36"/>
    <n v="3"/>
    <n v="2.6784000000000001E-3"/>
    <x v="0"/>
    <n v="0"/>
    <n v="0"/>
    <s v="S"/>
    <x v="0"/>
    <s v="S"/>
    <x v="1"/>
    <s v="K"/>
    <x v="0"/>
    <s v="d137"/>
    <x v="2"/>
    <x v="20"/>
    <s v="Adquirir conceptos"/>
    <s v="Desarrollar competencias para entender la utilización básica y compleja de conceptos relacionados con las características de personas, objetos o eventos."/>
  </r>
  <r>
    <n v="3223"/>
    <x v="5"/>
    <s v="10.30"/>
    <x v="9"/>
    <x v="421"/>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24"/>
    <x v="5"/>
    <s v="10.31"/>
    <x v="9"/>
    <x v="422"/>
    <x v="14"/>
    <s v="31-36"/>
    <n v="3"/>
    <n v="2.6784000000000001E-3"/>
    <x v="0"/>
    <n v="0"/>
    <n v="0"/>
    <s v="I"/>
    <x v="2"/>
    <s v="CG"/>
    <x v="3"/>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225"/>
    <x v="5"/>
    <s v="10.32"/>
    <x v="9"/>
    <x v="423"/>
    <x v="14"/>
    <s v="31-36"/>
    <n v="3"/>
    <n v="2.6784000000000001E-3"/>
    <x v="0"/>
    <n v="0"/>
    <n v="0"/>
    <s v="I"/>
    <x v="2"/>
    <s v="CG"/>
    <x v="3"/>
    <s v="K"/>
    <x v="0"/>
    <s v="d155"/>
    <x v="2"/>
    <x v="50"/>
    <s v="Adquirir habilidades"/>
    <s v="Desarrollar competencias simples y complejas en un conjunto integrado de acciones o tareas, para iniciar y completar la adquisición de una habilidad, como manipular herramientas, juguetes u otros juegos. Incluye: adquisición de habilidades básicas y complejas. Excluye: Aprender a leer (d145) y a escribir (d170); aprender a jugar (d131)."/>
  </r>
  <r>
    <n v="3226"/>
    <x v="5"/>
    <s v="10.33"/>
    <x v="9"/>
    <x v="424"/>
    <x v="14"/>
    <s v="31-36"/>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227"/>
    <x v="5"/>
    <s v="10.34"/>
    <x v="9"/>
    <x v="42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28"/>
    <x v="5"/>
    <s v="10.35"/>
    <x v="9"/>
    <x v="426"/>
    <x v="14"/>
    <s v="31-36"/>
    <n v="3"/>
    <n v="2.6784000000000001E-3"/>
    <x v="0"/>
    <n v="0"/>
    <n v="0"/>
    <s v="A"/>
    <x v="1"/>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29"/>
    <x v="5"/>
    <s v="10.36"/>
    <x v="9"/>
    <x v="427"/>
    <x v="14"/>
    <s v="31-36"/>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0"/>
    <x v="5"/>
    <s v="10.37"/>
    <x v="9"/>
    <x v="428"/>
    <x v="21"/>
    <s v="43-48"/>
    <n v="3"/>
    <n v="2.6784000000000001E-3"/>
    <x v="0"/>
    <n v="0"/>
    <n v="0"/>
    <s v="A"/>
    <x v="1"/>
    <s v="A"/>
    <x v="4"/>
    <s v="A"/>
    <x v="2"/>
    <s v="d420"/>
    <x v="3"/>
    <x v="52"/>
    <s v="Transferir el propio cuerpo"/>
    <s v="Moverse de una superficie a otra, como deslizarse a lo largo de un banco o pasar de estar sentado en la cama a sentarse en una silla, sin cambiar la posición del cuerpo. Incluye: &quot;transferir el propio cuerpo&quot; mientras se está sentado o tumbado. Excluye: cambiar las posturas corporales básicas (d410)"/>
  </r>
  <r>
    <n v="3231"/>
    <x v="5"/>
    <s v="10.38"/>
    <x v="9"/>
    <x v="429"/>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2"/>
    <x v="5"/>
    <s v="10.39"/>
    <x v="9"/>
    <x v="430"/>
    <x v="21"/>
    <s v="43-48"/>
    <n v="3"/>
    <n v="2.6784000000000001E-3"/>
    <x v="0"/>
    <n v="0"/>
    <n v="0"/>
    <s v="A"/>
    <x v="1"/>
    <s v="A"/>
    <x v="4"/>
    <s v="A"/>
    <x v="2"/>
    <s v="d510"/>
    <x v="6"/>
    <x v="18"/>
    <s v="Lavarse"/>
    <s v="Lavarse y secarse todo el cuerpo, o partes del cuerpo, utilizando agua y materiales o métodos apropiados de lavado y secado, como bañarse, ducharse, lavarse las manos y los pies, la cara y el pelo, y secarse con una toalla. Incluye: lavarse las partes del cuerpo; todo el cuerpo; y secarse. Excluye: cuidado de las partes del cuerpo (d520); higiene personal relacionada con los procesos de excreción (d530)."/>
  </r>
  <r>
    <n v="3233"/>
    <x v="5"/>
    <s v="10.40"/>
    <x v="9"/>
    <x v="431"/>
    <x v="21"/>
    <s v="43-48"/>
    <n v="3"/>
    <n v="2.6784000000000001E-3"/>
    <x v="0"/>
    <n v="0"/>
    <n v="0"/>
    <s v="I"/>
    <x v="2"/>
    <s v="A"/>
    <x v="4"/>
    <s v="A"/>
    <x v="2"/>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234"/>
    <x v="5"/>
    <s v="10.41"/>
    <x v="9"/>
    <x v="432"/>
    <x v="21"/>
    <s v="43-48"/>
    <n v="3"/>
    <n v="2.6784000000000001E-3"/>
    <x v="0"/>
    <n v="0"/>
    <n v="0"/>
    <s v="I"/>
    <x v="2"/>
    <s v="CG"/>
    <x v="3"/>
    <s v="K"/>
    <x v="0"/>
    <s v="d161"/>
    <x v="2"/>
    <x v="24"/>
    <s v="Dirigir la atención"/>
    <s v="Mantener intencionalmente la atención dirigida hacia determinadas acciones o tareas, durante un espacio de tiempo apropiado. Excluye:  centrar la atención (d160); llevar una tarea única (d210); Llevar a cabo múltiples tareas (d220)"/>
  </r>
  <r>
    <n v="3235"/>
    <x v="5"/>
    <s v="10.42"/>
    <x v="9"/>
    <x v="433"/>
    <x v="21"/>
    <s v="43-48"/>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6"/>
    <x v="5"/>
    <s v="10.43"/>
    <x v="9"/>
    <x v="434"/>
    <x v="22"/>
    <s v="49-54"/>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237"/>
    <x v="5"/>
    <s v="10.44"/>
    <x v="9"/>
    <x v="435"/>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8"/>
    <x v="5"/>
    <s v="10.45"/>
    <x v="9"/>
    <x v="436"/>
    <x v="22"/>
    <s v="49-54"/>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39"/>
    <x v="5"/>
    <s v="10.46"/>
    <x v="9"/>
    <x v="437"/>
    <x v="16"/>
    <s v="55-60"/>
    <n v="3"/>
    <n v="2.6784000000000001E-3"/>
    <x v="0"/>
    <n v="0"/>
    <n v="0"/>
    <s v="I"/>
    <x v="2"/>
    <s v="A"/>
    <x v="4"/>
    <s v="A"/>
    <x v="2"/>
    <s v="d520"/>
    <x v="6"/>
    <x v="51"/>
    <s v="Cuidado de partes del cuerpo"/>
    <s v="Cuidado de partes del cuerpo como por ejemplo la piel, la cara, los dientes, el cuero cabelludo, las uñas y genitales, que requieren un nivel de cuidado mayor que el mero hecho de lavarse y secarse. Incluye: cuidado de la piel, dientes, pelo, uñas de las manos y los pies y nariz. Excluye: lavarse (d510); higiene personal relacionada con los procesos de excreción (d530)."/>
  </r>
  <r>
    <n v="3240"/>
    <x v="5"/>
    <s v="10.47"/>
    <x v="9"/>
    <x v="438"/>
    <x v="16"/>
    <s v="55-60"/>
    <n v="3"/>
    <n v="2.6784000000000001E-3"/>
    <x v="0"/>
    <n v="0"/>
    <n v="0"/>
    <s v="I"/>
    <x v="2"/>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1"/>
    <x v="5"/>
    <s v="11.01"/>
    <x v="10"/>
    <x v="439"/>
    <x v="0"/>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42"/>
    <x v="5"/>
    <s v="11.02"/>
    <x v="10"/>
    <x v="440"/>
    <x v="2"/>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3"/>
    <x v="5"/>
    <s v="11.03"/>
    <x v="10"/>
    <x v="441"/>
    <x v="3"/>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4"/>
    <x v="5"/>
    <s v="11.04"/>
    <x v="10"/>
    <x v="442"/>
    <x v="5"/>
    <s v="0-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5"/>
    <x v="5"/>
    <s v="11.05"/>
    <x v="10"/>
    <x v="443"/>
    <x v="5"/>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46"/>
    <x v="5"/>
    <s v="11.06"/>
    <x v="10"/>
    <x v="444"/>
    <x v="9"/>
    <s v="07-12"/>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47"/>
    <x v="5"/>
    <s v="11.07"/>
    <x v="10"/>
    <x v="445"/>
    <x v="9"/>
    <s v="07-12"/>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48"/>
    <x v="5"/>
    <s v="11.08"/>
    <x v="10"/>
    <x v="446"/>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49"/>
    <x v="5"/>
    <s v="11.09"/>
    <x v="10"/>
    <x v="447"/>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50"/>
    <x v="5"/>
    <s v="11.10"/>
    <x v="10"/>
    <x v="448"/>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251"/>
    <x v="5"/>
    <s v="11.11"/>
    <x v="10"/>
    <x v="449"/>
    <x v="19"/>
    <s v="19-24"/>
    <n v="3"/>
    <n v="2.6784000000000001E-3"/>
    <x v="0"/>
    <n v="0"/>
    <n v="0"/>
    <s v="A"/>
    <x v="1"/>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2"/>
    <x v="5"/>
    <s v="11.12"/>
    <x v="10"/>
    <x v="450"/>
    <x v="19"/>
    <s v="19-24"/>
    <n v="3"/>
    <n v="2.6784000000000001E-3"/>
    <x v="0"/>
    <n v="0"/>
    <n v="0"/>
    <s v="I"/>
    <x v="2"/>
    <s v="CG"/>
    <x v="3"/>
    <s v="K"/>
    <x v="0"/>
    <s v="d332"/>
    <x v="0"/>
    <x v="40"/>
    <s v="Cantar"/>
    <s v="Producción de tonos en una secuencia tal que resulte una melodía o una canción, bien sea individualmente o en grupo."/>
  </r>
  <r>
    <n v="3253"/>
    <x v="5"/>
    <s v="11.13"/>
    <x v="10"/>
    <x v="451"/>
    <x v="12"/>
    <s v="25-30"/>
    <n v="3"/>
    <n v="2.6784000000000001E-3"/>
    <x v="0"/>
    <n v="0"/>
    <n v="0"/>
    <s v="A"/>
    <x v="1"/>
    <s v="A"/>
    <x v="4"/>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4"/>
    <x v="5"/>
    <s v="11.14"/>
    <x v="10"/>
    <x v="452"/>
    <x v="12"/>
    <s v="25-30"/>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55"/>
    <x v="5"/>
    <s v="11.15"/>
    <x v="10"/>
    <x v="453"/>
    <x v="12"/>
    <s v="25-30"/>
    <n v="3"/>
    <n v="2.6784000000000001E-3"/>
    <x v="0"/>
    <n v="0"/>
    <n v="0"/>
    <s v="I"/>
    <x v="2"/>
    <s v="CG"/>
    <x v="3"/>
    <s v="S"/>
    <x v="1"/>
    <s v="d137"/>
    <x v="2"/>
    <x v="20"/>
    <s v="Adquirir conceptos"/>
    <s v="Desarrollar competencias para entender la utilización básica y compleja de conceptos relacionados con las características de personas, objetos o eventos."/>
  </r>
  <r>
    <n v="3256"/>
    <x v="5"/>
    <s v="11.16"/>
    <x v="10"/>
    <x v="454"/>
    <x v="13"/>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7"/>
    <x v="5"/>
    <s v="11.17"/>
    <x v="10"/>
    <x v="455"/>
    <x v="14"/>
    <s v="31-3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58"/>
    <x v="5"/>
    <s v="11.18"/>
    <x v="10"/>
    <x v="456"/>
    <x v="14"/>
    <s v="31-36"/>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59"/>
    <x v="5"/>
    <s v="11.19"/>
    <x v="10"/>
    <x v="457"/>
    <x v="14"/>
    <s v="31-36"/>
    <n v="3"/>
    <n v="2.6784000000000001E-3"/>
    <x v="0"/>
    <n v="0"/>
    <n v="0"/>
    <s v="A"/>
    <x v="1"/>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60"/>
    <x v="5"/>
    <s v="11.20"/>
    <x v="10"/>
    <x v="458"/>
    <x v="15"/>
    <s v="37-42"/>
    <n v="3"/>
    <n v="2.6784000000000001E-3"/>
    <x v="0"/>
    <n v="0"/>
    <n v="0"/>
    <s v="I"/>
    <x v="2"/>
    <s v="CG"/>
    <x v="3"/>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261"/>
    <x v="5"/>
    <s v="11.21"/>
    <x v="10"/>
    <x v="459"/>
    <x v="21"/>
    <s v="43-48"/>
    <n v="3"/>
    <n v="2.6784000000000001E-3"/>
    <x v="0"/>
    <n v="0"/>
    <n v="0"/>
    <s v="A"/>
    <x v="1"/>
    <s v="A"/>
    <x v="4"/>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62"/>
    <x v="5"/>
    <s v="11.22"/>
    <x v="10"/>
    <x v="460"/>
    <x v="22"/>
    <s v="49-54"/>
    <n v="3"/>
    <n v="2.6784000000000001E-3"/>
    <x v="0"/>
    <n v="0"/>
    <n v="0"/>
    <s v="S"/>
    <x v="0"/>
    <s v="CM"/>
    <x v="0"/>
    <s v="K"/>
    <x v="0"/>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263"/>
    <x v="5"/>
    <s v="11.23"/>
    <x v="10"/>
    <x v="461"/>
    <x v="16"/>
    <s v="55-60"/>
    <n v="3"/>
    <n v="2.6784000000000001E-3"/>
    <x v="0"/>
    <n v="0"/>
    <n v="0"/>
    <s v="A"/>
    <x v="1"/>
    <s v="A"/>
    <x v="4"/>
    <s v="A"/>
    <x v="2"/>
    <s v="d530"/>
    <x v="6"/>
    <x v="16"/>
    <s v="Higiene personal relacionada con los procesos de excreción"/>
    <s v="Indicación de la necesidad y planificación y realización de la eliminación de deshechos humanos (flujo menstrual, orina y heces) y la propia limpieza. Incluye: regulación de la micción, defecación y cuidado menstrual. Excluye: lavarse (d510); cuidado de partes del cuerpo (d520)."/>
  </r>
  <r>
    <n v="3264"/>
    <x v="5"/>
    <s v="11.24"/>
    <x v="10"/>
    <x v="462"/>
    <x v="16"/>
    <s v="55-60"/>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265"/>
    <x v="5"/>
    <s v="12.01"/>
    <x v="11"/>
    <x v="463"/>
    <x v="0"/>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66"/>
    <x v="5"/>
    <s v="12.02"/>
    <x v="11"/>
    <x v="464"/>
    <x v="0"/>
    <s v="0-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67"/>
    <x v="5"/>
    <s v="12.03"/>
    <x v="11"/>
    <x v="465"/>
    <x v="0"/>
    <s v="0-6"/>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68"/>
    <x v="5"/>
    <s v="12.04"/>
    <x v="11"/>
    <x v="466"/>
    <x v="2"/>
    <s v="0-6"/>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69"/>
    <x v="5"/>
    <s v="12.05"/>
    <x v="11"/>
    <x v="467"/>
    <x v="2"/>
    <s v="0-6"/>
    <n v="3"/>
    <n v="2.6784000000000001E-3"/>
    <x v="0"/>
    <n v="0"/>
    <n v="0"/>
    <s v="S"/>
    <x v="0"/>
    <s v="CM"/>
    <x v="0"/>
    <s v="K"/>
    <x v="0"/>
    <s v="d331"/>
    <x v="0"/>
    <x v="0"/>
    <s v="Pre-lenguaje"/>
    <s v="Vocalizar cuando hay otra persona en el entorno próximo, como producir sonidos cuando la madre está cerca, balbucear durante la ejecución de otras actividades. Balbucear en respuesta a discursos. Vocalizar como respuesta al lenguaje verbal mediante la imitación de sonidos alternando los turnos de intervención."/>
  </r>
  <r>
    <n v="3270"/>
    <x v="5"/>
    <s v="12.06"/>
    <x v="11"/>
    <x v="468"/>
    <x v="3"/>
    <s v="0-6"/>
    <n v="3"/>
    <n v="2.6784000000000001E-3"/>
    <x v="0"/>
    <n v="0"/>
    <n v="0"/>
    <s v="I"/>
    <x v="2"/>
    <s v="CG"/>
    <x v="3"/>
    <s v="K"/>
    <x v="0"/>
    <s v="d160"/>
    <x v="2"/>
    <x v="6"/>
    <s v="Centrar la atención"/>
    <s v="Centrase intencionadamente en un estímulo específico, por ejemplo filtrando sonidos que provoquen distracción."/>
  </r>
  <r>
    <n v="3271"/>
    <x v="5"/>
    <s v="12.07"/>
    <x v="11"/>
    <x v="469"/>
    <x v="3"/>
    <s v="0-6"/>
    <n v="3"/>
    <n v="2.6784000000000001E-3"/>
    <x v="0"/>
    <n v="0"/>
    <n v="0"/>
    <s v="I"/>
    <x v="2"/>
    <s v="CG"/>
    <x v="3"/>
    <s v="K"/>
    <x v="0"/>
    <s v="d160"/>
    <x v="2"/>
    <x v="6"/>
    <s v="Centrar la atención"/>
    <s v="Centrase intencionadamente en un estímulo específico, por ejemplo filtrando sonidos que provoquen distracción."/>
  </r>
  <r>
    <n v="3272"/>
    <x v="5"/>
    <s v="12.08"/>
    <x v="11"/>
    <x v="470"/>
    <x v="33"/>
    <s v="0-6"/>
    <n v="3"/>
    <n v="2.6784000000000001E-3"/>
    <x v="0"/>
    <n v="0"/>
    <n v="0"/>
    <s v="I"/>
    <x v="2"/>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73"/>
    <x v="5"/>
    <s v="12.09"/>
    <x v="11"/>
    <x v="471"/>
    <x v="4"/>
    <s v="0-6"/>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274"/>
    <x v="5"/>
    <s v="12.10"/>
    <x v="11"/>
    <x v="472"/>
    <x v="7"/>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75"/>
    <x v="5"/>
    <s v="12.11"/>
    <x v="11"/>
    <x v="473"/>
    <x v="9"/>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76"/>
    <x v="5"/>
    <s v="12.12"/>
    <x v="11"/>
    <x v="474"/>
    <x v="9"/>
    <s v="07-12"/>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77"/>
    <x v="5"/>
    <s v="12.13"/>
    <x v="11"/>
    <x v="475"/>
    <x v="9"/>
    <s v="07-12"/>
    <n v="3"/>
    <n v="2.6784000000000001E-3"/>
    <x v="0"/>
    <n v="0"/>
    <n v="0"/>
    <s v="S"/>
    <x v="0"/>
    <s v="CM"/>
    <x v="0"/>
    <s v="K"/>
    <x v="0"/>
    <s v="d310"/>
    <x v="0"/>
    <x v="12"/>
    <s v="Comunicación-recepción de mensajes hablados"/>
    <s v="Comprender significados literales e implícitos de los mensajes en lenguaje oral, como distinguir si una frase tiene significado literal o es una expresión figurada o como responder y comprender mensajes orales."/>
  </r>
  <r>
    <n v="3278"/>
    <x v="5"/>
    <s v="12.14"/>
    <x v="11"/>
    <x v="476"/>
    <x v="9"/>
    <s v="07-12"/>
    <n v="3"/>
    <n v="2.6784000000000001E-3"/>
    <x v="0"/>
    <n v="0"/>
    <n v="0"/>
    <s v="S"/>
    <x v="0"/>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79"/>
    <x v="5"/>
    <s v="12.15"/>
    <x v="11"/>
    <x v="477"/>
    <x v="31"/>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0"/>
    <x v="5"/>
    <s v="12.16"/>
    <x v="11"/>
    <x v="478"/>
    <x v="18"/>
    <s v="13-18"/>
    <n v="3"/>
    <n v="2.6784000000000001E-3"/>
    <x v="0"/>
    <n v="0"/>
    <n v="0"/>
    <s v="A"/>
    <x v="1"/>
    <s v="M"/>
    <x v="2"/>
    <s v="A"/>
    <x v="2"/>
    <s v="d410"/>
    <x v="3"/>
    <x v="3"/>
    <s v="Cambiar las posturas corporales básicas"/>
    <s v="Adoptar o abandonar una postura, pasar de un lugar a otro, como rodar de un lado a otros, sentarse, levantarse, levantarse de una silla para tumbarse en una cama, y adoptar o abandonar posiciones determinadas, como arrodillarse o sentarse en cuclillas. Incluye: cambiar la posición del cuerpo de acostado, de cuclillas a arrodillado, de sentado a estar de pie, inclinarse y cambiar el centro de gravedad del cuerpo. Excluye: &quot;transferir el propio cuerpo&quot; (d420)"/>
  </r>
  <r>
    <n v="3281"/>
    <x v="5"/>
    <s v="12.17"/>
    <x v="11"/>
    <x v="479"/>
    <x v="18"/>
    <s v="13-1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82"/>
    <x v="5"/>
    <s v="12.18"/>
    <x v="11"/>
    <x v="480"/>
    <x v="10"/>
    <s v="13-18"/>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3"/>
    <x v="5"/>
    <s v="12.19"/>
    <x v="11"/>
    <x v="481"/>
    <x v="10"/>
    <s v="13-18"/>
    <n v="3"/>
    <n v="2.6784000000000001E-3"/>
    <x v="0"/>
    <n v="0"/>
    <n v="0"/>
    <s v="S"/>
    <x v="0"/>
    <s v="CM"/>
    <x v="0"/>
    <s v="A"/>
    <x v="2"/>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284"/>
    <x v="5"/>
    <s v="12.20"/>
    <x v="11"/>
    <x v="482"/>
    <x v="10"/>
    <s v="13-18"/>
    <n v="3"/>
    <n v="2.6784000000000001E-3"/>
    <x v="0"/>
    <n v="0"/>
    <n v="0"/>
    <s v="I"/>
    <x v="2"/>
    <s v="A"/>
    <x v="4"/>
    <s v="A"/>
    <x v="2"/>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285"/>
    <x v="5"/>
    <s v="12.21"/>
    <x v="11"/>
    <x v="483"/>
    <x v="10"/>
    <s v="13-18"/>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3286"/>
    <x v="5"/>
    <s v="12.22"/>
    <x v="11"/>
    <x v="484"/>
    <x v="25"/>
    <s v="19-24"/>
    <n v="3"/>
    <n v="2.6784000000000001E-3"/>
    <x v="0"/>
    <n v="0"/>
    <n v="0"/>
    <s v="S"/>
    <x v="0"/>
    <s v="CM"/>
    <x v="0"/>
    <s v="K"/>
    <x v="0"/>
    <s v="d130"/>
    <x v="2"/>
    <x v="34"/>
    <s v="Copiar"/>
    <s v="Imitar o hacer mímica como un componente básico del aprendizaje, como copiar una expresión facial, un gesto, un sonido, o las letras de un alfabeto. Incluye: imitación inmediata de una acción o un comportamiento."/>
  </r>
  <r>
    <n v="3287"/>
    <x v="5"/>
    <s v="12.23"/>
    <x v="11"/>
    <x v="485"/>
    <x v="19"/>
    <s v="19-24"/>
    <n v="3"/>
    <n v="2.6784000000000001E-3"/>
    <x v="0"/>
    <n v="0"/>
    <n v="0"/>
    <s v="I"/>
    <x v="2"/>
    <s v="S"/>
    <x v="1"/>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88"/>
    <x v="5"/>
    <s v="12.24"/>
    <x v="11"/>
    <x v="486"/>
    <x v="19"/>
    <s v="19-24"/>
    <n v="3"/>
    <n v="2.6784000000000001E-3"/>
    <x v="0"/>
    <n v="0"/>
    <n v="0"/>
    <s v="I"/>
    <x v="2"/>
    <s v="S"/>
    <x v="1"/>
    <s v="S"/>
    <x v="1"/>
    <s v="d720"/>
    <x v="1"/>
    <x v="41"/>
    <s v="Interacciones interpersonales complejas"/>
    <s v="Mantener y manejar las interacciones con otras personas, de manera adecuada para el contexto y el entorno social, como controlar las emociones y los impulsos o las manifestaciones agresivas verbales o físicas, actuar de manera autónoma en las manifestaciones sociales, actuar de acuerdo a normas y convenciones sociales. Incluye: jugar con otros, establecer y finalizar relaciones, regular los comportamientos en las interacciones, interactuar de acuerdo a las reglas sociales y mantener la distancia social."/>
  </r>
  <r>
    <n v="3289"/>
    <x v="5"/>
    <s v="12.25"/>
    <x v="11"/>
    <x v="487"/>
    <x v="19"/>
    <s v="19-24"/>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90"/>
    <x v="5"/>
    <s v="12.26"/>
    <x v="11"/>
    <x v="488"/>
    <x v="19"/>
    <s v="19-24"/>
    <n v="3"/>
    <n v="2.6784000000000001E-3"/>
    <x v="0"/>
    <n v="0"/>
    <n v="0"/>
    <s v="A"/>
    <x v="1"/>
    <s v="M"/>
    <x v="2"/>
    <s v="A"/>
    <x v="2"/>
    <s v="d455"/>
    <x v="3"/>
    <x v="26"/>
    <s v="Desplazarse por el entorno"/>
    <s v="Mover todo el cuerpo de un sitio a otro siempre que no sea andando, como escalar una roca, correr por una calle, brincar, corretear. Saltar, dar volteretas o correr esquivando obstáculos. Incluye: arrastrase, trepar, correr. Moverse despacio, saltar, nadar, escabullirse, rodar y caminar arrastrando los pies. Excluye: transferir el propio cuerpo (d420), andar (d450)"/>
  </r>
  <r>
    <n v="3291"/>
    <x v="5"/>
    <s v="12.27"/>
    <x v="11"/>
    <x v="489"/>
    <x v="19"/>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292"/>
    <x v="5"/>
    <s v="12.28"/>
    <x v="11"/>
    <x v="490"/>
    <x v="27"/>
    <s v="25-30"/>
    <n v="3"/>
    <n v="2.6784000000000001E-3"/>
    <x v="0"/>
    <n v="0"/>
    <n v="0"/>
    <s v="S"/>
    <x v="0"/>
    <s v="CM"/>
    <x v="0"/>
    <s v="K"/>
    <x v="0"/>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293"/>
    <x v="5"/>
    <s v="12.29"/>
    <x v="11"/>
    <x v="491"/>
    <x v="27"/>
    <s v="25-30"/>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294"/>
    <x v="5"/>
    <s v="12.30"/>
    <x v="11"/>
    <x v="492"/>
    <x v="12"/>
    <s v="25-30"/>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295"/>
    <x v="5"/>
    <s v="12.31"/>
    <x v="11"/>
    <x v="493"/>
    <x v="12"/>
    <s v="25-30"/>
    <n v="3"/>
    <n v="2.6784000000000001E-3"/>
    <x v="0"/>
    <n v="0"/>
    <n v="0"/>
    <s v="S"/>
    <x v="0"/>
    <s v="CG"/>
    <x v="3"/>
    <s v="S"/>
    <x v="1"/>
    <s v="d250"/>
    <x v="4"/>
    <x v="14"/>
    <s v="Manejo del comportamiento propio"/>
    <s v="Llevar a cabo acciones coordinadas sencillas o complejas de una forma consistente en respuesta a nuevas situaciones, personas o experiencias, como estarse callado en una biblioteca."/>
  </r>
  <r>
    <n v="3296"/>
    <x v="5"/>
    <s v="12.32"/>
    <x v="11"/>
    <x v="494"/>
    <x v="12"/>
    <s v="25-30"/>
    <n v="3"/>
    <n v="2.6784000000000001E-3"/>
    <x v="0"/>
    <n v="0"/>
    <n v="0"/>
    <s v="S"/>
    <x v="0"/>
    <s v="CG"/>
    <x v="3"/>
    <s v="K"/>
    <x v="0"/>
    <s v="d137"/>
    <x v="2"/>
    <x v="20"/>
    <s v="Adquirir conceptos"/>
    <s v="Desarrollar competencias para entender la utilización básica y compleja de conceptos relacionados con las características de personas, objetos o eventos."/>
  </r>
  <r>
    <n v="3297"/>
    <x v="5"/>
    <s v="12.33"/>
    <x v="11"/>
    <x v="495"/>
    <x v="12"/>
    <s v="25-30"/>
    <n v="3"/>
    <n v="2.6784000000000001E-3"/>
    <x v="0"/>
    <n v="0"/>
    <n v="0"/>
    <s v="A"/>
    <x v="1"/>
    <s v="A"/>
    <x v="4"/>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298"/>
    <x v="5"/>
    <s v="12.34"/>
    <x v="11"/>
    <x v="496"/>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299"/>
    <x v="5"/>
    <s v="12.35"/>
    <x v="11"/>
    <x v="497"/>
    <x v="14"/>
    <s v="31-36"/>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00"/>
    <x v="5"/>
    <s v="12.36"/>
    <x v="11"/>
    <x v="498"/>
    <x v="14"/>
    <s v="31-36"/>
    <n v="3"/>
    <n v="2.6784000000000001E-3"/>
    <x v="0"/>
    <n v="0"/>
    <n v="0"/>
    <s v="I"/>
    <x v="2"/>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301"/>
    <x v="5"/>
    <s v="12.37"/>
    <x v="11"/>
    <x v="499"/>
    <x v="14"/>
    <s v="31-36"/>
    <n v="3"/>
    <n v="2.6784000000000001E-3"/>
    <x v="0"/>
    <n v="0"/>
    <n v="0"/>
    <s v="A"/>
    <x v="1"/>
    <s v="M"/>
    <x v="2"/>
    <s v="A"/>
    <x v="2"/>
    <s v="d440"/>
    <x v="3"/>
    <x v="23"/>
    <s v="Uso fino de la mano"/>
    <s v="Realizar acciones coordinadas relacionadas con manejar, recoger, manipular y soltar objetos, utilizándola mano y los dedos incluyendo el pulgar, como es necesario para coger monedas de una mesa, o girar el mando de sintonía de una radio o el pomo de una puerta. Incluye: recoger, manipular y soltar."/>
  </r>
  <r>
    <n v="3302"/>
    <x v="5"/>
    <s v="12.38"/>
    <x v="11"/>
    <x v="500"/>
    <x v="15"/>
    <s v="37-42"/>
    <n v="3"/>
    <n v="2.6784000000000001E-3"/>
    <x v="0"/>
    <n v="0"/>
    <n v="0"/>
    <s v="A"/>
    <x v="1"/>
    <s v="A"/>
    <x v="4"/>
    <s v="A"/>
    <x v="2"/>
    <s v="d540"/>
    <x v="6"/>
    <x v="29"/>
    <s v="Vestirse"/>
    <s v="Llevar a cabo acciones y tareas coordinadas precisas para ponerse y quitarse ropa y el calzado en el orden correcto y de acuerdo con las condiciones climáticas, y las condiciones sociales, tales como ponerse, abrocharse y quitarse camisas, faldas, blusas, pantalones, ropa interior, saris, kimonos, medidas, sombreros, guantes, abrigos, zapatos, botas, sandalias y zapatillas. Incluye: ponerse o quitarse la ropa y el calzado y elegir una vestimenta apropiada."/>
  </r>
  <r>
    <n v="3303"/>
    <x v="5"/>
    <s v="12.39"/>
    <x v="11"/>
    <x v="501"/>
    <x v="15"/>
    <s v="37-42"/>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304"/>
    <x v="5"/>
    <s v="12.40"/>
    <x v="11"/>
    <x v="502"/>
    <x v="22"/>
    <s v="49-54"/>
    <n v="3"/>
    <n v="2.6784000000000001E-3"/>
    <x v="0"/>
    <n v="0"/>
    <n v="0"/>
    <s v="S"/>
    <x v="0"/>
    <s v="S"/>
    <x v="1"/>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05"/>
    <x v="5"/>
    <s v="12.41"/>
    <x v="11"/>
    <x v="503"/>
    <x v="22"/>
    <s v="49-54"/>
    <n v="3"/>
    <n v="2.6784000000000001E-3"/>
    <x v="0"/>
    <n v="0"/>
    <n v="0"/>
    <s v="I"/>
    <x v="2"/>
    <s v="CG"/>
    <x v="3"/>
    <s v="K"/>
    <x v="0"/>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06"/>
    <x v="5"/>
    <s v="12.42"/>
    <x v="11"/>
    <x v="504"/>
    <x v="22"/>
    <s v="49-54"/>
    <n v="3"/>
    <n v="2.6784000000000001E-3"/>
    <x v="0"/>
    <n v="0"/>
    <n v="0"/>
    <s v="I"/>
    <x v="2"/>
    <s v="CG"/>
    <x v="3"/>
    <s v="K"/>
    <x v="0"/>
    <s v="d132"/>
    <x v="2"/>
    <x v="37"/>
    <s v="Adquirir información"/>
    <s v="Obtención de información sobre personas, objetos o eventos, preguntando sus nombres, por qué, qué, dónde y cómo. Excluye: Adquisición de conceptos (d137); adquisición de habilidades (d135)"/>
  </r>
  <r>
    <n v="3307"/>
    <x v="5"/>
    <s v="12.43"/>
    <x v="11"/>
    <x v="505"/>
    <x v="16"/>
    <s v="55-60"/>
    <n v="3"/>
    <n v="2.6784000000000001E-3"/>
    <x v="0"/>
    <n v="0"/>
    <n v="0"/>
    <s v="A"/>
    <x v="1"/>
    <s v="A"/>
    <x v="4"/>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08"/>
    <x v="5"/>
    <s v="12.44"/>
    <x v="11"/>
    <x v="506"/>
    <x v="16"/>
    <s v="55-60"/>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3309"/>
    <x v="5"/>
    <s v="13.01"/>
    <x v="12"/>
    <x v="507"/>
    <x v="0"/>
    <s v="0-6"/>
    <n v="3"/>
    <n v="2.6784000000000001E-3"/>
    <x v="0"/>
    <n v="0"/>
    <n v="0"/>
    <s v="S"/>
    <x v="0"/>
    <s v="S"/>
    <x v="1"/>
    <s v="S"/>
    <x v="1"/>
    <s v="d160"/>
    <x v="2"/>
    <x v="6"/>
    <s v="Centrar la atención"/>
    <s v="Centrase intencionadamente en un estímulo específico, por ejemplo filtrando sonidos que provoquen distracción."/>
  </r>
  <r>
    <n v="3310"/>
    <x v="5"/>
    <s v="13.02"/>
    <x v="12"/>
    <x v="508"/>
    <x v="2"/>
    <s v="0-6"/>
    <n v="3"/>
    <n v="2.6784000000000001E-3"/>
    <x v="0"/>
    <n v="0"/>
    <n v="0"/>
    <s v="I"/>
    <x v="2"/>
    <s v="S"/>
    <x v="1"/>
    <s v="S"/>
    <x v="1"/>
    <s v="d160"/>
    <x v="2"/>
    <x v="6"/>
    <s v="Centrar la atención"/>
    <s v="Centrase intencionadamente en un estímulo específico, por ejemplo filtrando sonidos que provoquen distracción."/>
  </r>
  <r>
    <n v="3311"/>
    <x v="5"/>
    <s v="13.03"/>
    <x v="12"/>
    <x v="509"/>
    <x v="4"/>
    <s v="0-6"/>
    <n v="3"/>
    <n v="2.6784000000000001E-3"/>
    <x v="0"/>
    <n v="0"/>
    <n v="0"/>
    <s v="I"/>
    <x v="2"/>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12"/>
    <x v="5"/>
    <s v="13.04"/>
    <x v="12"/>
    <x v="510"/>
    <x v="6"/>
    <s v="07-12"/>
    <n v="3"/>
    <n v="2.6784000000000001E-3"/>
    <x v="0"/>
    <n v="0"/>
    <n v="0"/>
    <s v="S"/>
    <x v="0"/>
    <s v="CM"/>
    <x v="0"/>
    <s v="S"/>
    <x v="1"/>
    <s v="d335"/>
    <x v="0"/>
    <x v="17"/>
    <s v="Producción de mensajes no verbales"/>
    <s v="Usar gestos, símbolos y dibujos para expresar mensajes, como negar con la cabeza para indicar desacuerdo o hacer un dibujo o un diagrama para ilustrar o expresar un hecho o una idea compleja. Incluye: producir gestos corporales, señales, símbolos, dibujos y fotografías."/>
  </r>
  <r>
    <n v="3313"/>
    <x v="5"/>
    <s v="13.05"/>
    <x v="12"/>
    <x v="511"/>
    <x v="17"/>
    <s v="07-12"/>
    <n v="3"/>
    <n v="2.6784000000000001E-3"/>
    <x v="0"/>
    <n v="0"/>
    <n v="0"/>
    <s v="A"/>
    <x v="1"/>
    <s v="M"/>
    <x v="2"/>
    <s v="A"/>
    <x v="2"/>
    <s v="d415"/>
    <x v="3"/>
    <x v="7"/>
    <s v="Mantener la posición del cuerpo"/>
    <s v="Mantener el cuerpo en la misma posición durante el tiempo necesario, como permanecer sentado o de pie en el trabajo o en el colegio. Incluye: mantenerse acostado, de pie, agachado, de rodillas, sentado y en cuclillas."/>
  </r>
  <r>
    <n v="3314"/>
    <x v="5"/>
    <s v="13.06"/>
    <x v="12"/>
    <x v="512"/>
    <x v="17"/>
    <s v="07-12"/>
    <n v="3"/>
    <n v="2.6784000000000001E-3"/>
    <x v="0"/>
    <n v="0"/>
    <n v="0"/>
    <s v="S"/>
    <x v="0"/>
    <s v="S"/>
    <x v="1"/>
    <s v="S"/>
    <x v="1"/>
    <s v="d750"/>
    <x v="1"/>
    <x v="38"/>
    <s v="Relaciones sociales informales"/>
    <s v="Establecer relaciones con otros, como relaciones casuales con personas que viven en la misma comunidad o residencia, con compañeros de trabajo, con estudiantes, con compañeros de juego, y con gente con nivel cultural o profesional similar al nuestro. Incluye: relaciones informales con amigos, vecinos, conocidos, compañeros de vivienda e iguales."/>
  </r>
  <r>
    <n v="3315"/>
    <x v="5"/>
    <s v="13.07"/>
    <x v="12"/>
    <x v="513"/>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16"/>
    <x v="5"/>
    <s v="13.08"/>
    <x v="12"/>
    <x v="514"/>
    <x v="9"/>
    <s v="07-12"/>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17"/>
    <x v="5"/>
    <s v="13.09"/>
    <x v="12"/>
    <x v="515"/>
    <x v="9"/>
    <s v="07-12"/>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318"/>
    <x v="5"/>
    <s v="13.10"/>
    <x v="12"/>
    <x v="516"/>
    <x v="31"/>
    <s v="13-18"/>
    <n v="3"/>
    <n v="2.6784000000000001E-3"/>
    <x v="0"/>
    <n v="0"/>
    <n v="0"/>
    <s v="S"/>
    <x v="0"/>
    <s v="CM"/>
    <x v="0"/>
    <s v="K"/>
    <x v="0"/>
    <s v="d134"/>
    <x v="2"/>
    <x v="49"/>
    <s v="Adquirir lenguaje adicional"/>
    <s v="Desarrollo de las capacidades para representar personas, objetos, eventos y sentimientos mediante un lenguaje adicional o lenguaje de signos. Excluye: Adquisición de lenguaje (d133); comunicación (d310-d399)"/>
  </r>
  <r>
    <n v="3319"/>
    <x v="5"/>
    <s v="13.11"/>
    <x v="12"/>
    <x v="517"/>
    <x v="10"/>
    <s v="13-18"/>
    <n v="3"/>
    <n v="2.6784000000000001E-3"/>
    <x v="0"/>
    <n v="0"/>
    <n v="0"/>
    <s v="I"/>
    <x v="2"/>
    <s v="M"/>
    <x v="2"/>
    <s v="A"/>
    <x v="2"/>
    <s v="d430"/>
    <x v="3"/>
    <x v="46"/>
    <s v="Levantar y llevar objetos"/>
    <s v="Levantar un objeto o llevar algo de un sitio a otro, como ocurre al levantar una taza o un juguete, o al llevar una caja o a un niño de una habitación a otra. Incluye: levantar objetos; llevar objetos en las manos o en los brazos; en los hombros; en la cadera; en la cabeza o en la espalda; bajar objetos."/>
  </r>
  <r>
    <n v="3320"/>
    <x v="5"/>
    <s v="13.12"/>
    <x v="12"/>
    <x v="518"/>
    <x v="10"/>
    <s v="13-18"/>
    <n v="3"/>
    <n v="2.6784000000000001E-3"/>
    <x v="0"/>
    <n v="0"/>
    <n v="0"/>
    <s v="I"/>
    <x v="2"/>
    <s v="CM"/>
    <x v="0"/>
    <s v="K"/>
    <x v="0"/>
    <s v="d137"/>
    <x v="2"/>
    <x v="20"/>
    <s v="Adquirir conceptos"/>
    <s v="Desarrollar competencias para entender la utilización básica y compleja de conceptos relacionados con las características de personas, objetos o eventos."/>
  </r>
  <r>
    <n v="3321"/>
    <x v="5"/>
    <s v="13.13"/>
    <x v="12"/>
    <x v="519"/>
    <x v="10"/>
    <s v="13-18"/>
    <n v="3"/>
    <n v="2.6784000000000001E-3"/>
    <x v="0"/>
    <n v="0"/>
    <n v="0"/>
    <s v="A"/>
    <x v="1"/>
    <s v="M"/>
    <x v="2"/>
    <s v="A"/>
    <x v="2"/>
    <s v="d445"/>
    <x v="3"/>
    <x v="4"/>
    <s v="Uso de la mano y el brazo"/>
    <s v="Realizar las acciones coordinadas que se requieren para manipular y mover objetos utilizando las manos y los brazos, como ocurre al girar picaportes/tiradores o lanzar o atapar un objeto en movimiento. Incluye: tirar/halar o empujar objetos, alcanzar, girar o torcer las manos o los brazos; lanzar, atrapar un objeto en movimiento. Excluye: uso fino de la mano (d440)."/>
  </r>
  <r>
    <n v="3322"/>
    <x v="5"/>
    <s v="13.14"/>
    <x v="12"/>
    <x v="520"/>
    <x v="10"/>
    <s v="13-1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23"/>
    <x v="5"/>
    <s v="13.15"/>
    <x v="12"/>
    <x v="521"/>
    <x v="11"/>
    <s v="19-24"/>
    <n v="3"/>
    <n v="2.6784000000000001E-3"/>
    <x v="0"/>
    <n v="0"/>
    <n v="0"/>
    <s v="S"/>
    <x v="0"/>
    <s v="CM"/>
    <x v="0"/>
    <s v="K"/>
    <x v="0"/>
    <s v="d137"/>
    <x v="2"/>
    <x v="20"/>
    <s v="Adquirir conceptos"/>
    <s v="Desarrollar competencias para entender la utilización básica y compleja de conceptos relacionados con las características de personas, objetos o eventos."/>
  </r>
  <r>
    <n v="3324"/>
    <x v="5"/>
    <s v="13.16"/>
    <x v="12"/>
    <x v="522"/>
    <x v="12"/>
    <s v="25-30"/>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25"/>
    <x v="5"/>
    <s v="13.17"/>
    <x v="12"/>
    <x v="523"/>
    <x v="12"/>
    <s v="25-30"/>
    <n v="3"/>
    <n v="2.6784000000000001E-3"/>
    <x v="0"/>
    <n v="0"/>
    <n v="0"/>
    <s v="S"/>
    <x v="0"/>
    <s v="CM"/>
    <x v="0"/>
    <s v="S"/>
    <x v="1"/>
    <s v="d315"/>
    <x v="0"/>
    <x v="39"/>
    <s v="Comunicación-recepción de mensajes no verbales"/>
    <s v="Comprender el significado literal e implícito de mensajes expresados con gestos, símbolos y dibujos, como darse cuenta de que un niño/a está cansada cuando se frota los ojos o que el sonido de una alarma significa que hay fuego. Incluye: gestos corporales, señales y símbolos generales, dibujos y fotografías."/>
  </r>
  <r>
    <n v="3326"/>
    <x v="5"/>
    <s v="13.18"/>
    <x v="12"/>
    <x v="524"/>
    <x v="13"/>
    <s v="31-36"/>
    <n v="3"/>
    <n v="2.6784000000000001E-3"/>
    <x v="0"/>
    <n v="0"/>
    <n v="0"/>
    <s v="S"/>
    <x v="0"/>
    <s v="S"/>
    <x v="1"/>
    <s v="S"/>
    <x v="1"/>
    <s v="d730"/>
    <x v="1"/>
    <x v="53"/>
    <s v="Relacionarse con extraños"/>
    <s v="Establecer contactos y vínculos temporales con desconocidos con propósitos específicos, como cuando se pregunta una determinada información, una dirección o se compra algo."/>
  </r>
  <r>
    <n v="3327"/>
    <x v="5"/>
    <s v="13.19"/>
    <x v="12"/>
    <x v="525"/>
    <x v="13"/>
    <s v="31-36"/>
    <n v="3"/>
    <n v="2.6784000000000001E-3"/>
    <x v="0"/>
    <n v="0"/>
    <n v="0"/>
    <s v="A"/>
    <x v="1"/>
    <s v="M"/>
    <x v="2"/>
    <s v="A"/>
    <x v="2"/>
    <s v="d450"/>
    <x v="3"/>
    <x v="42"/>
    <s v="Andar"/>
    <s v="Avanzar sobre una superficie a pie, paso a paso, de manera que al menos un pie esté siempre en el suelo, como pasear, deambular, caminar hacia adelante, hacia atrás o de lado. Incluye: andar distancias cortas o largas; andar sobre diferentes superficies; andar alrededor de obstáculos. Excluye: &quot;trasferir el propio cuerpo&quot; (d420); desplazarse por el entorno (d455)"/>
  </r>
  <r>
    <n v="3328"/>
    <x v="5"/>
    <s v="13.20"/>
    <x v="12"/>
    <x v="526"/>
    <x v="14"/>
    <s v="31-36"/>
    <n v="3"/>
    <n v="2.6784000000000001E-3"/>
    <x v="0"/>
    <n v="0"/>
    <n v="0"/>
    <s v="A"/>
    <x v="1"/>
    <s v="A"/>
    <x v="4"/>
    <s v="A"/>
    <x v="2"/>
    <s v="d460"/>
    <x v="3"/>
    <x v="11"/>
    <s v="Desplazarse por distintos lugares"/>
    <s v="Andar y moverse por varios lugares y situaciones, como andar por las habitaciones de una casa, dentro de un edificio o por la calle de una ciudad. Incluye: desplazarse dentro de la vivienda, arrastrase o trepar dentro de la vivienda, andar o moverse dentro de edificios que no sean la propia vivienda, y fuera de la vivienda y otros edificios."/>
  </r>
  <r>
    <n v="3329"/>
    <x v="5"/>
    <s v="13.21"/>
    <x v="12"/>
    <x v="527"/>
    <x v="14"/>
    <s v="31-36"/>
    <n v="3"/>
    <n v="2.6784000000000001E-3"/>
    <x v="0"/>
    <n v="0"/>
    <n v="0"/>
    <s v="I"/>
    <x v="2"/>
    <s v="CG"/>
    <x v="3"/>
    <s v="K"/>
    <x v="0"/>
    <s v="d137"/>
    <x v="2"/>
    <x v="20"/>
    <s v="Adquirir conceptos"/>
    <s v="Desarrollar competencias para entender la utilización básica y compleja de conceptos relacionados con las características de personas, objetos o eventos."/>
  </r>
  <r>
    <n v="3330"/>
    <x v="5"/>
    <s v="13.22"/>
    <x v="12"/>
    <x v="528"/>
    <x v="15"/>
    <s v="37-42"/>
    <n v="3"/>
    <n v="2.6784000000000001E-3"/>
    <x v="0"/>
    <n v="0"/>
    <n v="0"/>
    <s v="I"/>
    <x v="2"/>
    <s v="CG"/>
    <x v="3"/>
    <s v="K"/>
    <x v="0"/>
    <s v="d150"/>
    <x v="2"/>
    <x v="54"/>
    <s v="Aprender a calcular"/>
    <s v="Desarrollar competencia para manipular números y realizar operaciones matemáticas simples y complejas, como la habilidad de usar signos matemáticos para sumar y restar, y aplicar la operación matemática apropiada en un problema."/>
  </r>
  <r>
    <n v="3331"/>
    <x v="5"/>
    <s v="13.23"/>
    <x v="12"/>
    <x v="529"/>
    <x v="21"/>
    <s v="43-48"/>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32"/>
    <x v="5"/>
    <s v="13.24"/>
    <x v="12"/>
    <x v="530"/>
    <x v="21"/>
    <s v="43-48"/>
    <n v="3"/>
    <n v="2.6784000000000001E-3"/>
    <x v="0"/>
    <n v="0"/>
    <n v="0"/>
    <s v="I"/>
    <x v="2"/>
    <s v="S"/>
    <x v="1"/>
    <s v="S"/>
    <x v="1"/>
    <s v="d250"/>
    <x v="4"/>
    <x v="14"/>
    <s v="Manejo del comportamiento propio"/>
    <s v="Llevar a cabo acciones coordinadas sencillas o complejas de una forma consistente en respuesta a nuevas situaciones, personas o experiencias, como estarse callado en una biblioteca."/>
  </r>
  <r>
    <n v="3333"/>
    <x v="5"/>
    <s v="13.25"/>
    <x v="12"/>
    <x v="531"/>
    <x v="21"/>
    <s v="43-48"/>
    <n v="3"/>
    <n v="2.6784000000000001E-3"/>
    <x v="0"/>
    <n v="0"/>
    <n v="0"/>
    <s v="S"/>
    <x v="0"/>
    <s v="S"/>
    <x v="1"/>
    <s v="S"/>
    <x v="1"/>
    <s v="d710"/>
    <x v="1"/>
    <x v="1"/>
    <s v="Interacciones interpersonales básicas"/>
    <s v="Interactuar con otras personas de manera adecuada para el contexto y el entorno social, como demostrar aprecio y consideración cuando sea apropiado, o responder a los sentimientos de otros. Incluye: mostrar respeto; afecto, aprecio, y tolerancia en las relaciones, responder a las críticas y a los indicios sociales en las relaciones, y usar un adecuado contacto físico en las relaciones."/>
  </r>
  <r>
    <n v="3334"/>
    <x v="5"/>
    <s v="13.26"/>
    <x v="12"/>
    <x v="532"/>
    <x v="21"/>
    <s v="43-48"/>
    <n v="3"/>
    <n v="2.6784000000000001E-3"/>
    <x v="0"/>
    <n v="0"/>
    <n v="0"/>
    <s v="I"/>
    <x v="2"/>
    <s v="A"/>
    <x v="4"/>
    <s v="S"/>
    <x v="1"/>
    <s v="d250"/>
    <x v="4"/>
    <x v="14"/>
    <s v="Manejo del comportamiento propio"/>
    <s v="Llevar a cabo acciones coordinadas sencillas o complejas de una forma consistente en respuesta a nuevas situaciones, personas o experiencias, como estarse callado en una biblioteca."/>
  </r>
  <r>
    <n v="3335"/>
    <x v="5"/>
    <s v="13.27"/>
    <x v="12"/>
    <x v="533"/>
    <x v="21"/>
    <s v="43-48"/>
    <n v="3"/>
    <n v="2.6784000000000001E-3"/>
    <x v="0"/>
    <n v="0"/>
    <n v="0"/>
    <s v="I"/>
    <x v="2"/>
    <s v="CG"/>
    <x v="3"/>
    <s v="K"/>
    <x v="0"/>
    <s v="d140"/>
    <x v="2"/>
    <x v="35"/>
    <s v="Aprender a leer"/>
    <s v="Desarrollar la competencia para leer un texto escrito (incluido Braille u otros símbolos) con fluidez y exactitud, como reconocer caracteres y alfabetos, el sonido de palabras escritas, leer en voz alta con una correcta pronunciación y comprender las palabras y frases."/>
  </r>
  <r>
    <n v="3336"/>
    <x v="5"/>
    <s v="14.01"/>
    <x v="13"/>
    <x v="534"/>
    <x v="0"/>
    <s v="0-6"/>
    <n v="3"/>
    <n v="2.6784000000000001E-3"/>
    <x v="0"/>
    <n v="0"/>
    <n v="0"/>
    <s v="A"/>
    <x v="1"/>
    <s v="S"/>
    <x v="1"/>
    <s v="S"/>
    <x v="1"/>
    <s v="d250"/>
    <x v="4"/>
    <x v="14"/>
    <s v="Manejo del comportamiento propio"/>
    <s v="Llevar a cabo acciones coordinadas sencillas o complejas de una forma consistente en respuesta a nuevas situaciones, personas o experiencias, como estarse callado en una biblioteca."/>
  </r>
  <r>
    <n v="3337"/>
    <x v="5"/>
    <s v="14.02"/>
    <x v="13"/>
    <x v="535"/>
    <x v="5"/>
    <s v="0-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38"/>
    <x v="5"/>
    <s v="14.03"/>
    <x v="13"/>
    <x v="536"/>
    <x v="8"/>
    <s v="07-12"/>
    <n v="3"/>
    <n v="2.6784000000000001E-3"/>
    <x v="0"/>
    <n v="0"/>
    <n v="0"/>
    <s v="S"/>
    <x v="0"/>
    <s v="S"/>
    <x v="1"/>
    <s v="S"/>
    <x v="1"/>
    <s v="d160"/>
    <x v="2"/>
    <x v="6"/>
    <s v="Centrar la atención"/>
    <s v="Centrase intencionadamente en un estímulo específico, por ejemplo filtrando sonidos que provoquen distracción."/>
  </r>
  <r>
    <n v="3339"/>
    <x v="5"/>
    <s v="14.04"/>
    <x v="13"/>
    <x v="537"/>
    <x v="9"/>
    <s v="07-12"/>
    <n v="3"/>
    <n v="2.6784000000000001E-3"/>
    <x v="0"/>
    <n v="0"/>
    <n v="0"/>
    <s v="S"/>
    <x v="0"/>
    <s v="CM"/>
    <x v="0"/>
    <s v="K"/>
    <x v="0"/>
    <s v="d210"/>
    <x v="4"/>
    <x v="15"/>
    <s v="Llevar a cabo una única tarea"/>
    <s v="Llevar a cabo acciones sencillas o complejas y coordinadas relacionadas con los componentes mentales y físicos implicados en una tarea, como iniciar una tarea, organizar el tiempo, espacio y materiales para realizarla, pautar su desarrollo y llevarla a cabo, mantenerla en marcha o completarla. Incluye: Llevar a cabo una tarea simple o compleja; llevar a cabo una única tarea independientemente o en grupo. Excluye: adquisición de habilidades (d155); resolver problemas 8d175); tomar decisiones (d177); llevara cabo múltiples tareas (d220)."/>
  </r>
  <r>
    <n v="3340"/>
    <x v="5"/>
    <s v="14.05"/>
    <x v="13"/>
    <x v="538"/>
    <x v="18"/>
    <s v="13-18"/>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1"/>
    <x v="5"/>
    <s v="14.06"/>
    <x v="13"/>
    <x v="539"/>
    <x v="18"/>
    <s v="13-18"/>
    <n v="3"/>
    <n v="2.6784000000000001E-3"/>
    <x v="0"/>
    <n v="0"/>
    <n v="0"/>
    <s v="I"/>
    <x v="2"/>
    <s v="CG"/>
    <x v="3"/>
    <s v="K"/>
    <x v="0"/>
    <s v="d250"/>
    <x v="4"/>
    <x v="14"/>
    <s v="Manejo del comportamiento propio"/>
    <s v="Llevar a cabo acciones coordinadas sencillas o complejas de una forma consistente en respuesta a nuevas situaciones, personas o experiencias, como estarse callado en una biblioteca."/>
  </r>
  <r>
    <n v="3342"/>
    <x v="5"/>
    <s v="14.07"/>
    <x v="13"/>
    <x v="540"/>
    <x v="10"/>
    <s v="13-18"/>
    <n v="3"/>
    <n v="2.6784000000000001E-3"/>
    <x v="0"/>
    <n v="0"/>
    <n v="0"/>
    <s v="A"/>
    <x v="1"/>
    <s v="A"/>
    <x v="4"/>
    <s v="A"/>
    <x v="2"/>
    <s v="d250"/>
    <x v="4"/>
    <x v="14"/>
    <s v="Manejo del comportamiento propio"/>
    <s v="Llevar a cabo acciones coordinadas sencillas o complejas de una forma consistente en respuesta a nuevas situaciones, personas o experiencias, como estarse callado en una biblioteca."/>
  </r>
  <r>
    <n v="3343"/>
    <x v="5"/>
    <s v="14.08"/>
    <x v="13"/>
    <x v="541"/>
    <x v="19"/>
    <s v="19-24"/>
    <n v="3"/>
    <n v="2.6784000000000001E-3"/>
    <x v="0"/>
    <n v="0"/>
    <n v="0"/>
    <s v="I"/>
    <x v="2"/>
    <s v="S"/>
    <x v="1"/>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44"/>
    <x v="5"/>
    <s v="14.09"/>
    <x v="13"/>
    <x v="542"/>
    <x v="19"/>
    <s v="19-24"/>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5"/>
    <x v="5"/>
    <s v="14.10"/>
    <x v="13"/>
    <x v="543"/>
    <x v="19"/>
    <s v="19-24"/>
    <n v="3"/>
    <n v="2.6784000000000001E-3"/>
    <x v="0"/>
    <n v="0"/>
    <n v="0"/>
    <s v="S"/>
    <x v="0"/>
    <s v="S"/>
    <x v="1"/>
    <s v="S"/>
    <x v="1"/>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346"/>
    <x v="5"/>
    <s v="14.11"/>
    <x v="13"/>
    <x v="544"/>
    <x v="12"/>
    <s v="25-30"/>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47"/>
    <x v="5"/>
    <s v="14.12"/>
    <x v="13"/>
    <x v="545"/>
    <x v="12"/>
    <s v="25-30"/>
    <n v="3"/>
    <n v="2.6784000000000001E-3"/>
    <x v="0"/>
    <n v="0"/>
    <n v="0"/>
    <s v="S"/>
    <x v="0"/>
    <s v="CM"/>
    <x v="0"/>
    <s v="S"/>
    <x v="1"/>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r>
    <n v="3348"/>
    <x v="5"/>
    <s v="14.13"/>
    <x v="13"/>
    <x v="546"/>
    <x v="13"/>
    <s v="31-36"/>
    <n v="3"/>
    <n v="2.6784000000000001E-3"/>
    <x v="0"/>
    <n v="0"/>
    <n v="0"/>
    <s v="S"/>
    <x v="0"/>
    <s v="CM"/>
    <x v="0"/>
    <s v="K"/>
    <x v="0"/>
    <s v="d250"/>
    <x v="4"/>
    <x v="14"/>
    <s v="Manejo del comportamiento propio"/>
    <s v="Llevar a cabo acciones coordinadas sencillas o complejas de una forma consistente en respuesta a nuevas situaciones, personas o experiencias, como estarse callado en una biblioteca."/>
  </r>
  <r>
    <n v="3349"/>
    <x v="5"/>
    <s v="14.14"/>
    <x v="13"/>
    <x v="547"/>
    <x v="13"/>
    <s v="31-36"/>
    <n v="3"/>
    <n v="2.6784000000000001E-3"/>
    <x v="0"/>
    <n v="0"/>
    <n v="0"/>
    <s v="S"/>
    <x v="0"/>
    <s v="CM"/>
    <x v="0"/>
    <s v="A"/>
    <x v="2"/>
    <s v="d177"/>
    <x v="2"/>
    <x v="27"/>
    <s v="Tomar decisiones"/>
    <s v="Elegir una opción entre varias, Llevar a cabo la elección y evaluar los efectos de la elección, como seleccionar y comprar un producto en particular, o decidir poner en práctica y realizar una tarea de entre varias que se deben hacer. Excluye: pensar (d163); resolver problemas (d175)"/>
  </r>
  <r>
    <n v="3350"/>
    <x v="5"/>
    <s v="14.15"/>
    <x v="13"/>
    <x v="548"/>
    <x v="14"/>
    <s v="31-36"/>
    <n v="3"/>
    <n v="2.6784000000000001E-3"/>
    <x v="0"/>
    <n v="0"/>
    <n v="0"/>
    <s v="I"/>
    <x v="2"/>
    <s v="S"/>
    <x v="1"/>
    <s v="S"/>
    <x v="1"/>
    <s v="d163"/>
    <x v="2"/>
    <x v="36"/>
    <s v="Pensar"/>
    <s v="Formular y manipular ideas, conceptos e imágenes, tanto orientadas a metas como no orientadas, y tanto agrupadas como aisladas, tales como hacer imitaciones, juegos con palabras, crear una ficción, probar un teorema, jugar con ideas, hacer una sesión de &quot;tormenta de ideas&quot;, meditar, ponderar, especular o reflexionar. Excluye: resolver problemas (d175); tomar decisiones (d177)."/>
  </r>
  <r>
    <n v="3351"/>
    <x v="5"/>
    <s v="14.16"/>
    <x v="13"/>
    <x v="549"/>
    <x v="14"/>
    <s v="31-36"/>
    <n v="3"/>
    <n v="2.6784000000000001E-3"/>
    <x v="0"/>
    <n v="0"/>
    <n v="0"/>
    <s v="S"/>
    <x v="0"/>
    <s v="S"/>
    <x v="1"/>
    <s v="S"/>
    <x v="1"/>
    <s v="d250"/>
    <x v="4"/>
    <x v="14"/>
    <s v="Manejo del comportamiento propio"/>
    <s v="Llevar a cabo acciones coordinadas sencillas o complejas de una forma consistente en respuesta a nuevas situaciones, personas o experiencias, como estarse callado en una biblioteca."/>
  </r>
  <r>
    <n v="3352"/>
    <x v="5"/>
    <s v="14.17"/>
    <x v="13"/>
    <x v="550"/>
    <x v="14"/>
    <s v="31-36"/>
    <n v="3"/>
    <n v="2.6784000000000001E-3"/>
    <x v="0"/>
    <n v="0"/>
    <n v="0"/>
    <s v="I"/>
    <x v="2"/>
    <s v="S"/>
    <x v="1"/>
    <s v="K"/>
    <x v="0"/>
    <s v="d220"/>
    <x v="4"/>
    <x v="31"/>
    <s v="Llevar a cabo múltiples tareas"/>
    <s v="Llevar a cabo múltiples acciones coordinadas sencillas o complejas que son componentes de tareas múltiples, integradas y complejas, tanto secuencial como simultáneamente. Incluye: Llevar a cabo tareas múltiples, completar tareas múltiples; Llevar a cabo  tareas múltiples independientemente y en grupo). Excluye: adquisición de habilidades (d155); resolver problemas (d175), tomar decisiones (d177); Llevar a cabo una única tarea (d210)"/>
  </r>
  <r>
    <n v="3353"/>
    <x v="5"/>
    <s v="14.18"/>
    <x v="13"/>
    <x v="551"/>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4"/>
    <x v="5"/>
    <s v="14.19"/>
    <x v="13"/>
    <x v="552"/>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5"/>
    <x v="5"/>
    <s v="14.20"/>
    <x v="13"/>
    <x v="553"/>
    <x v="15"/>
    <s v="37-42"/>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56"/>
    <x v="5"/>
    <s v="14.21"/>
    <x v="13"/>
    <x v="554"/>
    <x v="15"/>
    <s v="37-42"/>
    <n v="3"/>
    <n v="2.6784000000000001E-3"/>
    <x v="0"/>
    <n v="0"/>
    <n v="0"/>
    <s v="S"/>
    <x v="0"/>
    <s v="CM"/>
    <x v="0"/>
    <s v="S"/>
    <x v="1"/>
    <s v="d330"/>
    <x v="0"/>
    <x v="9"/>
    <s v="Hablar"/>
    <s v="Mediante el lenguaje hablado, producir palabras, frases y discursos que tienen significado literal e implícito, como expresar un hecho o contar una historia en lenguaje oral."/>
  </r>
  <r>
    <n v="3357"/>
    <x v="5"/>
    <s v="14.22"/>
    <x v="13"/>
    <x v="555"/>
    <x v="21"/>
    <s v="43-48"/>
    <n v="3"/>
    <n v="2.6784000000000001E-3"/>
    <x v="0"/>
    <n v="0"/>
    <n v="0"/>
    <s v="I"/>
    <x v="2"/>
    <s v="S"/>
    <x v="1"/>
    <s v="K"/>
    <x v="0"/>
    <s v="d240"/>
    <x v="4"/>
    <x v="8"/>
    <s v="Manejo del estrés y otras demandas psicológicas"/>
    <s v="Llevar a cabo acciones coordinadas sencillas o complejas dirigidas a manejar y controlar las demandas psicológicas necesarias para Llevar a cabo tareas que exigen responsabilidades importantes y que conllevan estrés, distracciones o momentos de crisis, tales como tener un examen, conducir un vehículo en circunstancias de tráfico denso, vestirse en una situación de prisa, terminar una tarea con el tiempo al límite, o cuidar de un gran grupo de niños. Incluye: manejo de responsabilidades; manejo de estrés y crisis."/>
  </r>
  <r>
    <n v="3358"/>
    <x v="5"/>
    <s v="14.23"/>
    <x v="13"/>
    <x v="556"/>
    <x v="21"/>
    <s v="43-48"/>
    <n v="3"/>
    <n v="2.6784000000000001E-3"/>
    <x v="0"/>
    <n v="0"/>
    <n v="0"/>
    <s v="S"/>
    <x v="0"/>
    <s v="S"/>
    <x v="1"/>
    <s v="S"/>
    <x v="1"/>
    <s v="d175"/>
    <x v="2"/>
    <x v="30"/>
    <s v="Resolver problemas"/>
    <s v="Encontrar soluciones a problemas o situaciones identificando y analizando los diferentes aspectos, desarrollando opciones y soluciones, evaluando efectos potenciales de las soluciones, y ejecutando la solución escogida, como resolver una disputa entre dos personas. Incluye: Resolver problemas simples y complejos. Excluye: pensar (d163); tomar decisiones (d177)."/>
  </r>
  <r>
    <n v="3359"/>
    <x v="5"/>
    <s v="14.24"/>
    <x v="13"/>
    <x v="557"/>
    <x v="22"/>
    <s v="49-54"/>
    <n v="3"/>
    <n v="2.6784000000000001E-3"/>
    <x v="0"/>
    <n v="0"/>
    <n v="0"/>
    <s v="S"/>
    <x v="0"/>
    <s v="CM"/>
    <x v="0"/>
    <s v="S"/>
    <x v="1"/>
    <s v="d350"/>
    <x v="0"/>
    <x v="19"/>
    <s v="Conversación"/>
    <s v="Iniciar, mantener y finalizar un intercambio de pensamientos e ideas, llevado a cabo a través de lenguaje hablado, escrito, de signos u otras formas de lenguaje, con una o más personas conocidas o extraños, en un ambiente formal o informal.  Incluye: iniciar, mantener y finalizar una conversación; conversar con una o más personas."/>
  </r>
  <r>
    <n v="3360"/>
    <x v="5"/>
    <s v="14.25"/>
    <x v="13"/>
    <x v="558"/>
    <x v="16"/>
    <s v="55-60"/>
    <n v="3"/>
    <n v="2.6784000000000001E-3"/>
    <x v="0"/>
    <n v="0"/>
    <n v="0"/>
    <s v="A"/>
    <x v="1"/>
    <s v="CG"/>
    <x v="3"/>
    <s v="A"/>
    <x v="2"/>
    <s v="d230"/>
    <x v="4"/>
    <x v="13"/>
    <s v="Llevar a cabo rutinas diarias"/>
    <s v="Llevar a cabo acciones coordinadas simples o complejas para planear, dirigir y completar los requerimientos de las obligaciones o tareas diarias, como llevar la economía doméstica y hacer planes para distintas actividades a los largo del día. Incluye: dirigir y completar las rutinas diarias; dirigir el nivel de actividad personal. Excluye: Llevar a cabo múltiples tareas (d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6BA410-6401-456A-9215-3809FC676F69}"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3:C21" firstHeaderRow="1" firstDataRow="2" firstDataCol="1" rowPageCount="2" colPageCount="1"/>
  <pivotFields count="23">
    <pivotField showAll="0"/>
    <pivotField axis="axisRow" multipleItemSelectionAllowed="1" showAll="0">
      <items count="7">
        <item x="0"/>
        <item x="1"/>
        <item x="2"/>
        <item x="3"/>
        <item x="4"/>
        <item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sortType="descending">
      <items count="4">
        <item n="Retos" x="0"/>
        <item n="Oportunidades" m="1" x="2"/>
        <item n="Fortalezas" m="1" x="1"/>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9" baseItem="0" numFmtId="10"/>
  </dataFields>
  <formats count="6">
    <format dxfId="68">
      <pivotArea outline="0" collapsedLevelsAreSubtotals="1" fieldPosition="0"/>
    </format>
    <format dxfId="67">
      <pivotArea dataOnly="0" labelOnly="1" fieldPosition="0">
        <references count="1">
          <reference field="9" count="0"/>
        </references>
      </pivotArea>
    </format>
    <format dxfId="66">
      <pivotArea dataOnly="0" labelOnly="1" grandCol="1" outline="0" fieldPosition="0"/>
    </format>
    <format dxfId="65">
      <pivotArea outline="0" collapsedLevelsAreSubtotals="1" fieldPosition="0"/>
    </format>
    <format dxfId="64">
      <pivotArea dataOnly="0" labelOnly="1" fieldPosition="0">
        <references count="1">
          <reference field="9" count="0"/>
        </references>
      </pivotArea>
    </format>
    <format dxfId="63">
      <pivotArea dataOnly="0" labelOnly="1" grandCol="1" outline="0" fieldPosition="0"/>
    </format>
  </formats>
  <chartFormats count="6">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E091480-6DA9-4924-96D2-F6F18881B4D9}"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17:C28"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showAll="0"/>
    <pivotField showAll="0"/>
    <pivotField showAll="0"/>
    <pivotField showAll="0"/>
    <pivotField axis="axisRow" showAll="0">
      <items count="6">
        <item m="1" x="3"/>
        <item m="1" x="4"/>
        <item x="1"/>
        <item x="0"/>
        <item x="2"/>
        <item t="default"/>
      </items>
    </pivotField>
    <pivotField showAll="0"/>
    <pivotField showAll="0"/>
    <pivotField showAll="0"/>
    <pivotField showAll="0"/>
    <pivotField showAll="0"/>
  </pivotFields>
  <rowFields count="2">
    <field x="17"/>
    <field x="1"/>
  </rowFields>
  <rowItems count="10">
    <i>
      <x v="2"/>
    </i>
    <i r="1">
      <x/>
    </i>
    <i r="1">
      <x v="1"/>
    </i>
    <i>
      <x v="3"/>
    </i>
    <i r="1">
      <x/>
    </i>
    <i r="1">
      <x v="1"/>
    </i>
    <i>
      <x v="4"/>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0" baseItem="0" numFmtId="10"/>
  </dataFields>
  <formats count="6">
    <format dxfId="6">
      <pivotArea outline="0" collapsedLevelsAreSubtotals="1" fieldPosition="0"/>
    </format>
    <format dxfId="5">
      <pivotArea dataOnly="0" labelOnly="1" fieldPosition="0">
        <references count="1">
          <reference field="9" count="0"/>
        </references>
      </pivotArea>
    </format>
    <format dxfId="4">
      <pivotArea dataOnly="0" labelOnly="1" grandCol="1" outline="0" fieldPosition="0"/>
    </format>
    <format dxfId="3">
      <pivotArea outline="0" collapsedLevelsAreSubtotals="1" fieldPosition="0"/>
    </format>
    <format dxfId="2">
      <pivotArea dataOnly="0" labelOnly="1" fieldPosition="0">
        <references count="1">
          <reference field="9" count="0"/>
        </references>
      </pivotArea>
    </format>
    <format dxfId="1">
      <pivotArea dataOnly="0" labelOnly="1" grandCol="1" outline="0" fieldPosition="0"/>
    </format>
  </formats>
  <chartFormats count="14">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6" format="35" series="1">
      <pivotArea type="data" outline="0" fieldPosition="0">
        <references count="2">
          <reference field="4294967294" count="1" selected="0">
            <x v="0"/>
          </reference>
          <reference field="9" count="1" selected="0">
            <x v="0"/>
          </reference>
        </references>
      </pivotArea>
    </chartFormat>
    <chartFormat chart="6" format="36" series="1">
      <pivotArea type="data" outline="0" fieldPosition="0">
        <references count="2">
          <reference field="4294967294" count="1" selected="0">
            <x v="0"/>
          </reference>
          <reference field="9" count="1" selected="0">
            <x v="2"/>
          </reference>
        </references>
      </pivotArea>
    </chartFormat>
    <chartFormat chart="6" format="37"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CE5787-1798-42D8-9F78-83D47FF53AC4}"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chartFormat="4">
  <location ref="A14:C58" firstHeaderRow="1" firstDataRow="2" firstDataCol="1" rowPageCount="1" colPageCount="1"/>
  <pivotFields count="23">
    <pivotField showAll="0"/>
    <pivotField axis="axisRow" multipleItemSelectionAllowed="1" showAll="0">
      <items count="7">
        <item x="0"/>
        <item x="1"/>
        <item h="1" x="2"/>
        <item h="1" x="3"/>
        <item h="1" x="4"/>
        <item h="1" x="5"/>
        <item t="default"/>
      </items>
    </pivotField>
    <pivotField showAll="0"/>
    <pivotField axis="axisRow" multipleItemSelectionAllowed="1" showAll="0">
      <items count="16">
        <item x="7"/>
        <item x="2"/>
        <item x="0"/>
        <item x="10"/>
        <item x="9"/>
        <item n="Juego compartido" x="5"/>
        <item x="8"/>
        <item n="Supermercado" x="12"/>
        <item n="Ocio -TV-Libros" x="4"/>
        <item x="1"/>
        <item x="11"/>
        <item x="6"/>
        <item x="13"/>
        <item x="3"/>
        <item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2">
    <field x="3"/>
    <field x="1"/>
  </rowFields>
  <rowItems count="43">
    <i>
      <x/>
    </i>
    <i r="1">
      <x/>
    </i>
    <i r="1">
      <x v="1"/>
    </i>
    <i>
      <x v="1"/>
    </i>
    <i r="1">
      <x/>
    </i>
    <i r="1">
      <x v="1"/>
    </i>
    <i>
      <x v="2"/>
    </i>
    <i r="1">
      <x/>
    </i>
    <i r="1">
      <x v="1"/>
    </i>
    <i>
      <x v="3"/>
    </i>
    <i r="1">
      <x/>
    </i>
    <i r="1">
      <x v="1"/>
    </i>
    <i>
      <x v="4"/>
    </i>
    <i r="1">
      <x/>
    </i>
    <i r="1">
      <x v="1"/>
    </i>
    <i>
      <x v="5"/>
    </i>
    <i r="1">
      <x/>
    </i>
    <i r="1">
      <x v="1"/>
    </i>
    <i>
      <x v="6"/>
    </i>
    <i r="1">
      <x/>
    </i>
    <i r="1">
      <x v="1"/>
    </i>
    <i>
      <x v="7"/>
    </i>
    <i r="1">
      <x/>
    </i>
    <i r="1">
      <x v="1"/>
    </i>
    <i>
      <x v="8"/>
    </i>
    <i r="1">
      <x/>
    </i>
    <i r="1">
      <x v="1"/>
    </i>
    <i>
      <x v="9"/>
    </i>
    <i r="1">
      <x/>
    </i>
    <i r="1">
      <x v="1"/>
    </i>
    <i>
      <x v="10"/>
    </i>
    <i r="1">
      <x/>
    </i>
    <i r="1">
      <x v="1"/>
    </i>
    <i>
      <x v="11"/>
    </i>
    <i r="1">
      <x/>
    </i>
    <i r="1">
      <x v="1"/>
    </i>
    <i>
      <x v="12"/>
    </i>
    <i r="1">
      <x/>
    </i>
    <i r="1">
      <x v="1"/>
    </i>
    <i>
      <x v="13"/>
    </i>
    <i r="1">
      <x/>
    </i>
    <i r="1">
      <x v="1"/>
    </i>
    <i t="grand">
      <x/>
    </i>
  </rowItems>
  <colFields count="1">
    <field x="9"/>
  </colFields>
  <colItems count="2">
    <i>
      <x/>
    </i>
    <i t="grand">
      <x/>
    </i>
  </colItems>
  <pageFields count="1">
    <pageField fld="5" hier="-1"/>
  </pageFields>
  <dataFields count="1">
    <dataField name="Cuenta de Puntuación" fld="9" subtotal="count" showDataAs="percentOfRow" baseField="3" baseItem="0" numFmtId="10"/>
  </dataFields>
  <formats count="16">
    <format dxfId="62">
      <pivotArea type="all" dataOnly="0" outline="0" fieldPosition="0"/>
    </format>
    <format dxfId="61">
      <pivotArea outline="0" collapsedLevelsAreSubtotals="1" fieldPosition="0"/>
    </format>
    <format dxfId="60">
      <pivotArea type="origin" dataOnly="0" labelOnly="1" outline="0" fieldPosition="0"/>
    </format>
    <format dxfId="59">
      <pivotArea field="9" type="button" dataOnly="0" labelOnly="1" outline="0" axis="axisCol" fieldPosition="0"/>
    </format>
    <format dxfId="58">
      <pivotArea type="topRight" dataOnly="0" labelOnly="1" outline="0" fieldPosition="0"/>
    </format>
    <format dxfId="57">
      <pivotArea field="3" type="button" dataOnly="0" labelOnly="1" outline="0" axis="axisRow" fieldPosition="0"/>
    </format>
    <format dxfId="56">
      <pivotArea dataOnly="0" labelOnly="1" fieldPosition="0">
        <references count="1">
          <reference field="3" count="0"/>
        </references>
      </pivotArea>
    </format>
    <format dxfId="55">
      <pivotArea dataOnly="0" labelOnly="1" grandRow="1" outline="0" fieldPosition="0"/>
    </format>
    <format dxfId="54">
      <pivotArea dataOnly="0" labelOnly="1" fieldPosition="0">
        <references count="1">
          <reference field="9" count="0"/>
        </references>
      </pivotArea>
    </format>
    <format dxfId="53">
      <pivotArea dataOnly="0" labelOnly="1" grandCol="1" outline="0" fieldPosition="0"/>
    </format>
    <format dxfId="52">
      <pivotArea outline="0" collapsedLevelsAreSubtotals="1" fieldPosition="0"/>
    </format>
    <format dxfId="51">
      <pivotArea dataOnly="0" labelOnly="1" fieldPosition="0">
        <references count="1">
          <reference field="9" count="0"/>
        </references>
      </pivotArea>
    </format>
    <format dxfId="50">
      <pivotArea dataOnly="0" labelOnly="1" grandCol="1" outline="0" fieldPosition="0"/>
    </format>
    <format dxfId="49">
      <pivotArea outline="0" collapsedLevelsAreSubtotals="1" fieldPosition="0"/>
    </format>
    <format dxfId="48">
      <pivotArea dataOnly="0" labelOnly="1" fieldPosition="0">
        <references count="1">
          <reference field="9" count="0"/>
        </references>
      </pivotArea>
    </format>
    <format dxfId="47">
      <pivotArea dataOnly="0" labelOnly="1" grandCol="1" outline="0" fieldPosition="0"/>
    </format>
  </formats>
  <chartFormats count="6">
    <chartFormat chart="3" format="51" series="1">
      <pivotArea type="data" outline="0" fieldPosition="0">
        <references count="1">
          <reference field="9" count="1" selected="0">
            <x v="0"/>
          </reference>
        </references>
      </pivotArea>
    </chartFormat>
    <chartFormat chart="3" format="52" series="1">
      <pivotArea type="data" outline="0" fieldPosition="0">
        <references count="1">
          <reference field="9" count="1" selected="0">
            <x v="1"/>
          </reference>
        </references>
      </pivotArea>
    </chartFormat>
    <chartFormat chart="3" format="53" series="1">
      <pivotArea type="data" outline="0" fieldPosition="0">
        <references count="1">
          <reference field="9" count="1" selected="0">
            <x v="2"/>
          </reference>
        </references>
      </pivotArea>
    </chartFormat>
    <chartFormat chart="3" format="54" series="1">
      <pivotArea type="data" outline="0" fieldPosition="0">
        <references count="2">
          <reference field="4294967294" count="1" selected="0">
            <x v="0"/>
          </reference>
          <reference field="9" count="1" selected="0">
            <x v="1"/>
          </reference>
        </references>
      </pivotArea>
    </chartFormat>
    <chartFormat chart="3" format="55" series="1">
      <pivotArea type="data" outline="0" fieldPosition="0">
        <references count="2">
          <reference field="4294967294" count="1" selected="0">
            <x v="0"/>
          </reference>
          <reference field="9" count="1" selected="0">
            <x v="2"/>
          </reference>
        </references>
      </pivotArea>
    </chartFormat>
    <chartFormat chart="3" format="56" series="1">
      <pivotArea type="data" outline="0" fieldPosition="0">
        <references count="2">
          <reference field="4294967294" count="1" selected="0">
            <x v="0"/>
          </reference>
          <reference field="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264C31-CFDD-47A8-94DC-FB6E5ECD9016}"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A13:C29" firstHeaderRow="1" firstDataRow="2" firstDataCol="1" rowPageCount="2"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h="1" x="21"/>
        <item h="1" x="22"/>
        <item h="1" x="16"/>
        <item t="default"/>
      </items>
    </pivotField>
    <pivotField showAll="0"/>
    <pivotField numFmtId="1" showAll="0"/>
    <pivotField numFmtId="164" showAll="0"/>
    <pivotField axis="axisCol" dataField="1" numFmtId="1" showAll="0" sortType="ascending">
      <items count="4">
        <item n="Fortalezas" m="1" x="1"/>
        <item n="Oportunidades" m="1" x="2"/>
        <item n="Retos" x="0"/>
        <item t="default"/>
      </items>
    </pivotField>
    <pivotField numFmtId="1" showAll="0"/>
    <pivotField numFmtId="164"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5">
    <i>
      <x/>
    </i>
    <i>
      <x v="1"/>
    </i>
    <i>
      <x v="2"/>
    </i>
    <i>
      <x v="3"/>
    </i>
    <i>
      <x v="4"/>
    </i>
    <i>
      <x v="5"/>
    </i>
    <i>
      <x v="6"/>
    </i>
    <i>
      <x v="7"/>
    </i>
    <i>
      <x v="8"/>
    </i>
    <i>
      <x v="9"/>
    </i>
    <i>
      <x v="10"/>
    </i>
    <i>
      <x v="11"/>
    </i>
    <i>
      <x v="12"/>
    </i>
    <i>
      <x v="13"/>
    </i>
    <i t="grand">
      <x/>
    </i>
  </rowItems>
  <colFields count="1">
    <field x="9"/>
  </colFields>
  <colItems count="2">
    <i>
      <x v="2"/>
    </i>
    <i t="grand">
      <x/>
    </i>
  </colItems>
  <pageFields count="2">
    <pageField fld="1" hier="-1"/>
    <pageField fld="5" hier="-1"/>
  </pageFields>
  <dataFields count="1">
    <dataField name="Cuenta de Puntuación" fld="9" subtotal="count" showDataAs="percentOfRow" baseField="9" baseItem="0" numFmtId="10"/>
  </dataFields>
  <formats count="6">
    <format dxfId="46">
      <pivotArea outline="0" collapsedLevelsAreSubtotals="1" fieldPosition="0"/>
    </format>
    <format dxfId="45">
      <pivotArea dataOnly="0" labelOnly="1" fieldPosition="0">
        <references count="1">
          <reference field="9" count="0"/>
        </references>
      </pivotArea>
    </format>
    <format dxfId="44">
      <pivotArea dataOnly="0" labelOnly="1" grandCol="1" outline="0" fieldPosition="0"/>
    </format>
    <format dxfId="43">
      <pivotArea outline="0" collapsedLevelsAreSubtotals="1" fieldPosition="0"/>
    </format>
    <format dxfId="42">
      <pivotArea dataOnly="0" labelOnly="1" fieldPosition="0">
        <references count="1">
          <reference field="9" count="0"/>
        </references>
      </pivotArea>
    </format>
    <format dxfId="41">
      <pivotArea dataOnly="0" labelOnly="1" grandCol="1" outline="0" fieldPosition="0"/>
    </format>
  </formats>
  <chartFormats count="4">
    <chartFormat chart="3" format="18" series="1">
      <pivotArea type="data" outline="0" fieldPosition="0">
        <references count="1">
          <reference field="4294967294" count="1" selected="0">
            <x v="0"/>
          </reference>
        </references>
      </pivotArea>
    </chartFormat>
    <chartFormat chart="3" format="19" series="1">
      <pivotArea type="data" outline="0" fieldPosition="0">
        <references count="2">
          <reference field="4294967294" count="1" selected="0">
            <x v="0"/>
          </reference>
          <reference field="9" count="1" selected="0">
            <x v="0"/>
          </reference>
        </references>
      </pivotArea>
    </chartFormat>
    <chartFormat chart="3" format="20" series="1">
      <pivotArea type="data" outline="0" fieldPosition="0">
        <references count="2">
          <reference field="4294967294" count="1" selected="0">
            <x v="0"/>
          </reference>
          <reference field="9" count="1" selected="0">
            <x v="2"/>
          </reference>
        </references>
      </pivotArea>
    </chartFormat>
    <chartFormat chart="3" format="21"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C18C6CB-51D5-4EE1-BD93-E669D743202B}"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15:C26"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s>
  <rowFields count="2">
    <field x="13"/>
    <field x="1"/>
  </rowFields>
  <rowItems count="10">
    <i>
      <x/>
    </i>
    <i r="1">
      <x/>
    </i>
    <i r="1">
      <x v="1"/>
    </i>
    <i>
      <x v="1"/>
    </i>
    <i r="1">
      <x/>
    </i>
    <i r="1">
      <x v="1"/>
    </i>
    <i>
      <x v="2"/>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 baseItem="0" numFmtId="10"/>
  </dataFields>
  <formats count="6">
    <format dxfId="40">
      <pivotArea outline="0" collapsedLevelsAreSubtotals="1" fieldPosition="0"/>
    </format>
    <format dxfId="39">
      <pivotArea dataOnly="0" labelOnly="1" fieldPosition="0">
        <references count="1">
          <reference field="9" count="0"/>
        </references>
      </pivotArea>
    </format>
    <format dxfId="38">
      <pivotArea dataOnly="0" labelOnly="1" grandCol="1" outline="0" fieldPosition="0"/>
    </format>
    <format dxfId="37">
      <pivotArea outline="0" collapsedLevelsAreSubtotals="1" fieldPosition="0"/>
    </format>
    <format dxfId="36">
      <pivotArea dataOnly="0" labelOnly="1" fieldPosition="0">
        <references count="1">
          <reference field="9" count="0"/>
        </references>
      </pivotArea>
    </format>
    <format dxfId="35">
      <pivotArea dataOnly="0" labelOnly="1" grandCol="1" outline="0" fieldPosition="0"/>
    </format>
  </formats>
  <chartFormats count="9">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9718BD6-E264-4EB4-91DE-BFA5DF45E333}"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5:A632" firstHeaderRow="1" firstDataRow="1" firstDataCol="1" rowPageCount="3"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m="1" x="14"/>
        <item t="default"/>
      </items>
    </pivotField>
    <pivotField axis="axisRow" showAll="0">
      <items count="560">
        <item x="429"/>
        <item x="53"/>
        <item x="63"/>
        <item x="425"/>
        <item x="110"/>
        <item x="506"/>
        <item x="349"/>
        <item x="397"/>
        <item x="558"/>
        <item x="72"/>
        <item x="130"/>
        <item x="207"/>
        <item x="144"/>
        <item x="125"/>
        <item x="95"/>
        <item x="495"/>
        <item x="137"/>
        <item x="317"/>
        <item x="87"/>
        <item x="129"/>
        <item x="106"/>
        <item x="94"/>
        <item x="79"/>
        <item x="65"/>
        <item x="381"/>
        <item x="259"/>
        <item x="556"/>
        <item x="350"/>
        <item x="535"/>
        <item x="525"/>
        <item x="474"/>
        <item x="319"/>
        <item x="526"/>
        <item x="402"/>
        <item x="305"/>
        <item x="248"/>
        <item x="263"/>
        <item x="450"/>
        <item x="268"/>
        <item x="161"/>
        <item x="55"/>
        <item x="121"/>
        <item x="314"/>
        <item x="509"/>
        <item x="8"/>
        <item x="491"/>
        <item x="448"/>
        <item x="45"/>
        <item x="30"/>
        <item x="108"/>
        <item x="434"/>
        <item x="74"/>
        <item x="96"/>
        <item x="73"/>
        <item x="266"/>
        <item x="280"/>
        <item x="514"/>
        <item x="200"/>
        <item x="554"/>
        <item x="91"/>
        <item x="90"/>
        <item x="367"/>
        <item x="273"/>
        <item x="272"/>
        <item x="249"/>
        <item x="409"/>
        <item x="158"/>
        <item x="452"/>
        <item x="210"/>
        <item x="269"/>
        <item x="414"/>
        <item x="216"/>
        <item x="546"/>
        <item x="306"/>
        <item x="340"/>
        <item x="339"/>
        <item x="330"/>
        <item x="128"/>
        <item x="127"/>
        <item x="528"/>
        <item x="289"/>
        <item x="316"/>
        <item x="288"/>
        <item x="335"/>
        <item x="29"/>
        <item x="463"/>
        <item x="407"/>
        <item x="406"/>
        <item x="368"/>
        <item x="404"/>
        <item x="1"/>
        <item x="521"/>
        <item x="291"/>
        <item x="321"/>
        <item x="326"/>
        <item x="446"/>
        <item x="341"/>
        <item x="162"/>
        <item x="172"/>
        <item x="143"/>
        <item x="293"/>
        <item x="383"/>
        <item x="389"/>
        <item x="390"/>
        <item x="386"/>
        <item x="487"/>
        <item x="18"/>
        <item x="82"/>
        <item x="453"/>
        <item x="212"/>
        <item x="420"/>
        <item x="494"/>
        <item x="507"/>
        <item x="444"/>
        <item x="459"/>
        <item x="456"/>
        <item x="457"/>
        <item x="295"/>
        <item x="432"/>
        <item x="387"/>
        <item x="372"/>
        <item x="71"/>
        <item x="179"/>
        <item x="519"/>
        <item x="173"/>
        <item x="26"/>
        <item x="382"/>
        <item x="192"/>
        <item x="482"/>
        <item x="438"/>
        <item x="428"/>
        <item x="422"/>
        <item x="168"/>
        <item x="114"/>
        <item x="163"/>
        <item x="536"/>
        <item x="557"/>
        <item x="433"/>
        <item x="105"/>
        <item x="98"/>
        <item x="532"/>
        <item x="497"/>
        <item x="336"/>
        <item x="395"/>
        <item x="496"/>
        <item x="190"/>
        <item x="348"/>
        <item x="118"/>
        <item x="401"/>
        <item x="371"/>
        <item x="14"/>
        <item x="378"/>
        <item x="3"/>
        <item x="345"/>
        <item x="469"/>
        <item x="342"/>
        <item x="552"/>
        <item x="553"/>
        <item x="415"/>
        <item x="502"/>
        <item x="551"/>
        <item x="221"/>
        <item x="222"/>
        <item x="458"/>
        <item x="265"/>
        <item x="460"/>
        <item x="236"/>
        <item x="48"/>
        <item x="203"/>
        <item x="58"/>
        <item x="107"/>
        <item x="285"/>
        <item x="61"/>
        <item x="504"/>
        <item x="213"/>
        <item x="353"/>
        <item x="23"/>
        <item x="25"/>
        <item x="282"/>
        <item x="0"/>
        <item x="467"/>
        <item x="56"/>
        <item x="290"/>
        <item x="149"/>
        <item x="533"/>
        <item x="527"/>
        <item x="522"/>
        <item x="233"/>
        <item x="241"/>
        <item x="516"/>
        <item x="483"/>
        <item x="484"/>
        <item x="247"/>
        <item x="299"/>
        <item x="292"/>
        <item x="411"/>
        <item x="111"/>
        <item x="34"/>
        <item x="84"/>
        <item x="42"/>
        <item x="41"/>
        <item x="515"/>
        <item x="445"/>
        <item x="142"/>
        <item x="547"/>
        <item x="239"/>
        <item x="235"/>
        <item x="140"/>
        <item x="194"/>
        <item x="257"/>
        <item x="267"/>
        <item x="148"/>
        <item x="134"/>
        <item x="505"/>
        <item x="254"/>
        <item x="47"/>
        <item x="237"/>
        <item x="418"/>
        <item x="392"/>
        <item x="455"/>
        <item x="232"/>
        <item x="219"/>
        <item x="258"/>
        <item x="202"/>
        <item x="251"/>
        <item x="312"/>
        <item x="245"/>
        <item x="215"/>
        <item x="277"/>
        <item x="240"/>
        <item x="362"/>
        <item x="9"/>
        <item x="185"/>
        <item x="363"/>
        <item x="311"/>
        <item x="230"/>
        <item x="286"/>
        <item x="405"/>
        <item x="256"/>
        <item x="244"/>
        <item x="253"/>
        <item x="325"/>
        <item x="385"/>
        <item x="242"/>
        <item x="388"/>
        <item x="379"/>
        <item x="220"/>
        <item x="278"/>
        <item x="264"/>
        <item x="223"/>
        <item x="270"/>
        <item x="243"/>
        <item x="260"/>
        <item x="537"/>
        <item x="539"/>
        <item x="12"/>
        <item x="462"/>
        <item x="44"/>
        <item x="15"/>
        <item x="423"/>
        <item x="465"/>
        <item x="366"/>
        <item x="471"/>
        <item x="75"/>
        <item x="2"/>
        <item x="302"/>
        <item x="508"/>
        <item x="468"/>
        <item x="178"/>
        <item x="189"/>
        <item x="103"/>
        <item x="479"/>
        <item x="475"/>
        <item x="541"/>
        <item x="188"/>
        <item x="250"/>
        <item x="313"/>
        <item x="5"/>
        <item x="234"/>
        <item x="512"/>
        <item x="205"/>
        <item x="542"/>
        <item x="399"/>
        <item x="193"/>
        <item x="538"/>
        <item x="276"/>
        <item x="294"/>
        <item x="489"/>
        <item x="195"/>
        <item x="520"/>
        <item x="416"/>
        <item x="171"/>
        <item x="501"/>
        <item x="204"/>
        <item x="175"/>
        <item x="545"/>
        <item x="493"/>
        <item x="217"/>
        <item x="478"/>
        <item x="355"/>
        <item x="534"/>
        <item x="123"/>
        <item x="191"/>
        <item x="492"/>
        <item x="261"/>
        <item x="451"/>
        <item x="297"/>
        <item x="300"/>
        <item x="124"/>
        <item x="224"/>
        <item x="88"/>
        <item x="530"/>
        <item x="131"/>
        <item x="225"/>
        <item x="376"/>
        <item x="271"/>
        <item x="529"/>
        <item x="331"/>
        <item x="435"/>
        <item x="431"/>
        <item x="358"/>
        <item x="436"/>
        <item x="503"/>
        <item x="31"/>
        <item x="186"/>
        <item x="201"/>
        <item x="113"/>
        <item x="97"/>
        <item x="226"/>
        <item x="252"/>
        <item x="364"/>
        <item x="246"/>
        <item x="412"/>
        <item x="357"/>
        <item x="211"/>
        <item x="518"/>
        <item x="50"/>
        <item x="59"/>
        <item x="400"/>
        <item x="449"/>
        <item x="346"/>
        <item x="238"/>
        <item x="136"/>
        <item x="374"/>
        <item x="373"/>
        <item x="377"/>
        <item x="198"/>
        <item x="209"/>
        <item x="43"/>
        <item x="206"/>
        <item x="27"/>
        <item x="21"/>
        <item x="403"/>
        <item x="490"/>
        <item x="510"/>
        <item x="135"/>
        <item x="472"/>
        <item x="524"/>
        <item x="177"/>
        <item x="176"/>
        <item x="132"/>
        <item x="22"/>
        <item x="396"/>
        <item x="318"/>
        <item x="308"/>
        <item x="531"/>
        <item x="473"/>
        <item x="555"/>
        <item x="356"/>
        <item x="38"/>
        <item x="329"/>
        <item x="417"/>
        <item x="437"/>
        <item x="344"/>
        <item x="133"/>
        <item x="183"/>
        <item x="296"/>
        <item x="16"/>
        <item x="284"/>
        <item x="307"/>
        <item x="424"/>
        <item x="181"/>
        <item x="281"/>
        <item x="439"/>
        <item x="442"/>
        <item x="440"/>
        <item x="441"/>
        <item x="228"/>
        <item x="20"/>
        <item x="391"/>
        <item x="6"/>
        <item x="231"/>
        <item x="10"/>
        <item x="351"/>
        <item x="430"/>
        <item x="57"/>
        <item x="51"/>
        <item x="36"/>
        <item x="413"/>
        <item x="28"/>
        <item x="184"/>
        <item x="60"/>
        <item x="119"/>
        <item x="92"/>
        <item x="347"/>
        <item x="80"/>
        <item x="19"/>
        <item x="283"/>
        <item x="408"/>
        <item x="40"/>
        <item x="11"/>
        <item x="13"/>
        <item x="485"/>
        <item x="68"/>
        <item x="511"/>
        <item x="69"/>
        <item x="208"/>
        <item x="4"/>
        <item x="419"/>
        <item x="375"/>
        <item x="255"/>
        <item x="476"/>
        <item x="323"/>
        <item x="180"/>
        <item x="229"/>
        <item x="187"/>
        <item x="46"/>
        <item x="17"/>
        <item x="153"/>
        <item x="500"/>
        <item x="165"/>
        <item x="156"/>
        <item x="164"/>
        <item x="152"/>
        <item x="157"/>
        <item x="166"/>
        <item x="174"/>
        <item x="167"/>
        <item x="160"/>
        <item x="301"/>
        <item x="464"/>
        <item x="139"/>
        <item x="141"/>
        <item x="410"/>
        <item x="421"/>
        <item x="214"/>
        <item x="549"/>
        <item x="393"/>
        <item x="352"/>
        <item x="52"/>
        <item x="122"/>
        <item x="117"/>
        <item x="115"/>
        <item x="309"/>
        <item x="343"/>
        <item x="470"/>
        <item x="543"/>
        <item x="443"/>
        <item x="333"/>
        <item x="262"/>
        <item x="275"/>
        <item x="454"/>
        <item x="151"/>
        <item x="159"/>
        <item x="169"/>
        <item x="365"/>
        <item x="85"/>
        <item x="480"/>
        <item x="138"/>
        <item x="154"/>
        <item x="513"/>
        <item x="322"/>
        <item x="81"/>
        <item x="477"/>
        <item x="78"/>
        <item x="523"/>
        <item x="196"/>
        <item x="227"/>
        <item x="359"/>
        <item x="544"/>
        <item x="24"/>
        <item x="155"/>
        <item x="77"/>
        <item x="33"/>
        <item x="150"/>
        <item x="550"/>
        <item x="498"/>
        <item x="147"/>
        <item x="327"/>
        <item x="218"/>
        <item x="274"/>
        <item x="101"/>
        <item x="548"/>
        <item x="466"/>
        <item x="394"/>
        <item x="7"/>
        <item x="369"/>
        <item x="70"/>
        <item x="303"/>
        <item x="488"/>
        <item x="324"/>
        <item x="320"/>
        <item x="315"/>
        <item x="170"/>
        <item x="64"/>
        <item x="354"/>
        <item x="517"/>
        <item x="398"/>
        <item x="486"/>
        <item x="304"/>
        <item x="279"/>
        <item x="112"/>
        <item x="67"/>
        <item x="62"/>
        <item x="499"/>
        <item x="66"/>
        <item x="426"/>
        <item x="540"/>
        <item x="93"/>
        <item x="146"/>
        <item x="338"/>
        <item x="54"/>
        <item x="76"/>
        <item x="120"/>
        <item x="37"/>
        <item x="39"/>
        <item x="109"/>
        <item x="126"/>
        <item x="145"/>
        <item x="332"/>
        <item x="337"/>
        <item x="380"/>
        <item x="310"/>
        <item x="199"/>
        <item x="287"/>
        <item x="102"/>
        <item x="35"/>
        <item x="89"/>
        <item x="328"/>
        <item x="447"/>
        <item x="100"/>
        <item x="83"/>
        <item x="104"/>
        <item x="427"/>
        <item x="360"/>
        <item x="384"/>
        <item x="116"/>
        <item x="49"/>
        <item x="334"/>
        <item x="99"/>
        <item x="370"/>
        <item x="361"/>
        <item x="481"/>
        <item x="86"/>
        <item x="197"/>
        <item x="298"/>
        <item x="461"/>
        <item x="182"/>
        <item x="32"/>
        <item t="default"/>
      </items>
    </pivotField>
    <pivotField axis="axisPage"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Page" numFmtId="1" multipleItemSelectionAllowed="1" showAll="0">
      <items count="4">
        <item x="0"/>
        <item m="1" x="2"/>
        <item m="1" x="1"/>
        <item t="default"/>
      </items>
    </pivotField>
    <pivotField numFmtId="1" showAll="0"/>
    <pivotField numFmtId="164"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s>
  <rowFields count="3">
    <field x="3"/>
    <field x="13"/>
    <field x="4"/>
  </rowFields>
  <rowItems count="617">
    <i>
      <x/>
    </i>
    <i r="1">
      <x/>
    </i>
    <i r="2">
      <x v="17"/>
    </i>
    <i r="2">
      <x v="31"/>
    </i>
    <i r="2">
      <x v="34"/>
    </i>
    <i r="2">
      <x v="42"/>
    </i>
    <i r="2">
      <x v="73"/>
    </i>
    <i r="2">
      <x v="74"/>
    </i>
    <i r="2">
      <x v="75"/>
    </i>
    <i r="2">
      <x v="76"/>
    </i>
    <i r="2">
      <x v="81"/>
    </i>
    <i r="2">
      <x v="155"/>
    </i>
    <i r="2">
      <x v="363"/>
    </i>
    <i r="2">
      <x v="364"/>
    </i>
    <i r="2">
      <x v="370"/>
    </i>
    <i r="2">
      <x v="373"/>
    </i>
    <i r="2">
      <x v="379"/>
    </i>
    <i r="2">
      <x v="422"/>
    </i>
    <i r="2">
      <x v="453"/>
    </i>
    <i r="2">
      <x v="454"/>
    </i>
    <i r="2">
      <x v="498"/>
    </i>
    <i r="2">
      <x v="500"/>
    </i>
    <i r="2">
      <x v="501"/>
    </i>
    <i r="2">
      <x v="502"/>
    </i>
    <i r="2">
      <x v="509"/>
    </i>
    <i r="2">
      <x v="520"/>
    </i>
    <i r="2">
      <x v="529"/>
    </i>
    <i r="2">
      <x v="530"/>
    </i>
    <i r="2">
      <x v="538"/>
    </i>
    <i r="1">
      <x v="1"/>
    </i>
    <i r="2">
      <x v="83"/>
    </i>
    <i r="2">
      <x v="94"/>
    </i>
    <i r="2">
      <x v="96"/>
    </i>
    <i r="2">
      <x v="225"/>
    </i>
    <i r="2">
      <x v="234"/>
    </i>
    <i r="2">
      <x v="265"/>
    </i>
    <i r="2">
      <x v="276"/>
    </i>
    <i r="2">
      <x v="532"/>
    </i>
    <i r="1">
      <x v="2"/>
    </i>
    <i r="2">
      <x v="93"/>
    </i>
    <i r="2">
      <x v="142"/>
    </i>
    <i r="2">
      <x v="241"/>
    </i>
    <i r="2">
      <x v="317"/>
    </i>
    <i r="2">
      <x v="458"/>
    </i>
    <i r="2">
      <x v="471"/>
    </i>
    <i r="2">
      <x v="488"/>
    </i>
    <i r="2">
      <x v="548"/>
    </i>
    <i>
      <x v="1"/>
    </i>
    <i r="1">
      <x/>
    </i>
    <i r="2">
      <x v="2"/>
    </i>
    <i r="2">
      <x v="9"/>
    </i>
    <i r="2">
      <x v="13"/>
    </i>
    <i r="2">
      <x v="14"/>
    </i>
    <i r="2">
      <x v="18"/>
    </i>
    <i r="2">
      <x v="19"/>
    </i>
    <i r="2">
      <x v="20"/>
    </i>
    <i r="2">
      <x v="21"/>
    </i>
    <i r="2">
      <x v="22"/>
    </i>
    <i r="2">
      <x v="23"/>
    </i>
    <i r="2">
      <x v="41"/>
    </i>
    <i r="2">
      <x v="51"/>
    </i>
    <i r="2">
      <x v="52"/>
    </i>
    <i r="2">
      <x v="53"/>
    </i>
    <i r="2">
      <x v="77"/>
    </i>
    <i r="2">
      <x v="78"/>
    </i>
    <i r="2">
      <x v="121"/>
    </i>
    <i r="2">
      <x v="138"/>
    </i>
    <i r="2">
      <x v="263"/>
    </i>
    <i r="2">
      <x v="270"/>
    </i>
    <i r="2">
      <x v="301"/>
    </i>
    <i r="2">
      <x v="327"/>
    </i>
    <i r="2">
      <x v="402"/>
    </i>
    <i r="2">
      <x v="403"/>
    </i>
    <i r="2">
      <x v="405"/>
    </i>
    <i r="2">
      <x v="413"/>
    </i>
    <i r="2">
      <x v="450"/>
    </i>
    <i r="2">
      <x v="451"/>
    </i>
    <i r="2">
      <x v="452"/>
    </i>
    <i r="2">
      <x v="497"/>
    </i>
    <i r="2">
      <x v="504"/>
    </i>
    <i r="2">
      <x v="512"/>
    </i>
    <i r="2">
      <x v="515"/>
    </i>
    <i r="2">
      <x v="518"/>
    </i>
    <i r="2">
      <x v="522"/>
    </i>
    <i r="2">
      <x v="523"/>
    </i>
    <i r="2">
      <x v="540"/>
    </i>
    <i r="2">
      <x v="541"/>
    </i>
    <i r="2">
      <x v="542"/>
    </i>
    <i r="2">
      <x v="553"/>
    </i>
    <i r="1">
      <x v="1"/>
    </i>
    <i r="2">
      <x v="4"/>
    </i>
    <i r="2">
      <x v="139"/>
    </i>
    <i r="2">
      <x v="308"/>
    </i>
    <i r="2">
      <x v="310"/>
    </i>
    <i r="2">
      <x v="326"/>
    </i>
    <i r="2">
      <x v="415"/>
    </i>
    <i r="2">
      <x v="546"/>
    </i>
    <i r="1">
      <x v="2"/>
    </i>
    <i r="2">
      <x v="49"/>
    </i>
    <i r="2">
      <x v="59"/>
    </i>
    <i r="2">
      <x v="60"/>
    </i>
    <i r="2">
      <x v="107"/>
    </i>
    <i r="2">
      <x v="133"/>
    </i>
    <i r="2">
      <x v="147"/>
    </i>
    <i r="2">
      <x v="170"/>
    </i>
    <i r="2">
      <x v="196"/>
    </i>
    <i r="2">
      <x v="198"/>
    </i>
    <i r="2">
      <x v="466"/>
    </i>
    <i r="2">
      <x v="472"/>
    </i>
    <i r="2">
      <x v="474"/>
    </i>
    <i r="2">
      <x v="482"/>
    </i>
    <i r="2">
      <x v="491"/>
    </i>
    <i r="2">
      <x v="511"/>
    </i>
    <i r="2">
      <x v="526"/>
    </i>
    <i r="2">
      <x v="527"/>
    </i>
    <i r="2">
      <x v="535"/>
    </i>
    <i r="2">
      <x v="537"/>
    </i>
    <i r="2">
      <x v="549"/>
    </i>
    <i>
      <x v="2"/>
    </i>
    <i r="1">
      <x/>
    </i>
    <i r="2">
      <x v="150"/>
    </i>
    <i r="2">
      <x v="152"/>
    </i>
    <i r="2">
      <x v="361"/>
    </i>
    <i r="2">
      <x v="390"/>
    </i>
    <i r="2">
      <x v="406"/>
    </i>
    <i r="2">
      <x v="410"/>
    </i>
    <i r="2">
      <x v="411"/>
    </i>
    <i r="2">
      <x v="427"/>
    </i>
    <i r="1">
      <x v="1"/>
    </i>
    <i r="2">
      <x v="44"/>
    </i>
    <i r="2">
      <x v="125"/>
    </i>
    <i r="2">
      <x v="231"/>
    </i>
    <i r="2">
      <x v="277"/>
    </i>
    <i r="2">
      <x v="377"/>
    </i>
    <i r="2">
      <x v="388"/>
    </i>
    <i r="1">
      <x v="2"/>
    </i>
    <i r="2">
      <x v="90"/>
    </i>
    <i r="2">
      <x v="106"/>
    </i>
    <i r="2">
      <x v="176"/>
    </i>
    <i r="2">
      <x v="177"/>
    </i>
    <i r="2">
      <x v="179"/>
    </i>
    <i r="2">
      <x v="255"/>
    </i>
    <i r="2">
      <x v="258"/>
    </i>
    <i r="2">
      <x v="264"/>
    </i>
    <i r="2">
      <x v="350"/>
    </i>
    <i r="2">
      <x v="351"/>
    </i>
    <i r="2">
      <x v="392"/>
    </i>
    <i r="2">
      <x v="399"/>
    </i>
    <i r="2">
      <x v="417"/>
    </i>
    <i r="2">
      <x v="480"/>
    </i>
    <i r="2">
      <x v="495"/>
    </i>
    <i>
      <x v="3"/>
    </i>
    <i r="1">
      <x/>
    </i>
    <i r="2">
      <x v="46"/>
    </i>
    <i r="2">
      <x v="113"/>
    </i>
    <i r="2">
      <x v="114"/>
    </i>
    <i r="2">
      <x v="115"/>
    </i>
    <i r="2">
      <x v="116"/>
    </i>
    <i r="2">
      <x v="305"/>
    </i>
    <i r="2">
      <x v="339"/>
    </i>
    <i r="2">
      <x v="384"/>
    </i>
    <i r="2">
      <x v="385"/>
    </i>
    <i r="2">
      <x v="386"/>
    </i>
    <i r="2">
      <x v="556"/>
    </i>
    <i r="1">
      <x v="1"/>
    </i>
    <i r="2">
      <x v="37"/>
    </i>
    <i r="2">
      <x v="108"/>
    </i>
    <i r="2">
      <x v="163"/>
    </i>
    <i r="2">
      <x v="457"/>
    </i>
    <i r="2">
      <x v="461"/>
    </i>
    <i r="1">
      <x v="2"/>
    </i>
    <i r="2">
      <x v="67"/>
    </i>
    <i r="2">
      <x v="95"/>
    </i>
    <i r="2">
      <x v="165"/>
    </i>
    <i r="2">
      <x v="202"/>
    </i>
    <i r="2">
      <x v="219"/>
    </i>
    <i r="2">
      <x v="256"/>
    </i>
    <i r="2">
      <x v="383"/>
    </i>
    <i r="2">
      <x v="539"/>
    </i>
    <i>
      <x v="4"/>
    </i>
    <i r="1">
      <x/>
    </i>
    <i r="2">
      <x/>
    </i>
    <i r="2">
      <x v="7"/>
    </i>
    <i r="2">
      <x v="33"/>
    </i>
    <i r="2">
      <x v="50"/>
    </i>
    <i r="2">
      <x v="130"/>
    </i>
    <i r="2">
      <x v="217"/>
    </i>
    <i r="2">
      <x v="371"/>
    </i>
    <i r="2">
      <x v="380"/>
    </i>
    <i r="2">
      <x v="394"/>
    </i>
    <i r="2">
      <x v="398"/>
    </i>
    <i r="2">
      <x v="408"/>
    </i>
    <i r="2">
      <x v="444"/>
    </i>
    <i r="2">
      <x v="447"/>
    </i>
    <i r="2">
      <x v="507"/>
    </i>
    <i r="2">
      <x v="516"/>
    </i>
    <i r="2">
      <x v="543"/>
    </i>
    <i r="1">
      <x v="1"/>
    </i>
    <i r="2">
      <x v="86"/>
    </i>
    <i r="2">
      <x v="118"/>
    </i>
    <i r="2">
      <x v="129"/>
    </i>
    <i r="2">
      <x v="131"/>
    </i>
    <i r="2">
      <x v="137"/>
    </i>
    <i r="2">
      <x v="148"/>
    </i>
    <i r="2">
      <x v="218"/>
    </i>
    <i r="2">
      <x v="237"/>
    </i>
    <i r="2">
      <x v="259"/>
    </i>
    <i r="2">
      <x v="318"/>
    </i>
    <i r="2">
      <x v="319"/>
    </i>
    <i r="2">
      <x v="321"/>
    </i>
    <i r="2">
      <x v="332"/>
    </i>
    <i r="2">
      <x v="338"/>
    </i>
    <i r="2">
      <x v="362"/>
    </i>
    <i r="2">
      <x v="372"/>
    </i>
    <i r="2">
      <x v="443"/>
    </i>
    <i r="2">
      <x v="494"/>
    </i>
    <i r="1">
      <x v="2"/>
    </i>
    <i r="2">
      <x v="3"/>
    </i>
    <i r="2">
      <x v="65"/>
    </i>
    <i r="2">
      <x v="70"/>
    </i>
    <i r="2">
      <x v="87"/>
    </i>
    <i r="2">
      <x v="89"/>
    </i>
    <i r="2">
      <x v="110"/>
    </i>
    <i r="2">
      <x v="143"/>
    </i>
    <i r="2">
      <x v="158"/>
    </i>
    <i r="2">
      <x v="195"/>
    </i>
    <i r="2">
      <x v="282"/>
    </i>
    <i r="2">
      <x v="290"/>
    </i>
    <i r="2">
      <x v="352"/>
    </i>
    <i r="2">
      <x v="418"/>
    </i>
    <i>
      <x v="5"/>
    </i>
    <i r="1">
      <x/>
    </i>
    <i r="2">
      <x v="64"/>
    </i>
    <i r="2">
      <x v="216"/>
    </i>
    <i r="2">
      <x v="329"/>
    </i>
    <i r="2">
      <x v="391"/>
    </i>
    <i r="1">
      <x v="1"/>
    </i>
    <i r="2">
      <x v="35"/>
    </i>
    <i r="2">
      <x v="36"/>
    </i>
    <i r="2">
      <x v="38"/>
    </i>
    <i r="2">
      <x v="54"/>
    </i>
    <i r="2">
      <x v="55"/>
    </i>
    <i r="2">
      <x v="63"/>
    </i>
    <i r="2">
      <x v="224"/>
    </i>
    <i r="2">
      <x v="227"/>
    </i>
    <i r="2">
      <x v="240"/>
    </i>
    <i r="2">
      <x v="243"/>
    </i>
    <i r="2">
      <x v="247"/>
    </i>
    <i r="2">
      <x v="248"/>
    </i>
    <i r="2">
      <x v="250"/>
    </i>
    <i r="2">
      <x v="252"/>
    </i>
    <i r="2">
      <x v="285"/>
    </i>
    <i r="2">
      <x v="304"/>
    </i>
    <i r="2">
      <x v="328"/>
    </i>
    <i r="2">
      <x v="460"/>
    </i>
    <i r="2">
      <x v="477"/>
    </i>
    <i r="2">
      <x v="490"/>
    </i>
    <i r="2">
      <x v="510"/>
    </i>
    <i r="1">
      <x v="2"/>
    </i>
    <i r="2">
      <x v="25"/>
    </i>
    <i r="2">
      <x v="62"/>
    </i>
    <i r="2">
      <x v="69"/>
    </i>
    <i r="2">
      <x v="164"/>
    </i>
    <i r="2">
      <x v="166"/>
    </i>
    <i r="2">
      <x v="187"/>
    </i>
    <i r="2">
      <x v="188"/>
    </i>
    <i r="2">
      <x v="192"/>
    </i>
    <i r="2">
      <x v="205"/>
    </i>
    <i r="2">
      <x v="206"/>
    </i>
    <i r="2">
      <x v="209"/>
    </i>
    <i r="2">
      <x v="210"/>
    </i>
    <i r="2">
      <x v="214"/>
    </i>
    <i r="2">
      <x v="220"/>
    </i>
    <i r="2">
      <x v="222"/>
    </i>
    <i r="2">
      <x v="226"/>
    </i>
    <i r="2">
      <x v="228"/>
    </i>
    <i r="2">
      <x v="229"/>
    </i>
    <i r="2">
      <x v="235"/>
    </i>
    <i r="2">
      <x v="238"/>
    </i>
    <i r="2">
      <x v="239"/>
    </i>
    <i r="2">
      <x v="251"/>
    </i>
    <i r="2">
      <x v="275"/>
    </i>
    <i r="2">
      <x v="278"/>
    </i>
    <i r="2">
      <x v="315"/>
    </i>
    <i r="2">
      <x v="331"/>
    </i>
    <i r="2">
      <x v="341"/>
    </i>
    <i r="2">
      <x v="387"/>
    </i>
    <i r="2">
      <x v="420"/>
    </i>
    <i r="2">
      <x v="424"/>
    </i>
    <i r="2">
      <x v="459"/>
    </i>
    <i>
      <x v="6"/>
    </i>
    <i r="1">
      <x/>
    </i>
    <i r="2">
      <x v="6"/>
    </i>
    <i r="2">
      <x v="24"/>
    </i>
    <i r="2">
      <x v="126"/>
    </i>
    <i r="2">
      <x v="153"/>
    </i>
    <i r="2">
      <x v="245"/>
    </i>
    <i r="2">
      <x v="299"/>
    </i>
    <i r="2">
      <x v="330"/>
    </i>
    <i r="2">
      <x v="333"/>
    </i>
    <i r="2">
      <x v="345"/>
    </i>
    <i r="2">
      <x v="368"/>
    </i>
    <i r="2">
      <x v="448"/>
    </i>
    <i r="2">
      <x v="465"/>
    </i>
    <i r="2">
      <x v="496"/>
    </i>
    <i r="2">
      <x v="544"/>
    </i>
    <i r="1">
      <x v="1"/>
    </i>
    <i r="2">
      <x v="27"/>
    </i>
    <i r="2">
      <x v="61"/>
    </i>
    <i r="2">
      <x v="88"/>
    </i>
    <i r="2">
      <x v="101"/>
    </i>
    <i r="2">
      <x v="102"/>
    </i>
    <i r="2">
      <x v="103"/>
    </i>
    <i r="2">
      <x v="104"/>
    </i>
    <i r="2">
      <x v="119"/>
    </i>
    <i r="2">
      <x v="120"/>
    </i>
    <i r="2">
      <x v="146"/>
    </i>
    <i r="2">
      <x v="149"/>
    </i>
    <i r="2">
      <x v="151"/>
    </i>
    <i r="2">
      <x v="175"/>
    </i>
    <i r="2">
      <x v="230"/>
    </i>
    <i r="2">
      <x v="233"/>
    </i>
    <i r="2">
      <x v="242"/>
    </i>
    <i r="2">
      <x v="244"/>
    </i>
    <i r="2">
      <x v="261"/>
    </i>
    <i r="2">
      <x v="314"/>
    </i>
    <i r="2">
      <x v="320"/>
    </i>
    <i r="2">
      <x v="340"/>
    </i>
    <i r="2">
      <x v="343"/>
    </i>
    <i r="2">
      <x v="344"/>
    </i>
    <i r="2">
      <x v="389"/>
    </i>
    <i r="2">
      <x v="393"/>
    </i>
    <i r="2">
      <x v="404"/>
    </i>
    <i r="2">
      <x v="478"/>
    </i>
    <i r="2">
      <x v="505"/>
    </i>
    <i r="2">
      <x v="531"/>
    </i>
    <i r="2">
      <x v="545"/>
    </i>
    <i r="2">
      <x v="550"/>
    </i>
    <i r="1">
      <x v="2"/>
    </i>
    <i r="2">
      <x v="419"/>
    </i>
    <i r="2">
      <x v="551"/>
    </i>
    <i>
      <x v="7"/>
    </i>
    <i r="1">
      <x/>
    </i>
    <i r="2">
      <x v="29"/>
    </i>
    <i r="2">
      <x v="32"/>
    </i>
    <i r="2">
      <x v="123"/>
    </i>
    <i r="2">
      <x v="414"/>
    </i>
    <i r="1">
      <x v="1"/>
    </i>
    <i r="2">
      <x v="43"/>
    </i>
    <i r="2">
      <x v="56"/>
    </i>
    <i r="2">
      <x v="79"/>
    </i>
    <i r="2">
      <x v="140"/>
    </i>
    <i r="2">
      <x v="184"/>
    </i>
    <i r="2">
      <x v="185"/>
    </i>
    <i r="2">
      <x v="266"/>
    </i>
    <i r="2">
      <x v="311"/>
    </i>
    <i r="2">
      <x v="335"/>
    </i>
    <i r="2">
      <x v="506"/>
    </i>
    <i r="1">
      <x v="2"/>
    </i>
    <i r="2">
      <x v="91"/>
    </i>
    <i r="2">
      <x v="112"/>
    </i>
    <i r="2">
      <x v="186"/>
    </i>
    <i r="2">
      <x v="189"/>
    </i>
    <i r="2">
      <x v="201"/>
    </i>
    <i r="2">
      <x v="279"/>
    </i>
    <i r="2">
      <x v="289"/>
    </i>
    <i r="2">
      <x v="316"/>
    </i>
    <i r="2">
      <x v="354"/>
    </i>
    <i r="2">
      <x v="357"/>
    </i>
    <i r="2">
      <x v="365"/>
    </i>
    <i r="2">
      <x v="470"/>
    </i>
    <i r="2">
      <x v="475"/>
    </i>
    <i>
      <x v="8"/>
    </i>
    <i r="1">
      <x/>
    </i>
    <i r="2">
      <x v="122"/>
    </i>
    <i r="2">
      <x v="127"/>
    </i>
    <i r="2">
      <x v="302"/>
    </i>
    <i r="2">
      <x v="375"/>
    </i>
    <i r="2">
      <x v="381"/>
    </i>
    <i r="2">
      <x v="400"/>
    </i>
    <i r="2">
      <x v="423"/>
    </i>
    <i r="1">
      <x v="1"/>
    </i>
    <i r="2">
      <x v="11"/>
    </i>
    <i r="2">
      <x v="109"/>
    </i>
    <i r="2">
      <x v="145"/>
    </i>
    <i r="2">
      <x v="208"/>
    </i>
    <i r="2">
      <x v="221"/>
    </i>
    <i r="2">
      <x v="223"/>
    </i>
    <i r="2">
      <x v="227"/>
    </i>
    <i r="2">
      <x v="232"/>
    </i>
    <i r="2">
      <x v="246"/>
    </i>
    <i r="2">
      <x v="249"/>
    </i>
    <i r="2">
      <x v="268"/>
    </i>
    <i r="2">
      <x v="269"/>
    </i>
    <i r="2">
      <x v="274"/>
    </i>
    <i r="2">
      <x v="280"/>
    </i>
    <i r="2">
      <x v="283"/>
    </i>
    <i r="2">
      <x v="288"/>
    </i>
    <i r="2">
      <x v="309"/>
    </i>
    <i r="2">
      <x v="313"/>
    </i>
    <i r="2">
      <x v="324"/>
    </i>
    <i r="2">
      <x v="325"/>
    </i>
    <i r="2">
      <x v="334"/>
    </i>
    <i r="2">
      <x v="347"/>
    </i>
    <i r="2">
      <x v="416"/>
    </i>
    <i r="2">
      <x v="489"/>
    </i>
    <i r="2">
      <x v="533"/>
    </i>
    <i r="1">
      <x v="2"/>
    </i>
    <i r="2">
      <x v="57"/>
    </i>
    <i r="2">
      <x v="68"/>
    </i>
    <i r="2">
      <x v="71"/>
    </i>
    <i r="2">
      <x v="161"/>
    </i>
    <i r="2">
      <x v="162"/>
    </i>
    <i r="2">
      <x v="168"/>
    </i>
    <i r="2">
      <x v="174"/>
    </i>
    <i r="2">
      <x v="293"/>
    </i>
    <i r="2">
      <x v="297"/>
    </i>
    <i r="2">
      <x v="346"/>
    </i>
    <i r="2">
      <x v="349"/>
    </i>
    <i r="2">
      <x v="358"/>
    </i>
    <i r="2">
      <x v="359"/>
    </i>
    <i r="2">
      <x v="425"/>
    </i>
    <i r="2">
      <x v="445"/>
    </i>
    <i r="2">
      <x v="476"/>
    </i>
    <i r="2">
      <x v="554"/>
    </i>
    <i r="2">
      <x v="557"/>
    </i>
    <i>
      <x v="9"/>
    </i>
    <i r="1">
      <x/>
    </i>
    <i r="2">
      <x v="1"/>
    </i>
    <i r="2">
      <x v="40"/>
    </i>
    <i r="2">
      <x v="47"/>
    </i>
    <i r="2">
      <x v="169"/>
    </i>
    <i r="2">
      <x v="172"/>
    </i>
    <i r="2">
      <x v="181"/>
    </i>
    <i r="2">
      <x v="199"/>
    </i>
    <i r="2">
      <x v="200"/>
    </i>
    <i r="2">
      <x v="215"/>
    </i>
    <i r="2">
      <x v="369"/>
    </i>
    <i r="2">
      <x v="395"/>
    </i>
    <i r="2">
      <x v="396"/>
    </i>
    <i r="2">
      <x v="397"/>
    </i>
    <i r="2">
      <x v="401"/>
    </i>
    <i r="2">
      <x v="409"/>
    </i>
    <i r="2">
      <x v="426"/>
    </i>
    <i r="2">
      <x v="513"/>
    </i>
    <i r="2">
      <x v="524"/>
    </i>
    <i r="2">
      <x v="547"/>
    </i>
    <i r="1">
      <x v="1"/>
    </i>
    <i r="2">
      <x v="84"/>
    </i>
    <i r="2">
      <x v="323"/>
    </i>
    <i r="2">
      <x v="336"/>
    </i>
    <i r="2">
      <x v="337"/>
    </i>
    <i r="2">
      <x v="449"/>
    </i>
    <i r="2">
      <x v="521"/>
    </i>
    <i r="1">
      <x v="2"/>
    </i>
    <i r="2">
      <x v="48"/>
    </i>
    <i r="2">
      <x v="167"/>
    </i>
    <i r="2">
      <x v="197"/>
    </i>
    <i r="2">
      <x v="257"/>
    </i>
    <i r="2">
      <x v="348"/>
    </i>
    <i r="2">
      <x v="483"/>
    </i>
    <i r="2">
      <x v="525"/>
    </i>
    <i r="2">
      <x v="536"/>
    </i>
    <i r="2">
      <x v="558"/>
    </i>
    <i>
      <x v="10"/>
    </i>
    <i r="1">
      <x/>
    </i>
    <i r="2">
      <x v="5"/>
    </i>
    <i r="2">
      <x v="15"/>
    </i>
    <i r="2">
      <x v="30"/>
    </i>
    <i r="2">
      <x v="144"/>
    </i>
    <i r="2">
      <x v="213"/>
    </i>
    <i r="2">
      <x v="262"/>
    </i>
    <i r="2">
      <x v="298"/>
    </i>
    <i r="2">
      <x v="429"/>
    </i>
    <i r="2">
      <x v="499"/>
    </i>
    <i r="2">
      <x v="514"/>
    </i>
    <i r="1">
      <x v="1"/>
    </i>
    <i r="2">
      <x v="45"/>
    </i>
    <i r="2">
      <x v="85"/>
    </i>
    <i r="2">
      <x v="128"/>
    </i>
    <i r="2">
      <x v="141"/>
    </i>
    <i r="2">
      <x v="154"/>
    </i>
    <i r="2">
      <x v="173"/>
    </i>
    <i r="2">
      <x v="267"/>
    </i>
    <i r="2">
      <x v="292"/>
    </i>
    <i r="2">
      <x v="303"/>
    </i>
    <i r="2">
      <x v="322"/>
    </i>
    <i r="2">
      <x v="412"/>
    </i>
    <i r="2">
      <x v="440"/>
    </i>
    <i r="2">
      <x v="455"/>
    </i>
    <i r="2">
      <x v="486"/>
    </i>
    <i r="2">
      <x v="508"/>
    </i>
    <i r="1">
      <x v="2"/>
    </i>
    <i r="2">
      <x v="105"/>
    </i>
    <i r="2">
      <x v="111"/>
    </i>
    <i r="2">
      <x v="159"/>
    </i>
    <i r="2">
      <x v="180"/>
    </i>
    <i r="2">
      <x v="190"/>
    </i>
    <i r="2">
      <x v="191"/>
    </i>
    <i r="2">
      <x v="260"/>
    </i>
    <i r="2">
      <x v="271"/>
    </i>
    <i r="2">
      <x v="272"/>
    </i>
    <i r="2">
      <x v="287"/>
    </i>
    <i r="2">
      <x v="296"/>
    </i>
    <i r="2">
      <x v="353"/>
    </i>
    <i r="2">
      <x v="356"/>
    </i>
    <i r="2">
      <x v="366"/>
    </i>
    <i r="2">
      <x v="421"/>
    </i>
    <i r="2">
      <x v="467"/>
    </i>
    <i r="2">
      <x v="473"/>
    </i>
    <i r="2">
      <x v="493"/>
    </i>
    <i r="2">
      <x v="552"/>
    </i>
    <i>
      <x v="11"/>
    </i>
    <i r="1">
      <x/>
    </i>
    <i r="2">
      <x v="82"/>
    </i>
    <i r="2">
      <x v="117"/>
    </i>
    <i r="2">
      <x v="171"/>
    </i>
    <i r="2">
      <x v="178"/>
    </i>
    <i r="2">
      <x v="182"/>
    </i>
    <i r="2">
      <x v="193"/>
    </i>
    <i r="2">
      <x v="194"/>
    </i>
    <i r="2">
      <x v="286"/>
    </i>
    <i r="2">
      <x v="307"/>
    </i>
    <i r="2">
      <x v="407"/>
    </i>
    <i r="2">
      <x v="439"/>
    </i>
    <i r="1">
      <x v="1"/>
    </i>
    <i r="2">
      <x v="100"/>
    </i>
    <i r="2">
      <x v="236"/>
    </i>
    <i r="2">
      <x v="306"/>
    </i>
    <i r="2">
      <x v="376"/>
    </i>
    <i r="2">
      <x v="378"/>
    </i>
    <i r="2">
      <x v="382"/>
    </i>
    <i r="2">
      <x v="534"/>
    </i>
    <i r="2">
      <x v="555"/>
    </i>
    <i r="1">
      <x v="2"/>
    </i>
    <i r="2">
      <x v="80"/>
    </i>
    <i r="2">
      <x v="92"/>
    </i>
    <i>
      <x v="12"/>
    </i>
    <i r="1">
      <x/>
    </i>
    <i r="2">
      <x v="8"/>
    </i>
    <i r="2">
      <x v="300"/>
    </i>
    <i r="2">
      <x v="517"/>
    </i>
    <i r="1">
      <x v="1"/>
    </i>
    <i r="2">
      <x v="254"/>
    </i>
    <i r="2">
      <x v="273"/>
    </i>
    <i r="2">
      <x v="367"/>
    </i>
    <i r="2">
      <x v="485"/>
    </i>
    <i r="2">
      <x v="492"/>
    </i>
    <i r="1">
      <x v="2"/>
    </i>
    <i r="2">
      <x v="26"/>
    </i>
    <i r="2">
      <x v="28"/>
    </i>
    <i r="2">
      <x v="58"/>
    </i>
    <i r="2">
      <x v="72"/>
    </i>
    <i r="2">
      <x v="135"/>
    </i>
    <i r="2">
      <x v="136"/>
    </i>
    <i r="2">
      <x v="156"/>
    </i>
    <i r="2">
      <x v="157"/>
    </i>
    <i r="2">
      <x v="160"/>
    </i>
    <i r="2">
      <x v="204"/>
    </i>
    <i r="2">
      <x v="253"/>
    </i>
    <i r="2">
      <x v="281"/>
    </i>
    <i r="2">
      <x v="284"/>
    </i>
    <i r="2">
      <x v="295"/>
    </i>
    <i r="2">
      <x v="446"/>
    </i>
    <i r="2">
      <x v="456"/>
    </i>
    <i r="2">
      <x v="479"/>
    </i>
    <i>
      <x v="13"/>
    </i>
    <i r="1">
      <x/>
    </i>
    <i r="2">
      <x v="12"/>
    </i>
    <i r="2">
      <x v="16"/>
    </i>
    <i r="2">
      <x v="39"/>
    </i>
    <i r="2">
      <x v="97"/>
    </i>
    <i r="2">
      <x v="98"/>
    </i>
    <i r="2">
      <x v="99"/>
    </i>
    <i r="2">
      <x v="124"/>
    </i>
    <i r="2">
      <x v="134"/>
    </i>
    <i r="2">
      <x v="211"/>
    </i>
    <i r="2">
      <x v="428"/>
    </i>
    <i r="2">
      <x v="430"/>
    </i>
    <i r="2">
      <x v="431"/>
    </i>
    <i r="2">
      <x v="432"/>
    </i>
    <i r="2">
      <x v="433"/>
    </i>
    <i r="2">
      <x v="434"/>
    </i>
    <i r="2">
      <x v="435"/>
    </i>
    <i r="2">
      <x v="436"/>
    </i>
    <i r="2">
      <x v="437"/>
    </i>
    <i r="2">
      <x v="438"/>
    </i>
    <i r="2">
      <x v="441"/>
    </i>
    <i r="2">
      <x v="462"/>
    </i>
    <i r="2">
      <x v="464"/>
    </i>
    <i r="2">
      <x v="503"/>
    </i>
    <i r="1">
      <x v="1"/>
    </i>
    <i r="2">
      <x v="66"/>
    </i>
    <i r="2">
      <x v="183"/>
    </i>
    <i r="2">
      <x v="212"/>
    </i>
    <i r="2">
      <x v="291"/>
    </i>
    <i r="2">
      <x v="294"/>
    </i>
    <i r="2">
      <x v="312"/>
    </i>
    <i r="2">
      <x v="360"/>
    </i>
    <i r="2">
      <x v="442"/>
    </i>
    <i r="2">
      <x v="463"/>
    </i>
    <i r="2">
      <x v="484"/>
    </i>
    <i r="1">
      <x v="2"/>
    </i>
    <i r="2">
      <x v="10"/>
    </i>
    <i r="2">
      <x v="132"/>
    </i>
    <i r="2">
      <x v="203"/>
    </i>
    <i r="2">
      <x v="207"/>
    </i>
    <i r="2">
      <x v="342"/>
    </i>
    <i r="2">
      <x v="355"/>
    </i>
    <i r="2">
      <x v="374"/>
    </i>
    <i r="2">
      <x v="468"/>
    </i>
    <i r="2">
      <x v="469"/>
    </i>
    <i r="2">
      <x v="481"/>
    </i>
    <i r="2">
      <x v="487"/>
    </i>
    <i r="2">
      <x v="519"/>
    </i>
    <i r="2">
      <x v="528"/>
    </i>
    <i t="grand">
      <x/>
    </i>
  </rowItems>
  <colItems count="1">
    <i/>
  </colItems>
  <pageFields count="3">
    <pageField fld="1" hier="-1"/>
    <pageField fld="5" hier="-1"/>
    <pageField fld="9" hier="-1"/>
  </pageFields>
  <formats count="5">
    <format dxfId="34">
      <pivotArea outline="0" collapsedLevelsAreSubtotals="1" fieldPosition="0"/>
    </format>
    <format dxfId="33">
      <pivotArea field="9" type="button" dataOnly="0" labelOnly="1" outline="0" axis="axisPage" fieldPosition="2"/>
    </format>
    <format dxfId="32">
      <pivotArea type="topRight" dataOnly="0" labelOnly="1" outline="0" fieldPosition="0"/>
    </format>
    <format dxfId="31">
      <pivotArea dataOnly="0" labelOnly="1" fieldPosition="0">
        <references count="1">
          <reference field="9" count="0"/>
        </references>
      </pivotArea>
    </format>
    <format dxfId="3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FA073D2-731E-462D-8428-8C7C41960C3D}"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15:C32"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showAll="0"/>
    <pivotField showAll="0"/>
    <pivotField axis="axisRow" showAll="0">
      <items count="7">
        <item x="4"/>
        <item x="3"/>
        <item m="1" x="5"/>
        <item x="2"/>
        <item x="1"/>
        <item x="0"/>
        <item t="default"/>
      </items>
    </pivotField>
    <pivotField showAll="0"/>
    <pivotField showAll="0"/>
    <pivotField showAll="0"/>
    <pivotField showAll="0"/>
    <pivotField showAll="0"/>
    <pivotField showAll="0"/>
    <pivotField showAll="0"/>
  </pivotFields>
  <rowFields count="2">
    <field x="15"/>
    <field x="1"/>
  </rowFields>
  <rowItems count="16">
    <i>
      <x/>
    </i>
    <i r="1">
      <x/>
    </i>
    <i r="1">
      <x v="1"/>
    </i>
    <i>
      <x v="1"/>
    </i>
    <i r="1">
      <x/>
    </i>
    <i r="1">
      <x v="1"/>
    </i>
    <i>
      <x v="3"/>
    </i>
    <i r="1">
      <x/>
    </i>
    <i r="1">
      <x v="1"/>
    </i>
    <i>
      <x v="4"/>
    </i>
    <i r="1">
      <x/>
    </i>
    <i r="1">
      <x v="1"/>
    </i>
    <i>
      <x v="5"/>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3" baseItem="0" numFmtId="10"/>
  </dataFields>
  <formats count="6">
    <format dxfId="29">
      <pivotArea outline="0" collapsedLevelsAreSubtotals="1" fieldPosition="0"/>
    </format>
    <format dxfId="28">
      <pivotArea dataOnly="0" labelOnly="1" fieldPosition="0">
        <references count="1">
          <reference field="9" count="0"/>
        </references>
      </pivotArea>
    </format>
    <format dxfId="27">
      <pivotArea dataOnly="0" labelOnly="1" grandCol="1" outline="0" fieldPosition="0"/>
    </format>
    <format dxfId="26">
      <pivotArea outline="0" collapsedLevelsAreSubtotals="1" fieldPosition="0"/>
    </format>
    <format dxfId="25">
      <pivotArea dataOnly="0" labelOnly="1" fieldPosition="0">
        <references count="1">
          <reference field="9" count="0"/>
        </references>
      </pivotArea>
    </format>
    <format dxfId="24">
      <pivotArea dataOnly="0" labelOnly="1" grandCol="1" outline="0" fieldPosition="0"/>
    </format>
  </formats>
  <chartFormats count="12">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5" format="35"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5C2F25-7191-4C66-9307-3E7CAFA1A724}"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17:C40"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showAll="0"/>
    <pivotField showAll="0"/>
    <pivotField showAll="0"/>
    <pivotField showAll="0"/>
    <pivotField showAll="0"/>
    <pivotField showAll="0"/>
    <pivotField axis="axisRow" showAll="0">
      <items count="9">
        <item n="Conocimiento (d1)" x="2"/>
        <item n="Tareas (d2)" x="4"/>
        <item n="Comunicación (d3)" x="0"/>
        <item n="Movilidad (d4)" x="3"/>
        <item n="Autocuidado (d5)" x="6"/>
        <item n="Interacciones (d7)" x="1"/>
        <item n="Áreas Vida (d8)" x="5"/>
        <item m="1" x="7"/>
        <item t="default"/>
      </items>
    </pivotField>
    <pivotField showAll="0"/>
    <pivotField showAll="0"/>
    <pivotField showAll="0"/>
  </pivotFields>
  <rowFields count="2">
    <field x="19"/>
    <field x="1"/>
  </rowFields>
  <rowItems count="22">
    <i>
      <x/>
    </i>
    <i r="1">
      <x/>
    </i>
    <i r="1">
      <x v="1"/>
    </i>
    <i>
      <x v="1"/>
    </i>
    <i r="1">
      <x/>
    </i>
    <i r="1">
      <x v="1"/>
    </i>
    <i>
      <x v="2"/>
    </i>
    <i r="1">
      <x/>
    </i>
    <i r="1">
      <x v="1"/>
    </i>
    <i>
      <x v="3"/>
    </i>
    <i r="1">
      <x/>
    </i>
    <i r="1">
      <x v="1"/>
    </i>
    <i>
      <x v="4"/>
    </i>
    <i r="1">
      <x/>
    </i>
    <i r="1">
      <x v="1"/>
    </i>
    <i>
      <x v="5"/>
    </i>
    <i r="1">
      <x/>
    </i>
    <i r="1">
      <x v="1"/>
    </i>
    <i>
      <x v="6"/>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1" baseItem="3" numFmtId="10"/>
  </dataFields>
  <formats count="6">
    <format dxfId="23">
      <pivotArea outline="0" collapsedLevelsAreSubtotals="1" fieldPosition="0"/>
    </format>
    <format dxfId="22">
      <pivotArea dataOnly="0" labelOnly="1" fieldPosition="0">
        <references count="1">
          <reference field="9" count="0"/>
        </references>
      </pivotArea>
    </format>
    <format dxfId="21">
      <pivotArea dataOnly="0" labelOnly="1" grandCol="1" outline="0" fieldPosition="0"/>
    </format>
    <format dxfId="20">
      <pivotArea outline="0" collapsedLevelsAreSubtotals="1" fieldPosition="0"/>
    </format>
    <format dxfId="19">
      <pivotArea dataOnly="0" labelOnly="1" fieldPosition="0">
        <references count="1">
          <reference field="9" count="0"/>
        </references>
      </pivotArea>
    </format>
    <format dxfId="18">
      <pivotArea dataOnly="0" labelOnly="1" grandCol="1" outline="0" fieldPosition="0"/>
    </format>
  </formats>
  <chartFormats count="13">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5" format="35" series="1">
      <pivotArea type="data" outline="0" fieldPosition="0">
        <references count="2">
          <reference field="4294967294" count="1" selected="0">
            <x v="0"/>
          </reference>
          <reference field="9" count="1" selected="0">
            <x v="1"/>
          </reference>
        </references>
      </pivotArea>
    </chartFormat>
    <chartFormat chart="5" format="36">
      <pivotArea type="data" outline="0" fieldPosition="0">
        <references count="4">
          <reference field="4294967294" count="1" selected="0">
            <x v="0"/>
          </reference>
          <reference field="1" count="1" selected="0">
            <x v="0"/>
          </reference>
          <reference field="9" count="1" selected="0">
            <x v="2"/>
          </reference>
          <reference field="1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77B0AE4-D8CB-4507-B6FC-D765EE4B6C3E}"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location ref="A20:C187" firstHeaderRow="1" firstDataRow="2" firstDataCol="1" rowPageCount="2" colPageCount="1"/>
  <pivotFields count="23">
    <pivotField showAll="0"/>
    <pivotField axis="axisRow" multipleItemSelectionAllowed="1" showAll="0">
      <items count="7">
        <item x="0"/>
        <item x="1"/>
        <item h="1" x="2"/>
        <item h="1" x="3"/>
        <item h="1" x="4"/>
        <item h="1" x="5"/>
        <item t="default"/>
      </items>
    </pivotField>
    <pivotField showAll="0"/>
    <pivotField axis="axisPage" multipleItemSelectionAllowed="1" showAll="0">
      <items count="16">
        <item x="7"/>
        <item x="2"/>
        <item x="0"/>
        <item x="10"/>
        <item x="9"/>
        <item x="5"/>
        <item x="8"/>
        <item x="12"/>
        <item x="4"/>
        <item x="1"/>
        <item x="11"/>
        <item x="6"/>
        <item x="13"/>
        <item x="3"/>
        <item h="1" m="1" x="14"/>
        <item t="default"/>
      </items>
    </pivotField>
    <pivotField showAll="0"/>
    <pivotField axis="axisPage" multipleItemSelectionAllowed="1"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Col" dataField="1" numFmtId="1" showAll="0">
      <items count="4">
        <item n="Retos" x="0"/>
        <item n="Oportunidades" m="1" x="2"/>
        <item n="Fortalezas" m="1" x="1"/>
        <item t="default"/>
      </items>
    </pivotField>
    <pivotField numFmtId="1" showAll="0"/>
    <pivotField numFmtId="164" showAll="0"/>
    <pivotField showAll="0"/>
    <pivotField showAll="0"/>
    <pivotField showAll="0"/>
    <pivotField showAll="0"/>
    <pivotField showAll="0"/>
    <pivotField showAll="0"/>
    <pivotField showAll="0"/>
    <pivotField showAll="0"/>
    <pivotField axis="axisRow" showAll="0">
      <items count="56">
        <item x="2"/>
        <item x="28"/>
        <item x="5"/>
        <item x="34"/>
        <item x="32"/>
        <item x="37"/>
        <item x="33"/>
        <item x="49"/>
        <item x="45"/>
        <item x="20"/>
        <item x="35"/>
        <item x="54"/>
        <item x="50"/>
        <item x="6"/>
        <item x="24"/>
        <item x="36"/>
        <item x="48"/>
        <item x="30"/>
        <item x="27"/>
        <item x="15"/>
        <item x="31"/>
        <item x="13"/>
        <item x="8"/>
        <item x="14"/>
        <item x="12"/>
        <item x="39"/>
        <item x="9"/>
        <item x="25"/>
        <item x="0"/>
        <item x="40"/>
        <item x="17"/>
        <item x="19"/>
        <item x="3"/>
        <item x="7"/>
        <item x="52"/>
        <item x="46"/>
        <item x="43"/>
        <item x="23"/>
        <item x="4"/>
        <item x="42"/>
        <item x="26"/>
        <item x="11"/>
        <item x="44"/>
        <item x="18"/>
        <item x="51"/>
        <item x="16"/>
        <item x="29"/>
        <item x="22"/>
        <item x="21"/>
        <item x="47"/>
        <item x="1"/>
        <item x="41"/>
        <item x="53"/>
        <item x="38"/>
        <item x="10"/>
        <item t="default"/>
      </items>
    </pivotField>
    <pivotField showAll="0"/>
    <pivotField showAll="0"/>
  </pivotFields>
  <rowFields count="2">
    <field x="20"/>
    <field x="1"/>
  </rowFields>
  <rowItems count="166">
    <i>
      <x/>
    </i>
    <i r="1">
      <x/>
    </i>
    <i r="1">
      <x v="1"/>
    </i>
    <i>
      <x v="1"/>
    </i>
    <i r="1">
      <x/>
    </i>
    <i r="1">
      <x v="1"/>
    </i>
    <i>
      <x v="2"/>
    </i>
    <i r="1">
      <x/>
    </i>
    <i r="1">
      <x v="1"/>
    </i>
    <i>
      <x v="3"/>
    </i>
    <i r="1">
      <x/>
    </i>
    <i r="1">
      <x v="1"/>
    </i>
    <i>
      <x v="4"/>
    </i>
    <i r="1">
      <x/>
    </i>
    <i r="1">
      <x v="1"/>
    </i>
    <i>
      <x v="5"/>
    </i>
    <i r="1">
      <x/>
    </i>
    <i r="1">
      <x v="1"/>
    </i>
    <i>
      <x v="6"/>
    </i>
    <i r="1">
      <x/>
    </i>
    <i r="1">
      <x v="1"/>
    </i>
    <i>
      <x v="7"/>
    </i>
    <i r="1">
      <x/>
    </i>
    <i r="1">
      <x v="1"/>
    </i>
    <i>
      <x v="8"/>
    </i>
    <i r="1">
      <x/>
    </i>
    <i r="1">
      <x v="1"/>
    </i>
    <i>
      <x v="9"/>
    </i>
    <i r="1">
      <x/>
    </i>
    <i r="1">
      <x v="1"/>
    </i>
    <i>
      <x v="10"/>
    </i>
    <i r="1">
      <x/>
    </i>
    <i r="1">
      <x v="1"/>
    </i>
    <i>
      <x v="11"/>
    </i>
    <i r="1">
      <x/>
    </i>
    <i r="1">
      <x v="1"/>
    </i>
    <i>
      <x v="12"/>
    </i>
    <i r="1">
      <x/>
    </i>
    <i r="1">
      <x v="1"/>
    </i>
    <i>
      <x v="13"/>
    </i>
    <i r="1">
      <x/>
    </i>
    <i r="1">
      <x v="1"/>
    </i>
    <i>
      <x v="14"/>
    </i>
    <i r="1">
      <x/>
    </i>
    <i r="1">
      <x v="1"/>
    </i>
    <i>
      <x v="15"/>
    </i>
    <i r="1">
      <x/>
    </i>
    <i r="1">
      <x v="1"/>
    </i>
    <i>
      <x v="16"/>
    </i>
    <i r="1">
      <x/>
    </i>
    <i r="1">
      <x v="1"/>
    </i>
    <i>
      <x v="17"/>
    </i>
    <i r="1">
      <x/>
    </i>
    <i r="1">
      <x v="1"/>
    </i>
    <i>
      <x v="18"/>
    </i>
    <i r="1">
      <x/>
    </i>
    <i r="1">
      <x v="1"/>
    </i>
    <i>
      <x v="19"/>
    </i>
    <i r="1">
      <x/>
    </i>
    <i r="1">
      <x v="1"/>
    </i>
    <i>
      <x v="20"/>
    </i>
    <i r="1">
      <x/>
    </i>
    <i r="1">
      <x v="1"/>
    </i>
    <i>
      <x v="21"/>
    </i>
    <i r="1">
      <x/>
    </i>
    <i r="1">
      <x v="1"/>
    </i>
    <i>
      <x v="22"/>
    </i>
    <i r="1">
      <x/>
    </i>
    <i r="1">
      <x v="1"/>
    </i>
    <i>
      <x v="23"/>
    </i>
    <i r="1">
      <x/>
    </i>
    <i r="1">
      <x v="1"/>
    </i>
    <i>
      <x v="24"/>
    </i>
    <i r="1">
      <x/>
    </i>
    <i r="1">
      <x v="1"/>
    </i>
    <i>
      <x v="25"/>
    </i>
    <i r="1">
      <x/>
    </i>
    <i r="1">
      <x v="1"/>
    </i>
    <i>
      <x v="26"/>
    </i>
    <i r="1">
      <x/>
    </i>
    <i r="1">
      <x v="1"/>
    </i>
    <i>
      <x v="27"/>
    </i>
    <i r="1">
      <x/>
    </i>
    <i r="1">
      <x v="1"/>
    </i>
    <i>
      <x v="28"/>
    </i>
    <i r="1">
      <x/>
    </i>
    <i r="1">
      <x v="1"/>
    </i>
    <i>
      <x v="29"/>
    </i>
    <i r="1">
      <x/>
    </i>
    <i r="1">
      <x v="1"/>
    </i>
    <i>
      <x v="30"/>
    </i>
    <i r="1">
      <x/>
    </i>
    <i r="1">
      <x v="1"/>
    </i>
    <i>
      <x v="31"/>
    </i>
    <i r="1">
      <x/>
    </i>
    <i r="1">
      <x v="1"/>
    </i>
    <i>
      <x v="32"/>
    </i>
    <i r="1">
      <x/>
    </i>
    <i r="1">
      <x v="1"/>
    </i>
    <i>
      <x v="33"/>
    </i>
    <i r="1">
      <x/>
    </i>
    <i r="1">
      <x v="1"/>
    </i>
    <i>
      <x v="34"/>
    </i>
    <i r="1">
      <x/>
    </i>
    <i r="1">
      <x v="1"/>
    </i>
    <i>
      <x v="35"/>
    </i>
    <i r="1">
      <x/>
    </i>
    <i r="1">
      <x v="1"/>
    </i>
    <i>
      <x v="36"/>
    </i>
    <i r="1">
      <x/>
    </i>
    <i r="1">
      <x v="1"/>
    </i>
    <i>
      <x v="37"/>
    </i>
    <i r="1">
      <x/>
    </i>
    <i r="1">
      <x v="1"/>
    </i>
    <i>
      <x v="38"/>
    </i>
    <i r="1">
      <x/>
    </i>
    <i r="1">
      <x v="1"/>
    </i>
    <i>
      <x v="39"/>
    </i>
    <i r="1">
      <x/>
    </i>
    <i r="1">
      <x v="1"/>
    </i>
    <i>
      <x v="40"/>
    </i>
    <i r="1">
      <x/>
    </i>
    <i r="1">
      <x v="1"/>
    </i>
    <i>
      <x v="41"/>
    </i>
    <i r="1">
      <x/>
    </i>
    <i r="1">
      <x v="1"/>
    </i>
    <i>
      <x v="42"/>
    </i>
    <i r="1">
      <x/>
    </i>
    <i r="1">
      <x v="1"/>
    </i>
    <i>
      <x v="43"/>
    </i>
    <i r="1">
      <x/>
    </i>
    <i r="1">
      <x v="1"/>
    </i>
    <i>
      <x v="44"/>
    </i>
    <i r="1">
      <x/>
    </i>
    <i r="1">
      <x v="1"/>
    </i>
    <i>
      <x v="45"/>
    </i>
    <i r="1">
      <x/>
    </i>
    <i r="1">
      <x v="1"/>
    </i>
    <i>
      <x v="46"/>
    </i>
    <i r="1">
      <x/>
    </i>
    <i r="1">
      <x v="1"/>
    </i>
    <i>
      <x v="47"/>
    </i>
    <i r="1">
      <x/>
    </i>
    <i r="1">
      <x v="1"/>
    </i>
    <i>
      <x v="48"/>
    </i>
    <i r="1">
      <x/>
    </i>
    <i r="1">
      <x v="1"/>
    </i>
    <i>
      <x v="49"/>
    </i>
    <i r="1">
      <x/>
    </i>
    <i r="1">
      <x v="1"/>
    </i>
    <i>
      <x v="50"/>
    </i>
    <i r="1">
      <x/>
    </i>
    <i r="1">
      <x v="1"/>
    </i>
    <i>
      <x v="51"/>
    </i>
    <i r="1">
      <x/>
    </i>
    <i r="1">
      <x v="1"/>
    </i>
    <i>
      <x v="52"/>
    </i>
    <i r="1">
      <x/>
    </i>
    <i r="1">
      <x v="1"/>
    </i>
    <i>
      <x v="53"/>
    </i>
    <i r="1">
      <x/>
    </i>
    <i r="1">
      <x v="1"/>
    </i>
    <i>
      <x v="54"/>
    </i>
    <i r="1">
      <x/>
    </i>
    <i r="1">
      <x v="1"/>
    </i>
    <i t="grand">
      <x/>
    </i>
  </rowItems>
  <colFields count="1">
    <field x="9"/>
  </colFields>
  <colItems count="2">
    <i>
      <x/>
    </i>
    <i t="grand">
      <x/>
    </i>
  </colItems>
  <pageFields count="2">
    <pageField fld="3" hier="-1"/>
    <pageField fld="5" hier="-1"/>
  </pageFields>
  <dataFields count="1">
    <dataField name="Cuenta de Puntuación" fld="9" subtotal="count" showDataAs="percentOfRow" baseField="0" baseItem="0" numFmtId="10"/>
  </dataFields>
  <formats count="6">
    <format dxfId="17">
      <pivotArea outline="0" collapsedLevelsAreSubtotals="1" fieldPosition="0"/>
    </format>
    <format dxfId="16">
      <pivotArea dataOnly="0" labelOnly="1" fieldPosition="0">
        <references count="1">
          <reference field="9" count="0"/>
        </references>
      </pivotArea>
    </format>
    <format dxfId="15">
      <pivotArea dataOnly="0" labelOnly="1" grandCol="1" outline="0" fieldPosition="0"/>
    </format>
    <format dxfId="14">
      <pivotArea outline="0" collapsedLevelsAreSubtotals="1" fieldPosition="0"/>
    </format>
    <format dxfId="13">
      <pivotArea dataOnly="0" labelOnly="1" fieldPosition="0">
        <references count="1">
          <reference field="9" count="0"/>
        </references>
      </pivotArea>
    </format>
    <format dxfId="12">
      <pivotArea dataOnly="0" labelOnly="1" grandCol="1" outline="0" fieldPosition="0"/>
    </format>
  </formats>
  <chartFormats count="14">
    <chartFormat chart="2" format="21" series="1">
      <pivotArea type="data" outline="0" fieldPosition="0">
        <references count="2">
          <reference field="4294967294" count="1" selected="0">
            <x v="0"/>
          </reference>
          <reference field="9" count="1" selected="0">
            <x v="0"/>
          </reference>
        </references>
      </pivotArea>
    </chartFormat>
    <chartFormat chart="2" format="22" series="1">
      <pivotArea type="data" outline="0" fieldPosition="0">
        <references count="2">
          <reference field="4294967294" count="1" selected="0">
            <x v="0"/>
          </reference>
          <reference field="9" count="1" selected="0">
            <x v="1"/>
          </reference>
        </references>
      </pivotArea>
    </chartFormat>
    <chartFormat chart="2" format="23" series="1">
      <pivotArea type="data" outline="0" fieldPosition="0">
        <references count="2">
          <reference field="4294967294" count="1" selected="0">
            <x v="0"/>
          </reference>
          <reference field="9" count="1" selected="0">
            <x v="2"/>
          </reference>
        </references>
      </pivotArea>
    </chartFormat>
    <chartFormat chart="3" format="24" series="1">
      <pivotArea type="data" outline="0" fieldPosition="0">
        <references count="2">
          <reference field="4294967294" count="1" selected="0">
            <x v="0"/>
          </reference>
          <reference field="9" count="1" selected="0">
            <x v="0"/>
          </reference>
        </references>
      </pivotArea>
    </chartFormat>
    <chartFormat chart="3" format="25" series="1">
      <pivotArea type="data" outline="0" fieldPosition="0">
        <references count="2">
          <reference field="4294967294" count="1" selected="0">
            <x v="0"/>
          </reference>
          <reference field="9" count="1" selected="0">
            <x v="1"/>
          </reference>
        </references>
      </pivotArea>
    </chartFormat>
    <chartFormat chart="3" format="26" series="1">
      <pivotArea type="data" outline="0" fieldPosition="0">
        <references count="2">
          <reference field="4294967294" count="1" selected="0">
            <x v="0"/>
          </reference>
          <reference field="9" count="1" selected="0">
            <x v="2"/>
          </reference>
        </references>
      </pivotArea>
    </chartFormat>
    <chartFormat chart="4" format="30" series="1">
      <pivotArea type="data" outline="0" fieldPosition="0">
        <references count="2">
          <reference field="4294967294" count="1" selected="0">
            <x v="0"/>
          </reference>
          <reference field="9" count="1" selected="0">
            <x v="0"/>
          </reference>
        </references>
      </pivotArea>
    </chartFormat>
    <chartFormat chart="4" format="31" series="1">
      <pivotArea type="data" outline="0" fieldPosition="0">
        <references count="2">
          <reference field="4294967294" count="1" selected="0">
            <x v="0"/>
          </reference>
          <reference field="9" count="1" selected="0">
            <x v="1"/>
          </reference>
        </references>
      </pivotArea>
    </chartFormat>
    <chartFormat chart="4" format="32" series="1">
      <pivotArea type="data" outline="0" fieldPosition="0">
        <references count="2">
          <reference field="4294967294" count="1" selected="0">
            <x v="0"/>
          </reference>
          <reference field="9" count="1" selected="0">
            <x v="2"/>
          </reference>
        </references>
      </pivotArea>
    </chartFormat>
    <chartFormat chart="5" format="33" series="1">
      <pivotArea type="data" outline="0" fieldPosition="0">
        <references count="2">
          <reference field="4294967294" count="1" selected="0">
            <x v="0"/>
          </reference>
          <reference field="9" count="1" selected="0">
            <x v="0"/>
          </reference>
        </references>
      </pivotArea>
    </chartFormat>
    <chartFormat chart="5" format="34" series="1">
      <pivotArea type="data" outline="0" fieldPosition="0">
        <references count="2">
          <reference field="4294967294" count="1" selected="0">
            <x v="0"/>
          </reference>
          <reference field="9" count="1" selected="0">
            <x v="2"/>
          </reference>
        </references>
      </pivotArea>
    </chartFormat>
    <chartFormat chart="6" format="35" series="1">
      <pivotArea type="data" outline="0" fieldPosition="0">
        <references count="2">
          <reference field="4294967294" count="1" selected="0">
            <x v="0"/>
          </reference>
          <reference field="9" count="1" selected="0">
            <x v="0"/>
          </reference>
        </references>
      </pivotArea>
    </chartFormat>
    <chartFormat chart="6" format="36" series="1">
      <pivotArea type="data" outline="0" fieldPosition="0">
        <references count="2">
          <reference field="4294967294" count="1" selected="0">
            <x v="0"/>
          </reference>
          <reference field="9" count="1" selected="0">
            <x v="2"/>
          </reference>
        </references>
      </pivotArea>
    </chartFormat>
    <chartFormat chart="6" format="37"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542977D-FAEF-4CAA-82C0-6E9C97D22322}"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6:A824" firstHeaderRow="1" firstDataRow="1" firstDataCol="1" rowPageCount="3" colPageCount="1"/>
  <pivotFields count="23">
    <pivotField showAll="0"/>
    <pivotField axis="axisPage" multipleItemSelectionAllowed="1" showAll="0">
      <items count="7">
        <item x="0"/>
        <item h="1" x="1"/>
        <item h="1" x="2"/>
        <item h="1" x="3"/>
        <item h="1" x="4"/>
        <item h="1" x="5"/>
        <item t="default"/>
      </items>
    </pivotField>
    <pivotField showAll="0"/>
    <pivotField axis="axisRow" multipleItemSelectionAllowed="1" showAll="0">
      <items count="16">
        <item x="7"/>
        <item x="2"/>
        <item x="0"/>
        <item x="10"/>
        <item x="9"/>
        <item x="5"/>
        <item x="8"/>
        <item x="12"/>
        <item x="4"/>
        <item x="1"/>
        <item x="11"/>
        <item x="6"/>
        <item x="13"/>
        <item x="3"/>
        <item m="1" x="14"/>
        <item t="default"/>
      </items>
    </pivotField>
    <pivotField axis="axisRow" showAll="0">
      <items count="560">
        <item x="429"/>
        <item x="53"/>
        <item x="63"/>
        <item x="425"/>
        <item x="110"/>
        <item x="506"/>
        <item x="349"/>
        <item x="397"/>
        <item x="558"/>
        <item x="72"/>
        <item x="130"/>
        <item x="207"/>
        <item x="144"/>
        <item x="125"/>
        <item x="95"/>
        <item x="495"/>
        <item x="137"/>
        <item x="317"/>
        <item x="87"/>
        <item x="129"/>
        <item x="106"/>
        <item x="94"/>
        <item x="79"/>
        <item x="65"/>
        <item x="381"/>
        <item x="259"/>
        <item x="556"/>
        <item x="350"/>
        <item x="535"/>
        <item x="525"/>
        <item x="474"/>
        <item x="319"/>
        <item x="526"/>
        <item x="402"/>
        <item x="305"/>
        <item x="248"/>
        <item x="263"/>
        <item x="450"/>
        <item x="268"/>
        <item x="161"/>
        <item x="55"/>
        <item x="121"/>
        <item x="314"/>
        <item x="509"/>
        <item x="8"/>
        <item x="491"/>
        <item x="448"/>
        <item x="45"/>
        <item x="30"/>
        <item x="108"/>
        <item x="434"/>
        <item x="74"/>
        <item x="96"/>
        <item x="73"/>
        <item x="266"/>
        <item x="280"/>
        <item x="514"/>
        <item x="200"/>
        <item x="554"/>
        <item x="91"/>
        <item x="90"/>
        <item x="367"/>
        <item x="273"/>
        <item x="272"/>
        <item x="249"/>
        <item x="409"/>
        <item x="158"/>
        <item x="452"/>
        <item x="210"/>
        <item x="269"/>
        <item x="414"/>
        <item x="216"/>
        <item x="546"/>
        <item x="306"/>
        <item x="340"/>
        <item x="339"/>
        <item x="330"/>
        <item x="128"/>
        <item x="127"/>
        <item x="528"/>
        <item x="289"/>
        <item x="316"/>
        <item x="288"/>
        <item x="335"/>
        <item x="29"/>
        <item x="463"/>
        <item x="407"/>
        <item x="406"/>
        <item x="368"/>
        <item x="404"/>
        <item x="1"/>
        <item x="521"/>
        <item x="291"/>
        <item x="321"/>
        <item x="326"/>
        <item x="446"/>
        <item x="341"/>
        <item x="162"/>
        <item x="172"/>
        <item x="143"/>
        <item x="293"/>
        <item x="383"/>
        <item x="389"/>
        <item x="390"/>
        <item x="386"/>
        <item x="487"/>
        <item x="18"/>
        <item x="82"/>
        <item x="453"/>
        <item x="212"/>
        <item x="420"/>
        <item x="494"/>
        <item x="507"/>
        <item x="444"/>
        <item x="459"/>
        <item x="456"/>
        <item x="457"/>
        <item x="295"/>
        <item x="432"/>
        <item x="387"/>
        <item x="372"/>
        <item x="71"/>
        <item x="179"/>
        <item x="519"/>
        <item x="173"/>
        <item x="26"/>
        <item x="382"/>
        <item x="192"/>
        <item x="482"/>
        <item x="438"/>
        <item x="428"/>
        <item x="422"/>
        <item x="168"/>
        <item x="114"/>
        <item x="163"/>
        <item x="536"/>
        <item x="557"/>
        <item x="433"/>
        <item x="105"/>
        <item x="98"/>
        <item x="532"/>
        <item x="497"/>
        <item x="336"/>
        <item x="395"/>
        <item x="496"/>
        <item x="190"/>
        <item x="348"/>
        <item x="118"/>
        <item x="401"/>
        <item x="371"/>
        <item x="14"/>
        <item x="378"/>
        <item x="3"/>
        <item x="345"/>
        <item x="469"/>
        <item x="342"/>
        <item x="552"/>
        <item x="553"/>
        <item x="415"/>
        <item x="502"/>
        <item x="551"/>
        <item x="221"/>
        <item x="222"/>
        <item x="458"/>
        <item x="265"/>
        <item x="460"/>
        <item x="236"/>
        <item x="48"/>
        <item x="203"/>
        <item x="58"/>
        <item x="107"/>
        <item x="285"/>
        <item x="61"/>
        <item x="504"/>
        <item x="213"/>
        <item x="353"/>
        <item x="23"/>
        <item x="25"/>
        <item x="282"/>
        <item x="0"/>
        <item x="467"/>
        <item x="56"/>
        <item x="290"/>
        <item x="149"/>
        <item x="533"/>
        <item x="527"/>
        <item x="522"/>
        <item x="233"/>
        <item x="241"/>
        <item x="516"/>
        <item x="483"/>
        <item x="484"/>
        <item x="247"/>
        <item x="299"/>
        <item x="292"/>
        <item x="411"/>
        <item x="111"/>
        <item x="34"/>
        <item x="84"/>
        <item x="42"/>
        <item x="41"/>
        <item x="515"/>
        <item x="445"/>
        <item x="142"/>
        <item x="547"/>
        <item x="239"/>
        <item x="235"/>
        <item x="140"/>
        <item x="194"/>
        <item x="257"/>
        <item x="267"/>
        <item x="148"/>
        <item x="134"/>
        <item x="505"/>
        <item x="254"/>
        <item x="47"/>
        <item x="237"/>
        <item x="418"/>
        <item x="392"/>
        <item x="455"/>
        <item x="232"/>
        <item x="219"/>
        <item x="258"/>
        <item x="202"/>
        <item x="251"/>
        <item x="312"/>
        <item x="245"/>
        <item x="215"/>
        <item x="277"/>
        <item x="240"/>
        <item x="362"/>
        <item x="9"/>
        <item x="185"/>
        <item x="363"/>
        <item x="311"/>
        <item x="230"/>
        <item x="286"/>
        <item x="405"/>
        <item x="256"/>
        <item x="244"/>
        <item x="253"/>
        <item x="325"/>
        <item x="385"/>
        <item x="242"/>
        <item x="388"/>
        <item x="379"/>
        <item x="220"/>
        <item x="278"/>
        <item x="264"/>
        <item x="223"/>
        <item x="270"/>
        <item x="243"/>
        <item x="260"/>
        <item x="537"/>
        <item x="539"/>
        <item x="12"/>
        <item x="462"/>
        <item x="44"/>
        <item x="15"/>
        <item x="423"/>
        <item x="465"/>
        <item x="366"/>
        <item x="471"/>
        <item x="75"/>
        <item x="2"/>
        <item x="302"/>
        <item x="508"/>
        <item x="468"/>
        <item x="178"/>
        <item x="189"/>
        <item x="103"/>
        <item x="479"/>
        <item x="475"/>
        <item x="541"/>
        <item x="188"/>
        <item x="250"/>
        <item x="313"/>
        <item x="5"/>
        <item x="234"/>
        <item x="512"/>
        <item x="205"/>
        <item x="542"/>
        <item x="399"/>
        <item x="193"/>
        <item x="538"/>
        <item x="276"/>
        <item x="294"/>
        <item x="489"/>
        <item x="195"/>
        <item x="520"/>
        <item x="416"/>
        <item x="171"/>
        <item x="501"/>
        <item x="204"/>
        <item x="175"/>
        <item x="545"/>
        <item x="493"/>
        <item x="217"/>
        <item x="478"/>
        <item x="355"/>
        <item x="534"/>
        <item x="123"/>
        <item x="191"/>
        <item x="492"/>
        <item x="261"/>
        <item x="451"/>
        <item x="297"/>
        <item x="300"/>
        <item x="124"/>
        <item x="224"/>
        <item x="88"/>
        <item x="530"/>
        <item x="131"/>
        <item x="225"/>
        <item x="376"/>
        <item x="271"/>
        <item x="529"/>
        <item x="331"/>
        <item x="435"/>
        <item x="431"/>
        <item x="358"/>
        <item x="436"/>
        <item x="503"/>
        <item x="31"/>
        <item x="186"/>
        <item x="201"/>
        <item x="113"/>
        <item x="97"/>
        <item x="226"/>
        <item x="252"/>
        <item x="364"/>
        <item x="246"/>
        <item x="412"/>
        <item x="357"/>
        <item x="211"/>
        <item x="518"/>
        <item x="50"/>
        <item x="59"/>
        <item x="400"/>
        <item x="449"/>
        <item x="346"/>
        <item x="238"/>
        <item x="136"/>
        <item x="374"/>
        <item x="373"/>
        <item x="377"/>
        <item x="198"/>
        <item x="209"/>
        <item x="43"/>
        <item x="206"/>
        <item x="27"/>
        <item x="21"/>
        <item x="403"/>
        <item x="490"/>
        <item x="510"/>
        <item x="135"/>
        <item x="472"/>
        <item x="524"/>
        <item x="177"/>
        <item x="176"/>
        <item x="132"/>
        <item x="22"/>
        <item x="396"/>
        <item x="318"/>
        <item x="308"/>
        <item x="531"/>
        <item x="473"/>
        <item x="555"/>
        <item x="356"/>
        <item x="38"/>
        <item x="329"/>
        <item x="417"/>
        <item x="437"/>
        <item x="344"/>
        <item x="133"/>
        <item x="183"/>
        <item x="296"/>
        <item x="16"/>
        <item x="284"/>
        <item x="307"/>
        <item x="424"/>
        <item x="181"/>
        <item x="281"/>
        <item x="439"/>
        <item x="442"/>
        <item x="440"/>
        <item x="441"/>
        <item x="228"/>
        <item x="20"/>
        <item x="391"/>
        <item x="6"/>
        <item x="231"/>
        <item x="10"/>
        <item x="351"/>
        <item x="430"/>
        <item x="57"/>
        <item x="51"/>
        <item x="36"/>
        <item x="413"/>
        <item x="28"/>
        <item x="184"/>
        <item x="60"/>
        <item x="119"/>
        <item x="92"/>
        <item x="347"/>
        <item x="80"/>
        <item x="19"/>
        <item x="283"/>
        <item x="408"/>
        <item x="40"/>
        <item x="11"/>
        <item x="13"/>
        <item x="485"/>
        <item x="68"/>
        <item x="511"/>
        <item x="69"/>
        <item x="208"/>
        <item x="4"/>
        <item x="419"/>
        <item x="375"/>
        <item x="255"/>
        <item x="476"/>
        <item x="323"/>
        <item x="180"/>
        <item x="229"/>
        <item x="187"/>
        <item x="46"/>
        <item x="17"/>
        <item x="153"/>
        <item x="500"/>
        <item x="165"/>
        <item x="156"/>
        <item x="164"/>
        <item x="152"/>
        <item x="157"/>
        <item x="166"/>
        <item x="174"/>
        <item x="167"/>
        <item x="160"/>
        <item x="301"/>
        <item x="464"/>
        <item x="139"/>
        <item x="141"/>
        <item x="410"/>
        <item x="421"/>
        <item x="214"/>
        <item x="549"/>
        <item x="393"/>
        <item x="352"/>
        <item x="52"/>
        <item x="122"/>
        <item x="117"/>
        <item x="115"/>
        <item x="309"/>
        <item x="343"/>
        <item x="470"/>
        <item x="543"/>
        <item x="443"/>
        <item x="333"/>
        <item x="262"/>
        <item x="275"/>
        <item x="454"/>
        <item x="151"/>
        <item x="159"/>
        <item x="169"/>
        <item x="365"/>
        <item x="85"/>
        <item x="480"/>
        <item x="138"/>
        <item x="154"/>
        <item x="513"/>
        <item x="322"/>
        <item x="81"/>
        <item x="477"/>
        <item x="78"/>
        <item x="523"/>
        <item x="196"/>
        <item x="227"/>
        <item x="359"/>
        <item x="544"/>
        <item x="24"/>
        <item x="155"/>
        <item x="77"/>
        <item x="33"/>
        <item x="150"/>
        <item x="550"/>
        <item x="498"/>
        <item x="147"/>
        <item x="327"/>
        <item x="218"/>
        <item x="274"/>
        <item x="101"/>
        <item x="548"/>
        <item x="466"/>
        <item x="394"/>
        <item x="7"/>
        <item x="369"/>
        <item x="70"/>
        <item x="303"/>
        <item x="488"/>
        <item x="324"/>
        <item x="320"/>
        <item x="315"/>
        <item x="170"/>
        <item x="64"/>
        <item x="354"/>
        <item x="517"/>
        <item x="398"/>
        <item x="486"/>
        <item x="304"/>
        <item x="279"/>
        <item x="112"/>
        <item x="67"/>
        <item x="62"/>
        <item x="499"/>
        <item x="66"/>
        <item x="426"/>
        <item x="540"/>
        <item x="93"/>
        <item x="146"/>
        <item x="338"/>
        <item x="54"/>
        <item x="76"/>
        <item x="120"/>
        <item x="37"/>
        <item x="39"/>
        <item x="109"/>
        <item x="126"/>
        <item x="145"/>
        <item x="332"/>
        <item x="337"/>
        <item x="380"/>
        <item x="310"/>
        <item x="199"/>
        <item x="287"/>
        <item x="102"/>
        <item x="35"/>
        <item x="89"/>
        <item x="328"/>
        <item x="447"/>
        <item x="100"/>
        <item x="83"/>
        <item x="104"/>
        <item x="427"/>
        <item x="360"/>
        <item x="384"/>
        <item x="116"/>
        <item x="49"/>
        <item x="334"/>
        <item x="99"/>
        <item x="370"/>
        <item x="361"/>
        <item x="481"/>
        <item x="86"/>
        <item x="197"/>
        <item x="298"/>
        <item x="461"/>
        <item x="182"/>
        <item x="32"/>
        <item t="default"/>
      </items>
    </pivotField>
    <pivotField axis="axisPage" showAll="0">
      <items count="37">
        <item x="0"/>
        <item x="1"/>
        <item x="2"/>
        <item x="3"/>
        <item x="33"/>
        <item x="4"/>
        <item x="5"/>
        <item x="6"/>
        <item x="7"/>
        <item x="17"/>
        <item x="8"/>
        <item x="29"/>
        <item x="9"/>
        <item x="23"/>
        <item x="31"/>
        <item x="18"/>
        <item x="24"/>
        <item x="10"/>
        <item x="32"/>
        <item x="25"/>
        <item x="11"/>
        <item x="34"/>
        <item x="26"/>
        <item x="19"/>
        <item x="20"/>
        <item x="35"/>
        <item x="27"/>
        <item x="30"/>
        <item x="12"/>
        <item x="13"/>
        <item x="28"/>
        <item x="14"/>
        <item x="15"/>
        <item x="21"/>
        <item x="22"/>
        <item x="16"/>
        <item t="default"/>
      </items>
    </pivotField>
    <pivotField showAll="0"/>
    <pivotField numFmtId="1" showAll="0"/>
    <pivotField numFmtId="164" showAll="0"/>
    <pivotField axis="axisPage" numFmtId="1" multipleItemSelectionAllowed="1" showAll="0">
      <items count="4">
        <item x="0"/>
        <item m="1" x="2"/>
        <item m="1" x="1"/>
        <item t="default"/>
      </items>
    </pivotField>
    <pivotField numFmtId="1" showAll="0"/>
    <pivotField numFmtId="164" showAll="0"/>
    <pivotField showAll="0"/>
    <pivotField showAll="0"/>
    <pivotField showAll="0"/>
    <pivotField showAll="0"/>
    <pivotField showAll="0"/>
    <pivotField showAll="0"/>
    <pivotField showAll="0"/>
    <pivotField showAll="0"/>
    <pivotField axis="axisRow" showAll="0">
      <items count="56">
        <item x="2"/>
        <item x="28"/>
        <item x="5"/>
        <item x="34"/>
        <item x="32"/>
        <item x="37"/>
        <item x="33"/>
        <item x="49"/>
        <item x="45"/>
        <item x="20"/>
        <item x="35"/>
        <item x="54"/>
        <item x="50"/>
        <item x="6"/>
        <item x="24"/>
        <item x="36"/>
        <item x="48"/>
        <item x="30"/>
        <item x="27"/>
        <item x="15"/>
        <item x="31"/>
        <item x="13"/>
        <item x="8"/>
        <item x="14"/>
        <item x="12"/>
        <item x="39"/>
        <item x="9"/>
        <item x="25"/>
        <item x="0"/>
        <item x="40"/>
        <item x="17"/>
        <item x="19"/>
        <item x="3"/>
        <item x="7"/>
        <item x="52"/>
        <item x="46"/>
        <item x="43"/>
        <item x="23"/>
        <item x="4"/>
        <item x="42"/>
        <item x="26"/>
        <item x="11"/>
        <item x="44"/>
        <item x="18"/>
        <item x="51"/>
        <item x="16"/>
        <item x="29"/>
        <item x="22"/>
        <item x="21"/>
        <item x="47"/>
        <item x="1"/>
        <item x="41"/>
        <item x="53"/>
        <item x="38"/>
        <item x="10"/>
        <item t="default"/>
      </items>
    </pivotField>
    <pivotField showAll="0"/>
    <pivotField showAll="0"/>
  </pivotFields>
  <rowFields count="3">
    <field x="3"/>
    <field x="20"/>
    <field x="4"/>
  </rowFields>
  <rowItems count="808">
    <i>
      <x/>
    </i>
    <i r="1">
      <x/>
    </i>
    <i r="2">
      <x v="265"/>
    </i>
    <i r="1">
      <x v="4"/>
    </i>
    <i r="2">
      <x v="234"/>
    </i>
    <i r="2">
      <x v="532"/>
    </i>
    <i r="1">
      <x v="9"/>
    </i>
    <i r="2">
      <x v="93"/>
    </i>
    <i r="2">
      <x v="94"/>
    </i>
    <i r="2">
      <x v="96"/>
    </i>
    <i r="1">
      <x v="17"/>
    </i>
    <i r="2">
      <x v="317"/>
    </i>
    <i r="1">
      <x v="19"/>
    </i>
    <i r="2">
      <x v="488"/>
    </i>
    <i r="1">
      <x v="23"/>
    </i>
    <i r="2">
      <x v="83"/>
    </i>
    <i r="2">
      <x v="142"/>
    </i>
    <i r="1">
      <x v="26"/>
    </i>
    <i r="2">
      <x v="471"/>
    </i>
    <i r="2">
      <x v="548"/>
    </i>
    <i r="1">
      <x v="36"/>
    </i>
    <i r="2">
      <x v="81"/>
    </i>
    <i r="2">
      <x v="379"/>
    </i>
    <i r="2">
      <x v="422"/>
    </i>
    <i r="2">
      <x v="529"/>
    </i>
    <i r="2">
      <x v="530"/>
    </i>
    <i r="1">
      <x v="38"/>
    </i>
    <i r="2">
      <x v="42"/>
    </i>
    <i r="2">
      <x v="155"/>
    </i>
    <i r="2">
      <x v="498"/>
    </i>
    <i r="2">
      <x v="509"/>
    </i>
    <i r="1">
      <x v="39"/>
    </i>
    <i r="2">
      <x v="31"/>
    </i>
    <i r="2">
      <x v="34"/>
    </i>
    <i r="1">
      <x v="40"/>
    </i>
    <i r="2">
      <x v="17"/>
    </i>
    <i r="2">
      <x v="73"/>
    </i>
    <i r="2">
      <x v="74"/>
    </i>
    <i r="2">
      <x v="75"/>
    </i>
    <i r="2">
      <x v="76"/>
    </i>
    <i r="2">
      <x v="363"/>
    </i>
    <i r="2">
      <x v="364"/>
    </i>
    <i r="2">
      <x v="373"/>
    </i>
    <i r="2">
      <x v="453"/>
    </i>
    <i r="2">
      <x v="454"/>
    </i>
    <i r="2">
      <x v="500"/>
    </i>
    <i r="2">
      <x v="501"/>
    </i>
    <i r="2">
      <x v="502"/>
    </i>
    <i r="2">
      <x v="520"/>
    </i>
    <i r="2">
      <x v="538"/>
    </i>
    <i r="1">
      <x v="42"/>
    </i>
    <i r="2">
      <x v="370"/>
    </i>
    <i r="1">
      <x v="53"/>
    </i>
    <i r="2">
      <x v="241"/>
    </i>
    <i r="1">
      <x v="54"/>
    </i>
    <i r="2">
      <x v="225"/>
    </i>
    <i r="2">
      <x v="276"/>
    </i>
    <i r="2">
      <x v="458"/>
    </i>
    <i>
      <x v="1"/>
    </i>
    <i r="1">
      <x v="1"/>
    </i>
    <i r="2">
      <x v="326"/>
    </i>
    <i r="1">
      <x v="2"/>
    </i>
    <i r="2">
      <x v="4"/>
    </i>
    <i r="2">
      <x v="52"/>
    </i>
    <i r="1">
      <x v="14"/>
    </i>
    <i r="2">
      <x v="474"/>
    </i>
    <i r="1">
      <x v="18"/>
    </i>
    <i r="2">
      <x v="133"/>
    </i>
    <i r="2">
      <x v="170"/>
    </i>
    <i r="1">
      <x v="19"/>
    </i>
    <i r="2">
      <x v="491"/>
    </i>
    <i r="2">
      <x v="546"/>
    </i>
    <i r="1">
      <x v="21"/>
    </i>
    <i r="2">
      <x v="13"/>
    </i>
    <i r="2">
      <x v="14"/>
    </i>
    <i r="2">
      <x v="301"/>
    </i>
    <i r="2">
      <x v="308"/>
    </i>
    <i r="1">
      <x v="23"/>
    </i>
    <i r="2">
      <x v="139"/>
    </i>
    <i r="2">
      <x v="415"/>
    </i>
    <i r="1">
      <x v="24"/>
    </i>
    <i r="2">
      <x v="482"/>
    </i>
    <i r="1">
      <x v="26"/>
    </i>
    <i r="2">
      <x v="107"/>
    </i>
    <i r="2">
      <x v="196"/>
    </i>
    <i r="2">
      <x v="535"/>
    </i>
    <i r="2">
      <x v="549"/>
    </i>
    <i r="1">
      <x v="27"/>
    </i>
    <i r="2">
      <x v="59"/>
    </i>
    <i r="2">
      <x v="60"/>
    </i>
    <i r="2">
      <x v="537"/>
    </i>
    <i r="1">
      <x v="30"/>
    </i>
    <i r="2">
      <x v="466"/>
    </i>
    <i r="2">
      <x v="472"/>
    </i>
    <i r="1">
      <x v="31"/>
    </i>
    <i r="2">
      <x v="147"/>
    </i>
    <i r="2">
      <x v="511"/>
    </i>
    <i r="2">
      <x v="526"/>
    </i>
    <i r="2">
      <x v="527"/>
    </i>
    <i r="1">
      <x v="33"/>
    </i>
    <i r="2">
      <x v="310"/>
    </i>
    <i r="2">
      <x v="413"/>
    </i>
    <i r="1">
      <x v="37"/>
    </i>
    <i r="2">
      <x v="9"/>
    </i>
    <i r="2">
      <x v="21"/>
    </i>
    <i r="2">
      <x v="51"/>
    </i>
    <i r="2">
      <x v="497"/>
    </i>
    <i r="2">
      <x v="522"/>
    </i>
    <i r="1">
      <x v="38"/>
    </i>
    <i r="2">
      <x v="138"/>
    </i>
    <i r="2">
      <x v="523"/>
    </i>
    <i r="2">
      <x v="540"/>
    </i>
    <i r="1">
      <x v="40"/>
    </i>
    <i r="2">
      <x v="518"/>
    </i>
    <i r="1">
      <x v="43"/>
    </i>
    <i r="2">
      <x v="402"/>
    </i>
    <i r="2">
      <x v="542"/>
    </i>
    <i r="1">
      <x v="47"/>
    </i>
    <i r="2">
      <x v="41"/>
    </i>
    <i r="2">
      <x v="53"/>
    </i>
    <i r="2">
      <x v="77"/>
    </i>
    <i r="2">
      <x v="78"/>
    </i>
    <i r="2">
      <x v="121"/>
    </i>
    <i r="2">
      <x v="198"/>
    </i>
    <i r="2">
      <x v="263"/>
    </i>
    <i r="2">
      <x v="270"/>
    </i>
    <i r="2">
      <x v="327"/>
    </i>
    <i r="2">
      <x v="403"/>
    </i>
    <i r="2">
      <x v="405"/>
    </i>
    <i r="2">
      <x v="450"/>
    </i>
    <i r="2">
      <x v="451"/>
    </i>
    <i r="2">
      <x v="512"/>
    </i>
    <i r="2">
      <x v="541"/>
    </i>
    <i r="2">
      <x v="553"/>
    </i>
    <i r="1">
      <x v="48"/>
    </i>
    <i r="2">
      <x v="2"/>
    </i>
    <i r="2">
      <x v="18"/>
    </i>
    <i r="2">
      <x v="19"/>
    </i>
    <i r="2">
      <x v="20"/>
    </i>
    <i r="2">
      <x v="22"/>
    </i>
    <i r="2">
      <x v="23"/>
    </i>
    <i r="2">
      <x v="452"/>
    </i>
    <i r="2">
      <x v="504"/>
    </i>
    <i r="2">
      <x v="515"/>
    </i>
    <i r="1">
      <x v="50"/>
    </i>
    <i r="2">
      <x v="49"/>
    </i>
    <i>
      <x v="2"/>
    </i>
    <i r="1">
      <x/>
    </i>
    <i r="2">
      <x v="264"/>
    </i>
    <i r="2">
      <x v="277"/>
    </i>
    <i r="1">
      <x v="2"/>
    </i>
    <i r="2">
      <x v="231"/>
    </i>
    <i r="1">
      <x v="13"/>
    </i>
    <i r="2">
      <x v="392"/>
    </i>
    <i r="1">
      <x v="21"/>
    </i>
    <i r="2">
      <x v="125"/>
    </i>
    <i r="1">
      <x v="22"/>
    </i>
    <i r="2">
      <x v="377"/>
    </i>
    <i r="1">
      <x v="24"/>
    </i>
    <i r="2">
      <x v="480"/>
    </i>
    <i r="1">
      <x v="26"/>
    </i>
    <i r="2">
      <x v="106"/>
    </i>
    <i r="2">
      <x v="176"/>
    </i>
    <i r="2">
      <x v="177"/>
    </i>
    <i r="2">
      <x v="350"/>
    </i>
    <i r="2">
      <x v="399"/>
    </i>
    <i r="1">
      <x v="28"/>
    </i>
    <i r="2">
      <x v="179"/>
    </i>
    <i r="2">
      <x v="351"/>
    </i>
    <i r="1">
      <x v="32"/>
    </i>
    <i r="2">
      <x v="150"/>
    </i>
    <i r="2">
      <x v="152"/>
    </i>
    <i r="2">
      <x v="390"/>
    </i>
    <i r="2">
      <x v="427"/>
    </i>
    <i r="1">
      <x v="33"/>
    </i>
    <i r="2">
      <x v="406"/>
    </i>
    <i r="2">
      <x v="410"/>
    </i>
    <i r="2">
      <x v="411"/>
    </i>
    <i r="1">
      <x v="38"/>
    </i>
    <i r="2">
      <x v="44"/>
    </i>
    <i r="1">
      <x v="41"/>
    </i>
    <i r="2">
      <x v="361"/>
    </i>
    <i r="1">
      <x v="50"/>
    </i>
    <i r="2">
      <x v="90"/>
    </i>
    <i r="2">
      <x v="255"/>
    </i>
    <i r="2">
      <x v="258"/>
    </i>
    <i r="2">
      <x v="417"/>
    </i>
    <i r="2">
      <x v="495"/>
    </i>
    <i r="1">
      <x v="54"/>
    </i>
    <i r="2">
      <x v="388"/>
    </i>
    <i>
      <x v="3"/>
    </i>
    <i r="1">
      <x v="9"/>
    </i>
    <i r="2">
      <x v="108"/>
    </i>
    <i r="1">
      <x v="15"/>
    </i>
    <i r="2">
      <x v="165"/>
    </i>
    <i r="1">
      <x v="17"/>
    </i>
    <i r="2">
      <x v="256"/>
    </i>
    <i r="1">
      <x v="21"/>
    </i>
    <i r="2">
      <x v="113"/>
    </i>
    <i r="2">
      <x v="114"/>
    </i>
    <i r="2">
      <x v="115"/>
    </i>
    <i r="2">
      <x v="305"/>
    </i>
    <i r="2">
      <x v="339"/>
    </i>
    <i r="2">
      <x v="384"/>
    </i>
    <i r="2">
      <x v="385"/>
    </i>
    <i r="2">
      <x v="386"/>
    </i>
    <i r="2">
      <x v="461"/>
    </i>
    <i r="1">
      <x v="22"/>
    </i>
    <i r="2">
      <x v="116"/>
    </i>
    <i r="2">
      <x v="457"/>
    </i>
    <i r="1">
      <x v="24"/>
    </i>
    <i r="2">
      <x v="95"/>
    </i>
    <i r="1">
      <x v="25"/>
    </i>
    <i r="2">
      <x v="163"/>
    </i>
    <i r="1">
      <x v="29"/>
    </i>
    <i r="2">
      <x v="37"/>
    </i>
    <i r="1">
      <x v="30"/>
    </i>
    <i r="2">
      <x v="202"/>
    </i>
    <i r="2">
      <x v="539"/>
    </i>
    <i r="1">
      <x v="38"/>
    </i>
    <i r="2">
      <x v="46"/>
    </i>
    <i r="1">
      <x v="45"/>
    </i>
    <i r="2">
      <x v="556"/>
    </i>
    <i r="1">
      <x v="50"/>
    </i>
    <i r="2">
      <x v="219"/>
    </i>
    <i r="2">
      <x v="383"/>
    </i>
    <i r="1">
      <x v="51"/>
    </i>
    <i r="2">
      <x v="67"/>
    </i>
    <i>
      <x v="4"/>
    </i>
    <i r="1">
      <x/>
    </i>
    <i r="2">
      <x v="494"/>
    </i>
    <i r="1">
      <x v="2"/>
    </i>
    <i r="2">
      <x v="362"/>
    </i>
    <i r="1">
      <x v="8"/>
    </i>
    <i r="2">
      <x v="237"/>
    </i>
    <i r="1">
      <x v="9"/>
    </i>
    <i r="2">
      <x v="110"/>
    </i>
    <i r="2">
      <x v="195"/>
    </i>
    <i r="2">
      <x v="290"/>
    </i>
    <i r="2">
      <x v="443"/>
    </i>
    <i r="2">
      <x v="507"/>
    </i>
    <i r="1">
      <x v="12"/>
    </i>
    <i r="2">
      <x v="259"/>
    </i>
    <i r="1">
      <x v="14"/>
    </i>
    <i r="2">
      <x v="118"/>
    </i>
    <i r="1">
      <x v="18"/>
    </i>
    <i r="2">
      <x v="131"/>
    </i>
    <i r="1">
      <x v="19"/>
    </i>
    <i r="2">
      <x v="319"/>
    </i>
    <i r="1">
      <x v="21"/>
    </i>
    <i r="2">
      <x v="65"/>
    </i>
    <i r="2">
      <x v="70"/>
    </i>
    <i r="2">
      <x v="86"/>
    </i>
    <i r="2">
      <x v="129"/>
    </i>
    <i r="2">
      <x v="332"/>
    </i>
    <i r="1">
      <x v="23"/>
    </i>
    <i r="2">
      <x v="418"/>
    </i>
    <i r="1">
      <x v="24"/>
    </i>
    <i r="2">
      <x v="87"/>
    </i>
    <i r="2">
      <x v="89"/>
    </i>
    <i r="1">
      <x v="30"/>
    </i>
    <i r="2">
      <x v="352"/>
    </i>
    <i r="1">
      <x v="31"/>
    </i>
    <i r="2">
      <x v="158"/>
    </i>
    <i r="1">
      <x v="33"/>
    </i>
    <i r="2">
      <x v="408"/>
    </i>
    <i r="2">
      <x v="447"/>
    </i>
    <i r="1">
      <x v="34"/>
    </i>
    <i r="2">
      <x v="130"/>
    </i>
    <i r="1">
      <x v="38"/>
    </i>
    <i r="2">
      <x v="7"/>
    </i>
    <i r="2">
      <x v="338"/>
    </i>
    <i r="1">
      <x v="39"/>
    </i>
    <i r="2">
      <x v="33"/>
    </i>
    <i r="1">
      <x v="43"/>
    </i>
    <i r="2">
      <x/>
    </i>
    <i r="2">
      <x v="148"/>
    </i>
    <i r="2">
      <x v="217"/>
    </i>
    <i r="2">
      <x v="371"/>
    </i>
    <i r="2">
      <x v="394"/>
    </i>
    <i r="2">
      <x v="398"/>
    </i>
    <i r="2">
      <x v="444"/>
    </i>
    <i r="2">
      <x v="543"/>
    </i>
    <i r="1">
      <x v="44"/>
    </i>
    <i r="2">
      <x v="137"/>
    </i>
    <i r="2">
      <x v="318"/>
    </i>
    <i r="2">
      <x v="321"/>
    </i>
    <i r="2">
      <x v="372"/>
    </i>
    <i r="2">
      <x v="516"/>
    </i>
    <i r="1">
      <x v="46"/>
    </i>
    <i r="2">
      <x v="50"/>
    </i>
    <i r="2">
      <x v="380"/>
    </i>
    <i r="1">
      <x v="50"/>
    </i>
    <i r="2">
      <x v="3"/>
    </i>
    <i r="2">
      <x v="143"/>
    </i>
    <i r="2">
      <x v="218"/>
    </i>
    <i r="2">
      <x v="282"/>
    </i>
    <i>
      <x v="5"/>
    </i>
    <i r="1">
      <x/>
    </i>
    <i r="2">
      <x v="477"/>
    </i>
    <i r="1">
      <x v="3"/>
    </i>
    <i r="2">
      <x v="187"/>
    </i>
    <i r="2">
      <x v="188"/>
    </i>
    <i r="2">
      <x v="341"/>
    </i>
    <i r="1">
      <x v="4"/>
    </i>
    <i r="2">
      <x v="243"/>
    </i>
    <i r="1">
      <x v="13"/>
    </i>
    <i r="2">
      <x v="328"/>
    </i>
    <i r="1">
      <x v="15"/>
    </i>
    <i r="2">
      <x v="224"/>
    </i>
    <i r="1">
      <x v="18"/>
    </i>
    <i r="2">
      <x v="54"/>
    </i>
    <i r="2">
      <x v="238"/>
    </i>
    <i r="1">
      <x v="19"/>
    </i>
    <i r="2">
      <x v="331"/>
    </i>
    <i r="2">
      <x v="460"/>
    </i>
    <i r="1">
      <x v="20"/>
    </i>
    <i r="2">
      <x v="55"/>
    </i>
    <i r="1">
      <x v="22"/>
    </i>
    <i r="2">
      <x v="251"/>
    </i>
    <i r="2">
      <x v="304"/>
    </i>
    <i r="1">
      <x v="23"/>
    </i>
    <i r="2">
      <x v="25"/>
    </i>
    <i r="2">
      <x v="63"/>
    </i>
    <i r="2">
      <x v="420"/>
    </i>
    <i r="1">
      <x v="24"/>
    </i>
    <i r="2">
      <x v="206"/>
    </i>
    <i r="1">
      <x v="25"/>
    </i>
    <i r="2">
      <x v="205"/>
    </i>
    <i r="1">
      <x v="26"/>
    </i>
    <i r="2">
      <x v="166"/>
    </i>
    <i r="1">
      <x v="29"/>
    </i>
    <i r="2">
      <x v="35"/>
    </i>
    <i r="2">
      <x v="36"/>
    </i>
    <i r="2">
      <x v="38"/>
    </i>
    <i r="1">
      <x v="31"/>
    </i>
    <i r="2">
      <x v="62"/>
    </i>
    <i r="2">
      <x v="164"/>
    </i>
    <i r="1">
      <x v="32"/>
    </i>
    <i r="2">
      <x v="391"/>
    </i>
    <i r="1">
      <x v="40"/>
    </i>
    <i r="2">
      <x v="216"/>
    </i>
    <i r="1">
      <x v="41"/>
    </i>
    <i r="2">
      <x v="64"/>
    </i>
    <i r="1">
      <x v="50"/>
    </i>
    <i r="2">
      <x v="192"/>
    </i>
    <i r="2">
      <x v="209"/>
    </i>
    <i r="2">
      <x v="315"/>
    </i>
    <i r="2">
      <x v="329"/>
    </i>
    <i r="2">
      <x v="387"/>
    </i>
    <i r="2">
      <x v="424"/>
    </i>
    <i r="1">
      <x v="51"/>
    </i>
    <i r="2">
      <x v="69"/>
    </i>
    <i r="2">
      <x v="210"/>
    </i>
    <i r="2">
      <x v="214"/>
    </i>
    <i r="2">
      <x v="247"/>
    </i>
    <i r="2">
      <x v="285"/>
    </i>
    <i r="2">
      <x v="510"/>
    </i>
    <i r="1">
      <x v="53"/>
    </i>
    <i r="2">
      <x v="275"/>
    </i>
    <i r="2">
      <x v="278"/>
    </i>
    <i r="2">
      <x v="459"/>
    </i>
    <i r="1">
      <x v="54"/>
    </i>
    <i r="2">
      <x v="220"/>
    </i>
    <i r="2">
      <x v="222"/>
    </i>
    <i r="2">
      <x v="226"/>
    </i>
    <i r="2">
      <x v="227"/>
    </i>
    <i r="2">
      <x v="228"/>
    </i>
    <i r="2">
      <x v="229"/>
    </i>
    <i r="2">
      <x v="235"/>
    </i>
    <i r="2">
      <x v="239"/>
    </i>
    <i r="2">
      <x v="240"/>
    </i>
    <i r="2">
      <x v="248"/>
    </i>
    <i r="2">
      <x v="250"/>
    </i>
    <i r="2">
      <x v="252"/>
    </i>
    <i r="2">
      <x v="490"/>
    </i>
    <i>
      <x v="6"/>
    </i>
    <i r="1">
      <x v="2"/>
    </i>
    <i r="2">
      <x v="146"/>
    </i>
    <i r="2">
      <x v="404"/>
    </i>
    <i r="1">
      <x v="4"/>
    </i>
    <i r="2">
      <x v="126"/>
    </i>
    <i r="2">
      <x v="175"/>
    </i>
    <i r="1">
      <x v="6"/>
    </i>
    <i r="2">
      <x v="101"/>
    </i>
    <i r="2">
      <x v="104"/>
    </i>
    <i r="1">
      <x v="7"/>
    </i>
    <i r="2">
      <x v="102"/>
    </i>
    <i r="2">
      <x v="103"/>
    </i>
    <i r="1">
      <x v="8"/>
    </i>
    <i r="2">
      <x v="340"/>
    </i>
    <i r="1">
      <x v="9"/>
    </i>
    <i r="2">
      <x v="24"/>
    </i>
    <i r="2">
      <x v="88"/>
    </i>
    <i r="2">
      <x v="119"/>
    </i>
    <i r="2">
      <x v="120"/>
    </i>
    <i r="2">
      <x v="230"/>
    </i>
    <i r="1">
      <x v="13"/>
    </i>
    <i r="2">
      <x v="545"/>
    </i>
    <i r="1">
      <x v="14"/>
    </i>
    <i r="2">
      <x v="389"/>
    </i>
    <i r="1">
      <x v="15"/>
    </i>
    <i r="2">
      <x v="233"/>
    </i>
    <i r="1">
      <x v="16"/>
    </i>
    <i r="2">
      <x v="151"/>
    </i>
    <i r="1">
      <x v="17"/>
    </i>
    <i r="2">
      <x v="242"/>
    </i>
    <i r="2">
      <x v="314"/>
    </i>
    <i r="1">
      <x v="18"/>
    </i>
    <i r="2">
      <x v="465"/>
    </i>
    <i r="1">
      <x v="19"/>
    </i>
    <i r="2">
      <x v="27"/>
    </i>
    <i r="1">
      <x v="20"/>
    </i>
    <i r="2">
      <x v="320"/>
    </i>
    <i r="2">
      <x v="478"/>
    </i>
    <i r="1">
      <x v="23"/>
    </i>
    <i r="2">
      <x v="419"/>
    </i>
    <i r="1">
      <x v="26"/>
    </i>
    <i r="2">
      <x v="550"/>
    </i>
    <i r="1">
      <x v="28"/>
    </i>
    <i r="2">
      <x v="551"/>
    </i>
    <i r="1">
      <x v="32"/>
    </i>
    <i r="2">
      <x v="153"/>
    </i>
    <i r="2">
      <x v="299"/>
    </i>
    <i r="2">
      <x v="393"/>
    </i>
    <i r="1">
      <x v="33"/>
    </i>
    <i r="2">
      <x v="448"/>
    </i>
    <i r="1">
      <x v="35"/>
    </i>
    <i r="2">
      <x v="330"/>
    </i>
    <i r="1">
      <x v="37"/>
    </i>
    <i r="2">
      <x v="6"/>
    </i>
    <i r="2">
      <x v="333"/>
    </i>
    <i r="2">
      <x v="496"/>
    </i>
    <i r="2">
      <x v="505"/>
    </i>
    <i r="2">
      <x v="544"/>
    </i>
    <i r="1">
      <x v="40"/>
    </i>
    <i r="2">
      <x v="368"/>
    </i>
    <i r="1">
      <x v="49"/>
    </i>
    <i r="2">
      <x v="244"/>
    </i>
    <i r="2">
      <x v="245"/>
    </i>
    <i r="2">
      <x v="345"/>
    </i>
    <i r="1">
      <x v="54"/>
    </i>
    <i r="2">
      <x v="61"/>
    </i>
    <i r="2">
      <x v="149"/>
    </i>
    <i r="2">
      <x v="261"/>
    </i>
    <i r="2">
      <x v="343"/>
    </i>
    <i r="2">
      <x v="344"/>
    </i>
    <i r="2">
      <x v="531"/>
    </i>
    <i>
      <x v="7"/>
    </i>
    <i r="1">
      <x v="7"/>
    </i>
    <i r="2">
      <x v="189"/>
    </i>
    <i r="1">
      <x v="9"/>
    </i>
    <i r="2">
      <x v="91"/>
    </i>
    <i r="2">
      <x v="185"/>
    </i>
    <i r="2">
      <x v="335"/>
    </i>
    <i r="1">
      <x v="10"/>
    </i>
    <i r="2">
      <x v="184"/>
    </i>
    <i r="1">
      <x v="11"/>
    </i>
    <i r="2">
      <x v="79"/>
    </i>
    <i r="1">
      <x v="13"/>
    </i>
    <i r="2">
      <x v="112"/>
    </i>
    <i r="2">
      <x v="266"/>
    </i>
    <i r="1">
      <x v="18"/>
    </i>
    <i r="2">
      <x v="201"/>
    </i>
    <i r="1">
      <x v="19"/>
    </i>
    <i r="2">
      <x v="186"/>
    </i>
    <i r="2">
      <x v="470"/>
    </i>
    <i r="1">
      <x v="21"/>
    </i>
    <i r="2">
      <x v="56"/>
    </i>
    <i r="1">
      <x v="23"/>
    </i>
    <i r="2">
      <x v="140"/>
    </i>
    <i r="2">
      <x v="311"/>
    </i>
    <i r="1">
      <x v="25"/>
    </i>
    <i r="2">
      <x v="475"/>
    </i>
    <i r="1">
      <x v="26"/>
    </i>
    <i r="2">
      <x v="289"/>
    </i>
    <i r="2">
      <x v="316"/>
    </i>
    <i r="1">
      <x v="30"/>
    </i>
    <i r="2">
      <x v="354"/>
    </i>
    <i r="1">
      <x v="33"/>
    </i>
    <i r="2">
      <x v="414"/>
    </i>
    <i r="1">
      <x v="35"/>
    </i>
    <i r="2">
      <x v="506"/>
    </i>
    <i r="1">
      <x v="38"/>
    </i>
    <i r="2">
      <x v="43"/>
    </i>
    <i r="2">
      <x v="123"/>
    </i>
    <i r="1">
      <x v="39"/>
    </i>
    <i r="2">
      <x v="29"/>
    </i>
    <i r="1">
      <x v="41"/>
    </i>
    <i r="2">
      <x v="32"/>
    </i>
    <i r="1">
      <x v="50"/>
    </i>
    <i r="2">
      <x v="365"/>
    </i>
    <i r="1">
      <x v="52"/>
    </i>
    <i r="2">
      <x v="357"/>
    </i>
    <i r="1">
      <x v="53"/>
    </i>
    <i r="2">
      <x v="279"/>
    </i>
    <i>
      <x v="8"/>
    </i>
    <i r="1">
      <x/>
    </i>
    <i r="2">
      <x v="268"/>
    </i>
    <i r="2">
      <x v="274"/>
    </i>
    <i r="2">
      <x v="425"/>
    </i>
    <i r="1">
      <x v="3"/>
    </i>
    <i r="2">
      <x v="347"/>
    </i>
    <i r="1">
      <x v="4"/>
    </i>
    <i r="2">
      <x v="145"/>
    </i>
    <i r="2">
      <x v="223"/>
    </i>
    <i r="2">
      <x v="232"/>
    </i>
    <i r="1">
      <x v="5"/>
    </i>
    <i r="2">
      <x v="174"/>
    </i>
    <i r="1">
      <x v="6"/>
    </i>
    <i r="2">
      <x v="476"/>
    </i>
    <i r="1">
      <x v="9"/>
    </i>
    <i r="2">
      <x v="57"/>
    </i>
    <i r="2">
      <x v="208"/>
    </i>
    <i r="2">
      <x v="533"/>
    </i>
    <i r="1">
      <x v="10"/>
    </i>
    <i r="2">
      <x v="334"/>
    </i>
    <i r="1">
      <x v="13"/>
    </i>
    <i r="2">
      <x v="325"/>
    </i>
    <i r="1">
      <x v="14"/>
    </i>
    <i r="2">
      <x v="269"/>
    </i>
    <i r="1">
      <x v="15"/>
    </i>
    <i r="2">
      <x v="109"/>
    </i>
    <i r="2">
      <x v="161"/>
    </i>
    <i r="2">
      <x v="162"/>
    </i>
    <i r="1">
      <x v="17"/>
    </i>
    <i r="2">
      <x v="127"/>
    </i>
    <i r="2">
      <x v="313"/>
    </i>
    <i r="1">
      <x v="18"/>
    </i>
    <i r="2">
      <x v="283"/>
    </i>
    <i r="1">
      <x v="22"/>
    </i>
    <i r="2">
      <x v="309"/>
    </i>
    <i r="2">
      <x v="489"/>
    </i>
    <i r="1">
      <x v="23"/>
    </i>
    <i r="2">
      <x v="227"/>
    </i>
    <i r="2">
      <x v="358"/>
    </i>
    <i r="2">
      <x v="416"/>
    </i>
    <i r="2">
      <x v="445"/>
    </i>
    <i r="1">
      <x v="24"/>
    </i>
    <i r="2">
      <x v="280"/>
    </i>
    <i r="2">
      <x v="324"/>
    </i>
    <i r="1">
      <x v="26"/>
    </i>
    <i r="2">
      <x v="168"/>
    </i>
    <i r="2">
      <x v="288"/>
    </i>
    <i r="2">
      <x v="297"/>
    </i>
    <i r="2">
      <x v="554"/>
    </i>
    <i r="2">
      <x v="557"/>
    </i>
    <i r="1">
      <x v="27"/>
    </i>
    <i r="2">
      <x v="293"/>
    </i>
    <i r="1">
      <x v="30"/>
    </i>
    <i r="2">
      <x v="11"/>
    </i>
    <i r="1">
      <x v="32"/>
    </i>
    <i r="2">
      <x v="375"/>
    </i>
    <i r="2">
      <x v="381"/>
    </i>
    <i r="2">
      <x v="400"/>
    </i>
    <i r="2">
      <x v="423"/>
    </i>
    <i r="1">
      <x v="37"/>
    </i>
    <i r="2">
      <x v="302"/>
    </i>
    <i r="1">
      <x v="40"/>
    </i>
    <i r="2">
      <x v="122"/>
    </i>
    <i r="1">
      <x v="50"/>
    </i>
    <i r="2">
      <x v="68"/>
    </i>
    <i r="2">
      <x v="346"/>
    </i>
    <i r="2">
      <x v="349"/>
    </i>
    <i r="2">
      <x v="359"/>
    </i>
    <i r="1">
      <x v="54"/>
    </i>
    <i r="2">
      <x v="71"/>
    </i>
    <i r="2">
      <x v="221"/>
    </i>
    <i r="2">
      <x v="246"/>
    </i>
    <i r="2">
      <x v="249"/>
    </i>
    <i>
      <x v="9"/>
    </i>
    <i r="1">
      <x v="9"/>
    </i>
    <i r="2">
      <x v="337"/>
    </i>
    <i r="1">
      <x v="13"/>
    </i>
    <i r="2">
      <x v="323"/>
    </i>
    <i r="1">
      <x v="19"/>
    </i>
    <i r="2">
      <x v="483"/>
    </i>
    <i r="1">
      <x v="23"/>
    </i>
    <i r="2">
      <x v="48"/>
    </i>
    <i r="1">
      <x v="26"/>
    </i>
    <i r="2">
      <x v="257"/>
    </i>
    <i r="2">
      <x v="348"/>
    </i>
    <i r="2">
      <x v="525"/>
    </i>
    <i r="1">
      <x v="28"/>
    </i>
    <i r="2">
      <x v="558"/>
    </i>
    <i r="1">
      <x v="30"/>
    </i>
    <i r="2">
      <x v="536"/>
    </i>
    <i r="1">
      <x v="31"/>
    </i>
    <i r="2">
      <x v="167"/>
    </i>
    <i r="1">
      <x v="43"/>
    </i>
    <i r="2">
      <x v="1"/>
    </i>
    <i r="2">
      <x v="40"/>
    </i>
    <i r="2">
      <x v="47"/>
    </i>
    <i r="2">
      <x v="395"/>
    </i>
    <i r="2">
      <x v="396"/>
    </i>
    <i r="2">
      <x v="397"/>
    </i>
    <i r="2">
      <x v="521"/>
    </i>
    <i r="1">
      <x v="45"/>
    </i>
    <i r="2">
      <x v="169"/>
    </i>
    <i r="2">
      <x v="172"/>
    </i>
    <i r="2">
      <x v="181"/>
    </i>
    <i r="2">
      <x v="197"/>
    </i>
    <i r="2">
      <x v="199"/>
    </i>
    <i r="2">
      <x v="200"/>
    </i>
    <i r="2">
      <x v="215"/>
    </i>
    <i r="2">
      <x v="336"/>
    </i>
    <i r="2">
      <x v="369"/>
    </i>
    <i r="2">
      <x v="401"/>
    </i>
    <i r="2">
      <x v="409"/>
    </i>
    <i r="2">
      <x v="426"/>
    </i>
    <i r="2">
      <x v="449"/>
    </i>
    <i r="2">
      <x v="513"/>
    </i>
    <i r="2">
      <x v="524"/>
    </i>
    <i r="2">
      <x v="547"/>
    </i>
    <i r="1">
      <x v="50"/>
    </i>
    <i r="2">
      <x v="84"/>
    </i>
    <i>
      <x v="10"/>
    </i>
    <i r="1">
      <x v="3"/>
    </i>
    <i r="2">
      <x v="190"/>
    </i>
    <i r="2">
      <x v="191"/>
    </i>
    <i r="1">
      <x v="5"/>
    </i>
    <i r="2">
      <x v="173"/>
    </i>
    <i r="1">
      <x v="9"/>
    </i>
    <i r="2">
      <x v="45"/>
    </i>
    <i r="2">
      <x v="111"/>
    </i>
    <i r="2">
      <x v="287"/>
    </i>
    <i r="2">
      <x v="292"/>
    </i>
    <i r="1">
      <x v="13"/>
    </i>
    <i r="2">
      <x v="154"/>
    </i>
    <i r="2">
      <x v="267"/>
    </i>
    <i r="1">
      <x v="21"/>
    </i>
    <i r="2">
      <x v="141"/>
    </i>
    <i r="2">
      <x v="303"/>
    </i>
    <i r="2">
      <x v="322"/>
    </i>
    <i r="2">
      <x v="412"/>
    </i>
    <i r="1">
      <x v="22"/>
    </i>
    <i r="2">
      <x v="85"/>
    </i>
    <i r="2">
      <x v="128"/>
    </i>
    <i r="2">
      <x v="455"/>
    </i>
    <i r="1">
      <x v="23"/>
    </i>
    <i r="2">
      <x v="5"/>
    </i>
    <i r="2">
      <x v="296"/>
    </i>
    <i r="1">
      <x v="24"/>
    </i>
    <i r="2">
      <x v="272"/>
    </i>
    <i r="1">
      <x v="28"/>
    </i>
    <i r="2">
      <x v="180"/>
    </i>
    <i r="1">
      <x v="30"/>
    </i>
    <i r="2">
      <x v="260"/>
    </i>
    <i r="2">
      <x v="366"/>
    </i>
    <i r="2">
      <x v="467"/>
    </i>
    <i r="2">
      <x v="473"/>
    </i>
    <i r="2">
      <x v="552"/>
    </i>
    <i r="1">
      <x v="31"/>
    </i>
    <i r="2">
      <x v="159"/>
    </i>
    <i r="2">
      <x v="353"/>
    </i>
    <i r="1">
      <x v="32"/>
    </i>
    <i r="2">
      <x v="298"/>
    </i>
    <i r="1">
      <x v="33"/>
    </i>
    <i r="2">
      <x v="262"/>
    </i>
    <i r="1">
      <x v="37"/>
    </i>
    <i r="2">
      <x v="514"/>
    </i>
    <i r="1">
      <x v="38"/>
    </i>
    <i r="2">
      <x v="213"/>
    </i>
    <i r="1">
      <x v="39"/>
    </i>
    <i r="2">
      <x v="30"/>
    </i>
    <i r="2">
      <x v="144"/>
    </i>
    <i r="1">
      <x v="40"/>
    </i>
    <i r="2">
      <x v="499"/>
    </i>
    <i r="1">
      <x v="46"/>
    </i>
    <i r="2">
      <x v="429"/>
    </i>
    <i r="1">
      <x v="50"/>
    </i>
    <i r="2">
      <x v="15"/>
    </i>
    <i r="2">
      <x v="105"/>
    </i>
    <i r="2">
      <x v="271"/>
    </i>
    <i r="2">
      <x v="440"/>
    </i>
    <i r="2">
      <x v="486"/>
    </i>
    <i r="2">
      <x v="493"/>
    </i>
    <i r="1">
      <x v="51"/>
    </i>
    <i r="2">
      <x v="356"/>
    </i>
    <i r="2">
      <x v="421"/>
    </i>
    <i r="2">
      <x v="508"/>
    </i>
    <i>
      <x v="11"/>
    </i>
    <i r="1">
      <x v="4"/>
    </i>
    <i r="2">
      <x v="236"/>
    </i>
    <i r="1">
      <x v="19"/>
    </i>
    <i r="2">
      <x v="92"/>
    </i>
    <i r="1">
      <x v="21"/>
    </i>
    <i r="2">
      <x v="82"/>
    </i>
    <i r="2">
      <x v="117"/>
    </i>
    <i r="2">
      <x v="171"/>
    </i>
    <i r="2">
      <x v="178"/>
    </i>
    <i r="2">
      <x v="182"/>
    </i>
    <i r="2">
      <x v="286"/>
    </i>
    <i r="2">
      <x v="306"/>
    </i>
    <i r="2">
      <x v="307"/>
    </i>
    <i r="2">
      <x v="407"/>
    </i>
    <i r="2">
      <x v="439"/>
    </i>
    <i r="1">
      <x v="22"/>
    </i>
    <i r="2">
      <x v="100"/>
    </i>
    <i r="2">
      <x v="376"/>
    </i>
    <i r="2">
      <x v="378"/>
    </i>
    <i r="2">
      <x v="534"/>
    </i>
    <i r="2">
      <x v="555"/>
    </i>
    <i r="1">
      <x v="26"/>
    </i>
    <i r="2">
      <x v="193"/>
    </i>
    <i r="2">
      <x v="194"/>
    </i>
    <i r="1">
      <x v="50"/>
    </i>
    <i r="2">
      <x v="80"/>
    </i>
    <i r="2">
      <x v="382"/>
    </i>
    <i>
      <x v="12"/>
    </i>
    <i r="1">
      <x v="13"/>
    </i>
    <i r="2">
      <x v="135"/>
    </i>
    <i r="1">
      <x v="15"/>
    </i>
    <i r="2">
      <x v="492"/>
    </i>
    <i r="1">
      <x v="17"/>
    </i>
    <i r="2">
      <x v="26"/>
    </i>
    <i r="1">
      <x v="18"/>
    </i>
    <i r="2">
      <x v="204"/>
    </i>
    <i r="1">
      <x v="19"/>
    </i>
    <i r="2">
      <x v="253"/>
    </i>
    <i r="1">
      <x v="20"/>
    </i>
    <i r="2">
      <x v="485"/>
    </i>
    <i r="1">
      <x v="21"/>
    </i>
    <i r="2">
      <x v="8"/>
    </i>
    <i r="2">
      <x v="273"/>
    </i>
    <i r="2">
      <x v="295"/>
    </i>
    <i r="1">
      <x v="22"/>
    </i>
    <i r="2">
      <x v="367"/>
    </i>
    <i r="2">
      <x v="456"/>
    </i>
    <i r="1">
      <x v="23"/>
    </i>
    <i r="2">
      <x v="28"/>
    </i>
    <i r="2">
      <x v="72"/>
    </i>
    <i r="2">
      <x v="254"/>
    </i>
    <i r="2">
      <x v="281"/>
    </i>
    <i r="2">
      <x v="284"/>
    </i>
    <i r="2">
      <x v="300"/>
    </i>
    <i r="2">
      <x v="446"/>
    </i>
    <i r="2">
      <x v="479"/>
    </i>
    <i r="2">
      <x v="517"/>
    </i>
    <i r="1">
      <x v="26"/>
    </i>
    <i r="2">
      <x v="58"/>
    </i>
    <i r="2">
      <x v="156"/>
    </i>
    <i r="2">
      <x v="160"/>
    </i>
    <i r="1">
      <x v="31"/>
    </i>
    <i r="2">
      <x v="136"/>
    </i>
    <i r="2">
      <x v="157"/>
    </i>
    <i>
      <x v="13"/>
    </i>
    <i r="1">
      <x/>
    </i>
    <i r="2">
      <x v="212"/>
    </i>
    <i r="1">
      <x v="9"/>
    </i>
    <i r="2">
      <x v="291"/>
    </i>
    <i r="2">
      <x v="294"/>
    </i>
    <i r="2">
      <x v="442"/>
    </i>
    <i r="1">
      <x v="13"/>
    </i>
    <i r="2">
      <x v="10"/>
    </i>
    <i r="1">
      <x v="17"/>
    </i>
    <i r="2">
      <x v="211"/>
    </i>
    <i r="1">
      <x v="18"/>
    </i>
    <i r="2">
      <x v="134"/>
    </i>
    <i r="2">
      <x v="203"/>
    </i>
    <i r="2">
      <x v="469"/>
    </i>
    <i r="1">
      <x v="19"/>
    </i>
    <i r="2">
      <x v="487"/>
    </i>
    <i r="1">
      <x v="20"/>
    </i>
    <i r="2">
      <x v="481"/>
    </i>
    <i r="1">
      <x v="21"/>
    </i>
    <i r="2">
      <x v="16"/>
    </i>
    <i r="1">
      <x v="24"/>
    </i>
    <i r="2">
      <x v="207"/>
    </i>
    <i r="2">
      <x v="355"/>
    </i>
    <i r="2">
      <x v="468"/>
    </i>
    <i r="2">
      <x v="484"/>
    </i>
    <i r="1">
      <x v="26"/>
    </i>
    <i r="2">
      <x v="132"/>
    </i>
    <i r="2">
      <x v="519"/>
    </i>
    <i r="1">
      <x v="28"/>
    </i>
    <i r="2">
      <x v="342"/>
    </i>
    <i r="2">
      <x v="374"/>
    </i>
    <i r="1">
      <x v="30"/>
    </i>
    <i r="2">
      <x v="183"/>
    </i>
    <i r="2">
      <x v="528"/>
    </i>
    <i r="1">
      <x v="46"/>
    </i>
    <i r="2">
      <x v="12"/>
    </i>
    <i r="2">
      <x v="39"/>
    </i>
    <i r="2">
      <x v="97"/>
    </i>
    <i r="2">
      <x v="98"/>
    </i>
    <i r="2">
      <x v="99"/>
    </i>
    <i r="2">
      <x v="124"/>
    </i>
    <i r="2">
      <x v="428"/>
    </i>
    <i r="2">
      <x v="430"/>
    </i>
    <i r="2">
      <x v="431"/>
    </i>
    <i r="2">
      <x v="432"/>
    </i>
    <i r="2">
      <x v="433"/>
    </i>
    <i r="2">
      <x v="434"/>
    </i>
    <i r="2">
      <x v="435"/>
    </i>
    <i r="2">
      <x v="436"/>
    </i>
    <i r="2">
      <x v="437"/>
    </i>
    <i r="2">
      <x v="438"/>
    </i>
    <i r="2">
      <x v="441"/>
    </i>
    <i r="2">
      <x v="464"/>
    </i>
    <i r="2">
      <x v="503"/>
    </i>
    <i r="1">
      <x v="50"/>
    </i>
    <i r="2">
      <x v="66"/>
    </i>
    <i r="2">
      <x v="312"/>
    </i>
    <i r="2">
      <x v="360"/>
    </i>
    <i r="2">
      <x v="462"/>
    </i>
    <i r="2">
      <x v="463"/>
    </i>
    <i t="grand">
      <x/>
    </i>
  </rowItems>
  <colItems count="1">
    <i/>
  </colItems>
  <pageFields count="3">
    <pageField fld="1" hier="-1"/>
    <pageField fld="5" hier="-1"/>
    <pageField fld="9" hier="-1"/>
  </pageFields>
  <formats count="5">
    <format dxfId="11">
      <pivotArea outline="0" collapsedLevelsAreSubtotals="1" fieldPosition="0"/>
    </format>
    <format dxfId="10">
      <pivotArea field="9" type="button" dataOnly="0" labelOnly="1" outline="0" axis="axisPage" fieldPosition="2"/>
    </format>
    <format dxfId="9">
      <pivotArea type="topRight" dataOnly="0" labelOnly="1" outline="0" fieldPosition="0"/>
    </format>
    <format dxfId="8">
      <pivotArea dataOnly="0" labelOnly="1" fieldPosition="0">
        <references count="1">
          <reference field="9" count="0"/>
        </references>
      </pivotArea>
    </format>
    <format dxfId="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7D0352-314B-42C7-8ADB-3B9BA3B4FE55}" name="Tabla1" displayName="Tabla1" ref="A16:W3377" totalsRowCount="1" headerRowDxfId="117" dataDxfId="116" totalsRowDxfId="115">
  <autoFilter ref="A16:W3376" xr:uid="{107D0352-314B-42C7-8ADB-3B9BA3B4FE55}"/>
  <sortState xmlns:xlrd2="http://schemas.microsoft.com/office/spreadsheetml/2017/richdata2" ref="A17:W576">
    <sortCondition ref="A17:A3376"/>
  </sortState>
  <tableColumns count="23">
    <tableColumn id="4" xr3:uid="{AAB44931-B3F8-4F8D-BF3A-6DF1B6F6E27F}" name="No. " dataDxfId="114" totalsRowDxfId="113"/>
    <tableColumn id="28" xr3:uid="{6408DD2D-30A4-4325-B1F6-084E359D24DB}" name="No. MEISR" dataDxfId="112" totalsRowDxfId="111"/>
    <tableColumn id="20" xr3:uid="{49B6AF0B-7175-4EC0-A28F-107F04ABF29D}" name="No. Ítem" dataDxfId="110" totalsRowDxfId="109"/>
    <tableColumn id="2" xr3:uid="{DD6856F1-CFB8-440E-92AC-6CF3EC30FF4C}" name="Rutina" dataDxfId="108" totalsRowDxfId="107"/>
    <tableColumn id="6" xr3:uid="{4D9A901A-F15C-424D-90A6-A9917D25D12A}" name="Ítem" dataDxfId="106" totalsRowDxfId="105"/>
    <tableColumn id="5" xr3:uid="{EDDDF015-CD9E-47B8-84AA-6A8A5E069620}" name="Edad" dataDxfId="104" totalsRowDxfId="103"/>
    <tableColumn id="12" xr3:uid="{C911BA3F-B063-463A-837C-0CD8E9EED098}" name="Intervalos edad" dataDxfId="102" totalsRowDxfId="101"/>
    <tableColumn id="26" xr3:uid="{53C7D537-7F52-46A2-B5A0-D317C763AC72}" name="P_Esperada_MEISR " dataDxfId="100" totalsRowDxfId="99"/>
    <tableColumn id="27" xr3:uid="{A0FFAEA7-583A-41E4-B8FC-717D159DDB2F}" name="MEISR_Esperada" dataDxfId="98" totalsRowDxfId="97">
      <calculatedColumnFormula>Tabla1[[#This Row],[P_Esperada_MEISR ]]*0.0008928</calculatedColumnFormula>
    </tableColumn>
    <tableColumn id="25" xr3:uid="{93336991-16B1-4B64-9A1E-A89D70C73D40}" name="Puntuación" dataDxfId="96" totalsRowDxfId="95"/>
    <tableColumn id="1" xr3:uid="{279848B7-31E3-4DBF-B9A7-AFC6861A98F9}" name="Cambio escala" dataDxfId="94" totalsRowDxfId="93">
      <calculatedColumnFormula>Tabla1[[#This Row],[Puntuación]]-1</calculatedColumnFormula>
    </tableColumn>
    <tableColumn id="7" xr3:uid="{E82B7D00-844E-4AA6-BA18-752C33CF96EC}" name="MEISR 12" dataDxfId="92" totalsRowDxfId="91">
      <calculatedColumnFormula>Tabla1[[#This Row],[Cambio escala]]*0.0008928</calculatedColumnFormula>
    </tableColumn>
    <tableColumn id="9" xr3:uid="{D519F309-6CD5-45D3-8668-88DD3425B2B1}" name="Dominios funcionales" dataDxfId="90" totalsRowDxfId="89"/>
    <tableColumn id="3" xr3:uid="{F0326736-AE39-4C9B-B602-9033AD8D384A}" name="DF" dataDxfId="88" totalsRowDxfId="87"/>
    <tableColumn id="11" xr3:uid="{C358337F-6396-48D1-838E-C3EF46AB4963}" name="Áreas Desarrollo" dataDxfId="86" totalsRowDxfId="85"/>
    <tableColumn id="8" xr3:uid="{BE4AA831-1BCF-4916-A3EC-62DE61E5095F}" name="AD" dataDxfId="84" totalsRowDxfId="83"/>
    <tableColumn id="13" xr3:uid="{EE846ED2-310E-46DE-9E58-4A4AB8F54796}" name="Objetivos de la Primera Infancia" dataDxfId="82" totalsRowDxfId="81"/>
    <tableColumn id="10" xr3:uid="{610B8533-1F99-4559-AE2A-9BD8D051542F}" name="ECO" dataDxfId="80" totalsRowDxfId="79"/>
    <tableColumn id="15" xr3:uid="{3B591F3B-1B1D-45A5-96D5-8D9877307513}" name="Códigos CIF" dataDxfId="78" totalsRowDxfId="77"/>
    <tableColumn id="16" xr3:uid="{DDD60A44-9818-4A38-A0D0-E8C9971BF356}" name="Capítulos CIF" dataDxfId="76" totalsRowDxfId="75"/>
    <tableColumn id="14" xr3:uid="{106D1CC1-1F3B-4C19-B338-BC93BEA62CEE}" name="Código + habilidad" dataDxfId="74" totalsRowDxfId="73">
      <calculatedColumnFormula>Tabla1[[#This Row],[Códigos CIF]]&amp;" "&amp;"="&amp;" "&amp;Tabla1[[#This Row],[Códigos CIF Habilidad]]</calculatedColumnFormula>
    </tableColumn>
    <tableColumn id="17" xr3:uid="{38E86115-EB49-41BB-990A-6EA490AA3184}" name="Códigos CIF Habilidad" dataDxfId="72" totalsRowDxfId="71"/>
    <tableColumn id="18" xr3:uid="{5E3FE4BE-C553-4035-AFFB-F97BE41BE6F1}" name="Códigos_CIF_Criterios" dataDxfId="70" totalsRowDxfId="69"/>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72D85-EAC5-4D4F-8A99-203D3A4DB2DD}">
  <sheetPr codeName="Hoja1"/>
  <dimension ref="A1"/>
  <sheetViews>
    <sheetView topLeftCell="A10" zoomScale="95" zoomScaleNormal="95" workbookViewId="0">
      <selection activeCell="A23" sqref="A23"/>
    </sheetView>
  </sheetViews>
  <sheetFormatPr baseColWidth="10" defaultRowHeight="14.4"/>
  <sheetData/>
  <sheetProtection algorithmName="SHA-512" hashValue="DJugCag/ZBW/etKB1cKILpfnTLNVi+igxUCWIvTebH0W9KN+BZt1Kt80d9JWO7Z8SXKxKszV5qeAxjTfNE3v2A==" saltValue="9R4CN0eiqugyfuJ7vSRi0g==" spinCount="100000" sheet="1" objects="1" scenarios="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31CE2-3B89-43D0-8816-45AAD7D91ABF}">
  <sheetPr codeName="Hoja9"/>
  <dimension ref="A10:P187"/>
  <sheetViews>
    <sheetView zoomScale="70" zoomScaleNormal="70" workbookViewId="0"/>
  </sheetViews>
  <sheetFormatPr baseColWidth="10" defaultRowHeight="14.4"/>
  <cols>
    <col min="1" max="1" width="73.6640625" bestFit="1" customWidth="1"/>
    <col min="2" max="2" width="23" bestFit="1" customWidth="1"/>
    <col min="3" max="3" width="12.33203125" bestFit="1" customWidth="1"/>
    <col min="4" max="4" width="9.77734375" bestFit="1" customWidth="1"/>
    <col min="5" max="6" width="12.33203125" bestFit="1" customWidth="1"/>
    <col min="7" max="8" width="24.21875" bestFit="1" customWidth="1"/>
    <col min="9" max="12" width="8.5546875" bestFit="1" customWidth="1"/>
    <col min="13" max="13" width="12.33203125" bestFit="1" customWidth="1"/>
    <col min="15" max="15" width="21.109375" customWidth="1"/>
    <col min="16" max="16" width="31.88671875" customWidth="1"/>
  </cols>
  <sheetData>
    <row r="10" spans="2:2" ht="15" thickBot="1"/>
    <row r="11" spans="2:2" ht="15" thickBot="1">
      <c r="B11" s="72" t="s">
        <v>677</v>
      </c>
    </row>
    <row r="12" spans="2:2">
      <c r="B12" s="73" t="s">
        <v>678</v>
      </c>
    </row>
    <row r="13" spans="2:2">
      <c r="B13" s="73" t="s">
        <v>679</v>
      </c>
    </row>
    <row r="14" spans="2:2" ht="15" thickBot="1">
      <c r="B14" s="74" t="s">
        <v>680</v>
      </c>
    </row>
    <row r="17" spans="1:16">
      <c r="A17" s="1" t="s">
        <v>0</v>
      </c>
      <c r="B17" t="s">
        <v>670</v>
      </c>
    </row>
    <row r="18" spans="1:16">
      <c r="A18" s="1" t="s">
        <v>1347</v>
      </c>
      <c r="B18" t="s">
        <v>670</v>
      </c>
    </row>
    <row r="20" spans="1:16">
      <c r="A20" s="1" t="s">
        <v>1366</v>
      </c>
      <c r="B20" s="1" t="s">
        <v>672</v>
      </c>
    </row>
    <row r="21" spans="1:16">
      <c r="A21" s="1" t="s">
        <v>668</v>
      </c>
      <c r="B21" s="98" t="s">
        <v>1433</v>
      </c>
      <c r="C21" s="98" t="s">
        <v>669</v>
      </c>
    </row>
    <row r="22" spans="1:16">
      <c r="A22" s="2" t="s">
        <v>1521</v>
      </c>
      <c r="B22" s="99">
        <v>1</v>
      </c>
      <c r="C22" s="99">
        <v>1</v>
      </c>
    </row>
    <row r="23" spans="1:16">
      <c r="A23" s="3" t="s">
        <v>671</v>
      </c>
      <c r="B23" s="99">
        <v>1</v>
      </c>
      <c r="C23" s="99">
        <v>1</v>
      </c>
    </row>
    <row r="24" spans="1:16">
      <c r="A24" s="3" t="s">
        <v>1342</v>
      </c>
      <c r="B24" s="99">
        <v>1</v>
      </c>
      <c r="C24" s="99">
        <v>1</v>
      </c>
    </row>
    <row r="25" spans="1:16">
      <c r="A25" s="2" t="s">
        <v>1453</v>
      </c>
      <c r="B25" s="99">
        <v>1</v>
      </c>
      <c r="C25" s="99">
        <v>1</v>
      </c>
    </row>
    <row r="26" spans="1:16">
      <c r="A26" s="3" t="s">
        <v>671</v>
      </c>
      <c r="B26" s="99">
        <v>1</v>
      </c>
      <c r="C26" s="99">
        <v>1</v>
      </c>
      <c r="O26" s="9"/>
      <c r="P26" s="9"/>
    </row>
    <row r="27" spans="1:16">
      <c r="A27" s="3" t="s">
        <v>1342</v>
      </c>
      <c r="B27" s="99">
        <v>1</v>
      </c>
      <c r="C27" s="99">
        <v>1</v>
      </c>
    </row>
    <row r="28" spans="1:16">
      <c r="A28" s="2" t="s">
        <v>1524</v>
      </c>
      <c r="B28" s="99">
        <v>1</v>
      </c>
      <c r="C28" s="99">
        <v>1</v>
      </c>
    </row>
    <row r="29" spans="1:16">
      <c r="A29" s="3" t="s">
        <v>671</v>
      </c>
      <c r="B29" s="99">
        <v>1</v>
      </c>
      <c r="C29" s="99">
        <v>1</v>
      </c>
    </row>
    <row r="30" spans="1:16">
      <c r="A30" s="3" t="s">
        <v>1342</v>
      </c>
      <c r="B30" s="99">
        <v>1</v>
      </c>
      <c r="C30" s="99">
        <v>1</v>
      </c>
    </row>
    <row r="31" spans="1:16">
      <c r="A31" s="2" t="s">
        <v>1482</v>
      </c>
      <c r="B31" s="99">
        <v>1</v>
      </c>
      <c r="C31" s="99">
        <v>1</v>
      </c>
    </row>
    <row r="32" spans="1:16">
      <c r="A32" s="3" t="s">
        <v>671</v>
      </c>
      <c r="B32" s="99">
        <v>1</v>
      </c>
      <c r="C32" s="99">
        <v>1</v>
      </c>
    </row>
    <row r="33" spans="1:3">
      <c r="A33" s="3" t="s">
        <v>1342</v>
      </c>
      <c r="B33" s="99">
        <v>1</v>
      </c>
      <c r="C33" s="99">
        <v>1</v>
      </c>
    </row>
    <row r="34" spans="1:3">
      <c r="A34" s="2" t="s">
        <v>1522</v>
      </c>
      <c r="B34" s="99">
        <v>1</v>
      </c>
      <c r="C34" s="99">
        <v>1</v>
      </c>
    </row>
    <row r="35" spans="1:3">
      <c r="A35" s="3" t="s">
        <v>671</v>
      </c>
      <c r="B35" s="99">
        <v>1</v>
      </c>
      <c r="C35" s="99">
        <v>1</v>
      </c>
    </row>
    <row r="36" spans="1:3">
      <c r="A36" s="3" t="s">
        <v>1342</v>
      </c>
      <c r="B36" s="99">
        <v>1</v>
      </c>
      <c r="C36" s="99">
        <v>1</v>
      </c>
    </row>
    <row r="37" spans="1:3">
      <c r="A37" s="2" t="s">
        <v>1492</v>
      </c>
      <c r="B37" s="99">
        <v>1</v>
      </c>
      <c r="C37" s="99">
        <v>1</v>
      </c>
    </row>
    <row r="38" spans="1:3">
      <c r="A38" s="3" t="s">
        <v>671</v>
      </c>
      <c r="B38" s="99">
        <v>1</v>
      </c>
      <c r="C38" s="99">
        <v>1</v>
      </c>
    </row>
    <row r="39" spans="1:3">
      <c r="A39" s="3" t="s">
        <v>1342</v>
      </c>
      <c r="B39" s="99">
        <v>1</v>
      </c>
      <c r="C39" s="99">
        <v>1</v>
      </c>
    </row>
    <row r="40" spans="1:3">
      <c r="A40" s="2" t="s">
        <v>1484</v>
      </c>
      <c r="B40" s="99">
        <v>1</v>
      </c>
      <c r="C40" s="99">
        <v>1</v>
      </c>
    </row>
    <row r="41" spans="1:3">
      <c r="A41" s="3" t="s">
        <v>671</v>
      </c>
      <c r="B41" s="99">
        <v>1</v>
      </c>
      <c r="C41" s="99">
        <v>1</v>
      </c>
    </row>
    <row r="42" spans="1:3">
      <c r="A42" s="3" t="s">
        <v>1342</v>
      </c>
      <c r="B42" s="99">
        <v>1</v>
      </c>
      <c r="C42" s="99">
        <v>1</v>
      </c>
    </row>
    <row r="43" spans="1:3">
      <c r="A43" s="2" t="s">
        <v>1485</v>
      </c>
      <c r="B43" s="99">
        <v>1</v>
      </c>
      <c r="C43" s="99">
        <v>1</v>
      </c>
    </row>
    <row r="44" spans="1:3">
      <c r="A44" s="3" t="s">
        <v>671</v>
      </c>
      <c r="B44" s="99">
        <v>1</v>
      </c>
      <c r="C44" s="99">
        <v>1</v>
      </c>
    </row>
    <row r="45" spans="1:3">
      <c r="A45" s="3" t="s">
        <v>1342</v>
      </c>
      <c r="B45" s="99">
        <v>1</v>
      </c>
      <c r="C45" s="99">
        <v>1</v>
      </c>
    </row>
    <row r="46" spans="1:3">
      <c r="A46" s="2" t="s">
        <v>1475</v>
      </c>
      <c r="B46" s="99">
        <v>1</v>
      </c>
      <c r="C46" s="99">
        <v>1</v>
      </c>
    </row>
    <row r="47" spans="1:3">
      <c r="A47" s="3" t="s">
        <v>671</v>
      </c>
      <c r="B47" s="99">
        <v>1</v>
      </c>
      <c r="C47" s="99">
        <v>1</v>
      </c>
    </row>
    <row r="48" spans="1:3">
      <c r="A48" s="3" t="s">
        <v>1342</v>
      </c>
      <c r="B48" s="99">
        <v>1</v>
      </c>
      <c r="C48" s="99">
        <v>1</v>
      </c>
    </row>
    <row r="49" spans="1:3">
      <c r="A49" s="2" t="s">
        <v>1442</v>
      </c>
      <c r="B49" s="99">
        <v>1</v>
      </c>
      <c r="C49" s="99">
        <v>1</v>
      </c>
    </row>
    <row r="50" spans="1:3">
      <c r="A50" s="3" t="s">
        <v>671</v>
      </c>
      <c r="B50" s="99">
        <v>1</v>
      </c>
      <c r="C50" s="99">
        <v>1</v>
      </c>
    </row>
    <row r="51" spans="1:3">
      <c r="A51" s="3" t="s">
        <v>1342</v>
      </c>
      <c r="B51" s="99">
        <v>1</v>
      </c>
      <c r="C51" s="99">
        <v>1</v>
      </c>
    </row>
    <row r="52" spans="1:3">
      <c r="A52" s="2" t="s">
        <v>1489</v>
      </c>
      <c r="B52" s="99">
        <v>1</v>
      </c>
      <c r="C52" s="99">
        <v>1</v>
      </c>
    </row>
    <row r="53" spans="1:3">
      <c r="A53" s="3" t="s">
        <v>671</v>
      </c>
      <c r="B53" s="99">
        <v>1</v>
      </c>
      <c r="C53" s="99">
        <v>1</v>
      </c>
    </row>
    <row r="54" spans="1:3">
      <c r="A54" s="3" t="s">
        <v>1342</v>
      </c>
      <c r="B54" s="99">
        <v>1</v>
      </c>
      <c r="C54" s="99">
        <v>1</v>
      </c>
    </row>
    <row r="55" spans="1:3">
      <c r="A55" s="2" t="s">
        <v>1490</v>
      </c>
      <c r="B55" s="99">
        <v>1</v>
      </c>
      <c r="C55" s="99">
        <v>1</v>
      </c>
    </row>
    <row r="56" spans="1:3">
      <c r="A56" s="3" t="s">
        <v>671</v>
      </c>
      <c r="B56" s="99">
        <v>1</v>
      </c>
      <c r="C56" s="99">
        <v>1</v>
      </c>
    </row>
    <row r="57" spans="1:3">
      <c r="A57" s="3" t="s">
        <v>1342</v>
      </c>
      <c r="B57" s="99">
        <v>1</v>
      </c>
      <c r="C57" s="99">
        <v>1</v>
      </c>
    </row>
    <row r="58" spans="1:3">
      <c r="A58" s="2" t="s">
        <v>1476</v>
      </c>
      <c r="B58" s="99">
        <v>1</v>
      </c>
      <c r="C58" s="99">
        <v>1</v>
      </c>
    </row>
    <row r="59" spans="1:3">
      <c r="A59" s="3" t="s">
        <v>671</v>
      </c>
      <c r="B59" s="99">
        <v>1</v>
      </c>
      <c r="C59" s="99">
        <v>1</v>
      </c>
    </row>
    <row r="60" spans="1:3">
      <c r="A60" s="3" t="s">
        <v>1342</v>
      </c>
      <c r="B60" s="99">
        <v>1</v>
      </c>
      <c r="C60" s="99">
        <v>1</v>
      </c>
    </row>
    <row r="61" spans="1:3">
      <c r="A61" s="2" t="s">
        <v>1464</v>
      </c>
      <c r="B61" s="99">
        <v>1</v>
      </c>
      <c r="C61" s="99">
        <v>1</v>
      </c>
    </row>
    <row r="62" spans="1:3">
      <c r="A62" s="3" t="s">
        <v>671</v>
      </c>
      <c r="B62" s="99">
        <v>1</v>
      </c>
      <c r="C62" s="99">
        <v>1</v>
      </c>
    </row>
    <row r="63" spans="1:3">
      <c r="A63" s="3" t="s">
        <v>1342</v>
      </c>
      <c r="B63" s="99">
        <v>1</v>
      </c>
      <c r="C63" s="99">
        <v>1</v>
      </c>
    </row>
    <row r="64" spans="1:3">
      <c r="A64" s="2" t="s">
        <v>1477</v>
      </c>
      <c r="B64" s="99">
        <v>1</v>
      </c>
      <c r="C64" s="99">
        <v>1</v>
      </c>
    </row>
    <row r="65" spans="1:3">
      <c r="A65" s="3" t="s">
        <v>671</v>
      </c>
      <c r="B65" s="99">
        <v>1</v>
      </c>
      <c r="C65" s="99">
        <v>1</v>
      </c>
    </row>
    <row r="66" spans="1:3">
      <c r="A66" s="3" t="s">
        <v>1342</v>
      </c>
      <c r="B66" s="99">
        <v>1</v>
      </c>
      <c r="C66" s="99">
        <v>1</v>
      </c>
    </row>
    <row r="67" spans="1:3">
      <c r="A67" s="2" t="s">
        <v>1470</v>
      </c>
      <c r="B67" s="99">
        <v>1</v>
      </c>
      <c r="C67" s="99">
        <v>1</v>
      </c>
    </row>
    <row r="68" spans="1:3">
      <c r="A68" s="3" t="s">
        <v>671</v>
      </c>
      <c r="B68" s="99">
        <v>1</v>
      </c>
      <c r="C68" s="99">
        <v>1</v>
      </c>
    </row>
    <row r="69" spans="1:3">
      <c r="A69" s="3" t="s">
        <v>1342</v>
      </c>
      <c r="B69" s="99">
        <v>1</v>
      </c>
      <c r="C69" s="99">
        <v>1</v>
      </c>
    </row>
    <row r="70" spans="1:3">
      <c r="A70" s="2" t="s">
        <v>1486</v>
      </c>
      <c r="B70" s="99">
        <v>1</v>
      </c>
      <c r="C70" s="99">
        <v>1</v>
      </c>
    </row>
    <row r="71" spans="1:3">
      <c r="A71" s="3" t="s">
        <v>671</v>
      </c>
      <c r="B71" s="99">
        <v>1</v>
      </c>
      <c r="C71" s="99">
        <v>1</v>
      </c>
    </row>
    <row r="72" spans="1:3">
      <c r="A72" s="3" t="s">
        <v>1342</v>
      </c>
      <c r="B72" s="99">
        <v>1</v>
      </c>
      <c r="C72" s="99">
        <v>1</v>
      </c>
    </row>
    <row r="73" spans="1:3">
      <c r="A73" s="2" t="s">
        <v>1443</v>
      </c>
      <c r="B73" s="99">
        <v>1</v>
      </c>
      <c r="C73" s="99">
        <v>1</v>
      </c>
    </row>
    <row r="74" spans="1:3">
      <c r="A74" s="3" t="s">
        <v>671</v>
      </c>
      <c r="B74" s="99">
        <v>1</v>
      </c>
      <c r="C74" s="99">
        <v>1</v>
      </c>
    </row>
    <row r="75" spans="1:3">
      <c r="A75" s="3" t="s">
        <v>1342</v>
      </c>
      <c r="B75" s="99">
        <v>1</v>
      </c>
      <c r="C75" s="99">
        <v>1</v>
      </c>
    </row>
    <row r="76" spans="1:3">
      <c r="A76" s="2" t="s">
        <v>1478</v>
      </c>
      <c r="B76" s="99">
        <v>1</v>
      </c>
      <c r="C76" s="99">
        <v>1</v>
      </c>
    </row>
    <row r="77" spans="1:3">
      <c r="A77" s="3" t="s">
        <v>671</v>
      </c>
      <c r="B77" s="99">
        <v>1</v>
      </c>
      <c r="C77" s="99">
        <v>1</v>
      </c>
    </row>
    <row r="78" spans="1:3">
      <c r="A78" s="3" t="s">
        <v>1342</v>
      </c>
      <c r="B78" s="99">
        <v>1</v>
      </c>
      <c r="C78" s="99">
        <v>1</v>
      </c>
    </row>
    <row r="79" spans="1:3">
      <c r="A79" s="2" t="s">
        <v>1444</v>
      </c>
      <c r="B79" s="99">
        <v>1</v>
      </c>
      <c r="C79" s="99">
        <v>1</v>
      </c>
    </row>
    <row r="80" spans="1:3">
      <c r="A80" s="3" t="s">
        <v>671</v>
      </c>
      <c r="B80" s="99">
        <v>1</v>
      </c>
      <c r="C80" s="99">
        <v>1</v>
      </c>
    </row>
    <row r="81" spans="1:3">
      <c r="A81" s="3" t="s">
        <v>1342</v>
      </c>
      <c r="B81" s="99">
        <v>1</v>
      </c>
      <c r="C81" s="99">
        <v>1</v>
      </c>
    </row>
    <row r="82" spans="1:3">
      <c r="A82" s="2" t="s">
        <v>1483</v>
      </c>
      <c r="B82" s="99">
        <v>1</v>
      </c>
      <c r="C82" s="99">
        <v>1</v>
      </c>
    </row>
    <row r="83" spans="1:3">
      <c r="A83" s="3" t="s">
        <v>671</v>
      </c>
      <c r="B83" s="99">
        <v>1</v>
      </c>
      <c r="C83" s="99">
        <v>1</v>
      </c>
    </row>
    <row r="84" spans="1:3">
      <c r="A84" s="3" t="s">
        <v>1342</v>
      </c>
      <c r="B84" s="99">
        <v>1</v>
      </c>
      <c r="C84" s="99">
        <v>1</v>
      </c>
    </row>
    <row r="85" spans="1:3">
      <c r="A85" s="2" t="s">
        <v>1465</v>
      </c>
      <c r="B85" s="99">
        <v>1</v>
      </c>
      <c r="C85" s="99">
        <v>1</v>
      </c>
    </row>
    <row r="86" spans="1:3">
      <c r="A86" s="3" t="s">
        <v>671</v>
      </c>
      <c r="B86" s="99">
        <v>1</v>
      </c>
      <c r="C86" s="99">
        <v>1</v>
      </c>
    </row>
    <row r="87" spans="1:3">
      <c r="A87" s="3" t="s">
        <v>1342</v>
      </c>
      <c r="B87" s="99">
        <v>1</v>
      </c>
      <c r="C87" s="99">
        <v>1</v>
      </c>
    </row>
    <row r="88" spans="1:3">
      <c r="A88" s="2" t="s">
        <v>1466</v>
      </c>
      <c r="B88" s="99">
        <v>1</v>
      </c>
      <c r="C88" s="99">
        <v>1</v>
      </c>
    </row>
    <row r="89" spans="1:3">
      <c r="A89" s="3" t="s">
        <v>671</v>
      </c>
      <c r="B89" s="99">
        <v>1</v>
      </c>
      <c r="C89" s="99">
        <v>1</v>
      </c>
    </row>
    <row r="90" spans="1:3">
      <c r="A90" s="3" t="s">
        <v>1342</v>
      </c>
      <c r="B90" s="99">
        <v>1</v>
      </c>
      <c r="C90" s="99">
        <v>1</v>
      </c>
    </row>
    <row r="91" spans="1:3">
      <c r="A91" s="2" t="s">
        <v>1445</v>
      </c>
      <c r="B91" s="99">
        <v>1</v>
      </c>
      <c r="C91" s="99">
        <v>1</v>
      </c>
    </row>
    <row r="92" spans="1:3">
      <c r="A92" s="3" t="s">
        <v>671</v>
      </c>
      <c r="B92" s="99">
        <v>1</v>
      </c>
      <c r="C92" s="99">
        <v>1</v>
      </c>
    </row>
    <row r="93" spans="1:3">
      <c r="A93" s="3" t="s">
        <v>1342</v>
      </c>
      <c r="B93" s="99">
        <v>1</v>
      </c>
      <c r="C93" s="99">
        <v>1</v>
      </c>
    </row>
    <row r="94" spans="1:3">
      <c r="A94" s="2" t="s">
        <v>1454</v>
      </c>
      <c r="B94" s="99">
        <v>1</v>
      </c>
      <c r="C94" s="99">
        <v>1</v>
      </c>
    </row>
    <row r="95" spans="1:3">
      <c r="A95" s="3" t="s">
        <v>671</v>
      </c>
      <c r="B95" s="99">
        <v>1</v>
      </c>
      <c r="C95" s="99">
        <v>1</v>
      </c>
    </row>
    <row r="96" spans="1:3">
      <c r="A96" s="3" t="s">
        <v>1342</v>
      </c>
      <c r="B96" s="99">
        <v>1</v>
      </c>
      <c r="C96" s="99">
        <v>1</v>
      </c>
    </row>
    <row r="97" spans="1:3">
      <c r="A97" s="2" t="s">
        <v>1471</v>
      </c>
      <c r="B97" s="99">
        <v>1</v>
      </c>
      <c r="C97" s="99">
        <v>1</v>
      </c>
    </row>
    <row r="98" spans="1:3">
      <c r="A98" s="3" t="s">
        <v>671</v>
      </c>
      <c r="B98" s="99">
        <v>1</v>
      </c>
      <c r="C98" s="99">
        <v>1</v>
      </c>
    </row>
    <row r="99" spans="1:3">
      <c r="A99" s="3" t="s">
        <v>1342</v>
      </c>
      <c r="B99" s="99">
        <v>1</v>
      </c>
      <c r="C99" s="99">
        <v>1</v>
      </c>
    </row>
    <row r="100" spans="1:3">
      <c r="A100" s="2" t="s">
        <v>1446</v>
      </c>
      <c r="B100" s="99">
        <v>1</v>
      </c>
      <c r="C100" s="99">
        <v>1</v>
      </c>
    </row>
    <row r="101" spans="1:3">
      <c r="A101" s="3" t="s">
        <v>671</v>
      </c>
      <c r="B101" s="99">
        <v>1</v>
      </c>
      <c r="C101" s="99">
        <v>1</v>
      </c>
    </row>
    <row r="102" spans="1:3">
      <c r="A102" s="3" t="s">
        <v>1342</v>
      </c>
      <c r="B102" s="99">
        <v>1</v>
      </c>
      <c r="C102" s="99">
        <v>1</v>
      </c>
    </row>
    <row r="103" spans="1:3">
      <c r="A103" s="2" t="s">
        <v>1455</v>
      </c>
      <c r="B103" s="99">
        <v>1</v>
      </c>
      <c r="C103" s="99">
        <v>1</v>
      </c>
    </row>
    <row r="104" spans="1:3">
      <c r="A104" s="3" t="s">
        <v>671</v>
      </c>
      <c r="B104" s="99">
        <v>1</v>
      </c>
      <c r="C104" s="99">
        <v>1</v>
      </c>
    </row>
    <row r="105" spans="1:3">
      <c r="A105" s="3" t="s">
        <v>1342</v>
      </c>
      <c r="B105" s="99">
        <v>1</v>
      </c>
      <c r="C105" s="99">
        <v>1</v>
      </c>
    </row>
    <row r="106" spans="1:3">
      <c r="A106" s="2" t="s">
        <v>1467</v>
      </c>
      <c r="B106" s="99">
        <v>1</v>
      </c>
      <c r="C106" s="99">
        <v>1</v>
      </c>
    </row>
    <row r="107" spans="1:3">
      <c r="A107" s="3" t="s">
        <v>671</v>
      </c>
      <c r="B107" s="99">
        <v>1</v>
      </c>
      <c r="C107" s="99">
        <v>1</v>
      </c>
    </row>
    <row r="108" spans="1:3">
      <c r="A108" s="3" t="s">
        <v>1342</v>
      </c>
      <c r="B108" s="99">
        <v>1</v>
      </c>
      <c r="C108" s="99">
        <v>1</v>
      </c>
    </row>
    <row r="109" spans="1:3">
      <c r="A109" s="2" t="s">
        <v>1472</v>
      </c>
      <c r="B109" s="99">
        <v>1</v>
      </c>
      <c r="C109" s="99">
        <v>1</v>
      </c>
    </row>
    <row r="110" spans="1:3">
      <c r="A110" s="3" t="s">
        <v>671</v>
      </c>
      <c r="B110" s="99">
        <v>1</v>
      </c>
      <c r="C110" s="99">
        <v>1</v>
      </c>
    </row>
    <row r="111" spans="1:3">
      <c r="A111" s="3" t="s">
        <v>1342</v>
      </c>
      <c r="B111" s="99">
        <v>1</v>
      </c>
      <c r="C111" s="99">
        <v>1</v>
      </c>
    </row>
    <row r="112" spans="1:3">
      <c r="A112" s="2" t="s">
        <v>1456</v>
      </c>
      <c r="B112" s="99">
        <v>1</v>
      </c>
      <c r="C112" s="99">
        <v>1</v>
      </c>
    </row>
    <row r="113" spans="1:3">
      <c r="A113" s="3" t="s">
        <v>671</v>
      </c>
      <c r="B113" s="99">
        <v>1</v>
      </c>
      <c r="C113" s="99">
        <v>1</v>
      </c>
    </row>
    <row r="114" spans="1:3">
      <c r="A114" s="3" t="s">
        <v>1342</v>
      </c>
      <c r="B114" s="99">
        <v>1</v>
      </c>
      <c r="C114" s="99">
        <v>1</v>
      </c>
    </row>
    <row r="115" spans="1:3">
      <c r="A115" s="2" t="s">
        <v>1457</v>
      </c>
      <c r="B115" s="99">
        <v>1</v>
      </c>
      <c r="C115" s="99">
        <v>1</v>
      </c>
    </row>
    <row r="116" spans="1:3">
      <c r="A116" s="3" t="s">
        <v>671</v>
      </c>
      <c r="B116" s="99">
        <v>1</v>
      </c>
      <c r="C116" s="99">
        <v>1</v>
      </c>
    </row>
    <row r="117" spans="1:3">
      <c r="A117" s="3" t="s">
        <v>1342</v>
      </c>
      <c r="B117" s="99">
        <v>1</v>
      </c>
      <c r="C117" s="99">
        <v>1</v>
      </c>
    </row>
    <row r="118" spans="1:3">
      <c r="A118" s="2" t="s">
        <v>1468</v>
      </c>
      <c r="B118" s="99">
        <v>1</v>
      </c>
      <c r="C118" s="99">
        <v>1</v>
      </c>
    </row>
    <row r="119" spans="1:3">
      <c r="A119" s="3" t="s">
        <v>671</v>
      </c>
      <c r="B119" s="99">
        <v>1</v>
      </c>
      <c r="C119" s="99">
        <v>1</v>
      </c>
    </row>
    <row r="120" spans="1:3">
      <c r="A120" s="3" t="s">
        <v>1342</v>
      </c>
      <c r="B120" s="99">
        <v>1</v>
      </c>
      <c r="C120" s="99">
        <v>1</v>
      </c>
    </row>
    <row r="121" spans="1:3">
      <c r="A121" s="2" t="s">
        <v>1458</v>
      </c>
      <c r="B121" s="99">
        <v>1</v>
      </c>
      <c r="C121" s="99">
        <v>1</v>
      </c>
    </row>
    <row r="122" spans="1:3">
      <c r="A122" s="3" t="s">
        <v>671</v>
      </c>
      <c r="B122" s="99">
        <v>1</v>
      </c>
      <c r="C122" s="99">
        <v>1</v>
      </c>
    </row>
    <row r="123" spans="1:3">
      <c r="A123" s="3" t="s">
        <v>1342</v>
      </c>
      <c r="B123" s="99">
        <v>1</v>
      </c>
      <c r="C123" s="99">
        <v>1</v>
      </c>
    </row>
    <row r="124" spans="1:3">
      <c r="A124" s="2" t="s">
        <v>1479</v>
      </c>
      <c r="B124" s="99">
        <v>1</v>
      </c>
      <c r="C124" s="99">
        <v>1</v>
      </c>
    </row>
    <row r="125" spans="1:3">
      <c r="A125" s="3" t="s">
        <v>671</v>
      </c>
      <c r="B125" s="99">
        <v>1</v>
      </c>
      <c r="C125" s="99">
        <v>1</v>
      </c>
    </row>
    <row r="126" spans="1:3">
      <c r="A126" s="3" t="s">
        <v>1342</v>
      </c>
      <c r="B126" s="99">
        <v>1</v>
      </c>
      <c r="C126" s="99">
        <v>1</v>
      </c>
    </row>
    <row r="127" spans="1:3">
      <c r="A127" s="2" t="s">
        <v>1487</v>
      </c>
      <c r="B127" s="99">
        <v>1</v>
      </c>
      <c r="C127" s="99">
        <v>1</v>
      </c>
    </row>
    <row r="128" spans="1:3">
      <c r="A128" s="3" t="s">
        <v>671</v>
      </c>
      <c r="B128" s="99">
        <v>1</v>
      </c>
      <c r="C128" s="99">
        <v>1</v>
      </c>
    </row>
    <row r="129" spans="1:3">
      <c r="A129" s="3" t="s">
        <v>1342</v>
      </c>
      <c r="B129" s="99">
        <v>1</v>
      </c>
      <c r="C129" s="99">
        <v>1</v>
      </c>
    </row>
    <row r="130" spans="1:3">
      <c r="A130" s="2" t="s">
        <v>1447</v>
      </c>
      <c r="B130" s="99">
        <v>1</v>
      </c>
      <c r="C130" s="99">
        <v>1</v>
      </c>
    </row>
    <row r="131" spans="1:3">
      <c r="A131" s="3" t="s">
        <v>671</v>
      </c>
      <c r="B131" s="99">
        <v>1</v>
      </c>
      <c r="C131" s="99">
        <v>1</v>
      </c>
    </row>
    <row r="132" spans="1:3">
      <c r="A132" s="3" t="s">
        <v>1342</v>
      </c>
      <c r="B132" s="99">
        <v>1</v>
      </c>
      <c r="C132" s="99">
        <v>1</v>
      </c>
    </row>
    <row r="133" spans="1:3">
      <c r="A133" s="2" t="s">
        <v>1459</v>
      </c>
      <c r="B133" s="99">
        <v>1</v>
      </c>
      <c r="C133" s="99">
        <v>1</v>
      </c>
    </row>
    <row r="134" spans="1:3">
      <c r="A134" s="3" t="s">
        <v>671</v>
      </c>
      <c r="B134" s="99">
        <v>1</v>
      </c>
      <c r="C134" s="99">
        <v>1</v>
      </c>
    </row>
    <row r="135" spans="1:3">
      <c r="A135" s="3" t="s">
        <v>1342</v>
      </c>
      <c r="B135" s="99">
        <v>1</v>
      </c>
      <c r="C135" s="99">
        <v>1</v>
      </c>
    </row>
    <row r="136" spans="1:3">
      <c r="A136" s="2" t="s">
        <v>1448</v>
      </c>
      <c r="B136" s="99">
        <v>1</v>
      </c>
      <c r="C136" s="99">
        <v>1</v>
      </c>
    </row>
    <row r="137" spans="1:3">
      <c r="A137" s="3" t="s">
        <v>671</v>
      </c>
      <c r="B137" s="99">
        <v>1</v>
      </c>
      <c r="C137" s="99">
        <v>1</v>
      </c>
    </row>
    <row r="138" spans="1:3">
      <c r="A138" s="3" t="s">
        <v>1342</v>
      </c>
      <c r="B138" s="99">
        <v>1</v>
      </c>
      <c r="C138" s="99">
        <v>1</v>
      </c>
    </row>
    <row r="139" spans="1:3">
      <c r="A139" s="2" t="s">
        <v>1449</v>
      </c>
      <c r="B139" s="99">
        <v>1</v>
      </c>
      <c r="C139" s="99">
        <v>1</v>
      </c>
    </row>
    <row r="140" spans="1:3">
      <c r="A140" s="3" t="s">
        <v>671</v>
      </c>
      <c r="B140" s="99">
        <v>1</v>
      </c>
      <c r="C140" s="99">
        <v>1</v>
      </c>
    </row>
    <row r="141" spans="1:3">
      <c r="A141" s="3" t="s">
        <v>1342</v>
      </c>
      <c r="B141" s="99">
        <v>1</v>
      </c>
      <c r="C141" s="99">
        <v>1</v>
      </c>
    </row>
    <row r="142" spans="1:3">
      <c r="A142" s="2" t="s">
        <v>1450</v>
      </c>
      <c r="B142" s="99">
        <v>1</v>
      </c>
      <c r="C142" s="99">
        <v>1</v>
      </c>
    </row>
    <row r="143" spans="1:3">
      <c r="A143" s="3" t="s">
        <v>671</v>
      </c>
      <c r="B143" s="99">
        <v>1</v>
      </c>
      <c r="C143" s="99">
        <v>1</v>
      </c>
    </row>
    <row r="144" spans="1:3">
      <c r="A144" s="3" t="s">
        <v>1342</v>
      </c>
      <c r="B144" s="99">
        <v>1</v>
      </c>
      <c r="C144" s="99">
        <v>1</v>
      </c>
    </row>
    <row r="145" spans="1:3">
      <c r="A145" s="2" t="s">
        <v>1469</v>
      </c>
      <c r="B145" s="99">
        <v>1</v>
      </c>
      <c r="C145" s="99">
        <v>1</v>
      </c>
    </row>
    <row r="146" spans="1:3">
      <c r="A146" s="3" t="s">
        <v>671</v>
      </c>
      <c r="B146" s="99">
        <v>1</v>
      </c>
      <c r="C146" s="99">
        <v>1</v>
      </c>
    </row>
    <row r="147" spans="1:3">
      <c r="A147" s="3" t="s">
        <v>1342</v>
      </c>
      <c r="B147" s="99">
        <v>1</v>
      </c>
      <c r="C147" s="99">
        <v>1</v>
      </c>
    </row>
    <row r="148" spans="1:3">
      <c r="A148" s="2" t="s">
        <v>1451</v>
      </c>
      <c r="B148" s="99">
        <v>1</v>
      </c>
      <c r="C148" s="99">
        <v>1</v>
      </c>
    </row>
    <row r="149" spans="1:3">
      <c r="A149" s="3" t="s">
        <v>671</v>
      </c>
      <c r="B149" s="99">
        <v>1</v>
      </c>
      <c r="C149" s="99">
        <v>1</v>
      </c>
    </row>
    <row r="150" spans="1:3">
      <c r="A150" s="3" t="s">
        <v>1342</v>
      </c>
      <c r="B150" s="99">
        <v>1</v>
      </c>
      <c r="C150" s="99">
        <v>1</v>
      </c>
    </row>
    <row r="151" spans="1:3">
      <c r="A151" s="2" t="s">
        <v>1460</v>
      </c>
      <c r="B151" s="99">
        <v>1</v>
      </c>
      <c r="C151" s="99">
        <v>1</v>
      </c>
    </row>
    <row r="152" spans="1:3">
      <c r="A152" s="3" t="s">
        <v>671</v>
      </c>
      <c r="B152" s="99">
        <v>1</v>
      </c>
      <c r="C152" s="99">
        <v>1</v>
      </c>
    </row>
    <row r="153" spans="1:3">
      <c r="A153" s="3" t="s">
        <v>1342</v>
      </c>
      <c r="B153" s="99">
        <v>1</v>
      </c>
      <c r="C153" s="99">
        <v>1</v>
      </c>
    </row>
    <row r="154" spans="1:3">
      <c r="A154" s="2" t="s">
        <v>1480</v>
      </c>
      <c r="B154" s="99">
        <v>1</v>
      </c>
      <c r="C154" s="99">
        <v>1</v>
      </c>
    </row>
    <row r="155" spans="1:3">
      <c r="A155" s="3" t="s">
        <v>671</v>
      </c>
      <c r="B155" s="99">
        <v>1</v>
      </c>
      <c r="C155" s="99">
        <v>1</v>
      </c>
    </row>
    <row r="156" spans="1:3">
      <c r="A156" s="3" t="s">
        <v>1342</v>
      </c>
      <c r="B156" s="99">
        <v>1</v>
      </c>
      <c r="C156" s="99">
        <v>1</v>
      </c>
    </row>
    <row r="157" spans="1:3">
      <c r="A157" s="2" t="s">
        <v>1473</v>
      </c>
      <c r="B157" s="99">
        <v>1</v>
      </c>
      <c r="C157" s="99">
        <v>1</v>
      </c>
    </row>
    <row r="158" spans="1:3">
      <c r="A158" s="3" t="s">
        <v>671</v>
      </c>
      <c r="B158" s="99">
        <v>1</v>
      </c>
      <c r="C158" s="99">
        <v>1</v>
      </c>
    </row>
    <row r="159" spans="1:3">
      <c r="A159" s="3" t="s">
        <v>1342</v>
      </c>
      <c r="B159" s="99">
        <v>1</v>
      </c>
      <c r="C159" s="99">
        <v>1</v>
      </c>
    </row>
    <row r="160" spans="1:3">
      <c r="A160" s="2" t="s">
        <v>1481</v>
      </c>
      <c r="B160" s="99">
        <v>1</v>
      </c>
      <c r="C160" s="99">
        <v>1</v>
      </c>
    </row>
    <row r="161" spans="1:3">
      <c r="A161" s="3" t="s">
        <v>671</v>
      </c>
      <c r="B161" s="99">
        <v>1</v>
      </c>
      <c r="C161" s="99">
        <v>1</v>
      </c>
    </row>
    <row r="162" spans="1:3">
      <c r="A162" s="3" t="s">
        <v>1342</v>
      </c>
      <c r="B162" s="99">
        <v>1</v>
      </c>
      <c r="C162" s="99">
        <v>1</v>
      </c>
    </row>
    <row r="163" spans="1:3">
      <c r="A163" s="2" t="s">
        <v>1461</v>
      </c>
      <c r="B163" s="99">
        <v>1</v>
      </c>
      <c r="C163" s="99">
        <v>1</v>
      </c>
    </row>
    <row r="164" spans="1:3">
      <c r="A164" s="3" t="s">
        <v>671</v>
      </c>
      <c r="B164" s="99">
        <v>1</v>
      </c>
      <c r="C164" s="99">
        <v>1</v>
      </c>
    </row>
    <row r="165" spans="1:3">
      <c r="A165" s="3" t="s">
        <v>1342</v>
      </c>
      <c r="B165" s="99">
        <v>1</v>
      </c>
      <c r="C165" s="99">
        <v>1</v>
      </c>
    </row>
    <row r="166" spans="1:3">
      <c r="A166" s="2" t="s">
        <v>1462</v>
      </c>
      <c r="B166" s="99">
        <v>1</v>
      </c>
      <c r="C166" s="99">
        <v>1</v>
      </c>
    </row>
    <row r="167" spans="1:3">
      <c r="A167" s="3" t="s">
        <v>671</v>
      </c>
      <c r="B167" s="99">
        <v>1</v>
      </c>
      <c r="C167" s="99">
        <v>1</v>
      </c>
    </row>
    <row r="168" spans="1:3">
      <c r="A168" s="3" t="s">
        <v>1342</v>
      </c>
      <c r="B168" s="99">
        <v>1</v>
      </c>
      <c r="C168" s="99">
        <v>1</v>
      </c>
    </row>
    <row r="169" spans="1:3">
      <c r="A169" s="2" t="s">
        <v>1488</v>
      </c>
      <c r="B169" s="99">
        <v>1</v>
      </c>
      <c r="C169" s="99">
        <v>1</v>
      </c>
    </row>
    <row r="170" spans="1:3">
      <c r="A170" s="3" t="s">
        <v>671</v>
      </c>
      <c r="B170" s="99">
        <v>1</v>
      </c>
      <c r="C170" s="99">
        <v>1</v>
      </c>
    </row>
    <row r="171" spans="1:3">
      <c r="A171" s="3" t="s">
        <v>1342</v>
      </c>
      <c r="B171" s="99">
        <v>1</v>
      </c>
      <c r="C171" s="99">
        <v>1</v>
      </c>
    </row>
    <row r="172" spans="1:3">
      <c r="A172" s="2" t="s">
        <v>1463</v>
      </c>
      <c r="B172" s="99">
        <v>1</v>
      </c>
      <c r="C172" s="99">
        <v>1</v>
      </c>
    </row>
    <row r="173" spans="1:3">
      <c r="A173" s="3" t="s">
        <v>671</v>
      </c>
      <c r="B173" s="99">
        <v>1</v>
      </c>
      <c r="C173" s="99">
        <v>1</v>
      </c>
    </row>
    <row r="174" spans="1:3">
      <c r="A174" s="3" t="s">
        <v>1342</v>
      </c>
      <c r="B174" s="99">
        <v>1</v>
      </c>
      <c r="C174" s="99">
        <v>1</v>
      </c>
    </row>
    <row r="175" spans="1:3">
      <c r="A175" s="2" t="s">
        <v>1474</v>
      </c>
      <c r="B175" s="99">
        <v>1</v>
      </c>
      <c r="C175" s="99">
        <v>1</v>
      </c>
    </row>
    <row r="176" spans="1:3">
      <c r="A176" s="3" t="s">
        <v>671</v>
      </c>
      <c r="B176" s="99">
        <v>1</v>
      </c>
      <c r="C176" s="99">
        <v>1</v>
      </c>
    </row>
    <row r="177" spans="1:3">
      <c r="A177" s="3" t="s">
        <v>1342</v>
      </c>
      <c r="B177" s="99">
        <v>1</v>
      </c>
      <c r="C177" s="99">
        <v>1</v>
      </c>
    </row>
    <row r="178" spans="1:3">
      <c r="A178" s="2" t="s">
        <v>1491</v>
      </c>
      <c r="B178" s="99">
        <v>1</v>
      </c>
      <c r="C178" s="99">
        <v>1</v>
      </c>
    </row>
    <row r="179" spans="1:3">
      <c r="A179" s="3" t="s">
        <v>671</v>
      </c>
      <c r="B179" s="99">
        <v>1</v>
      </c>
      <c r="C179" s="99">
        <v>1</v>
      </c>
    </row>
    <row r="180" spans="1:3">
      <c r="A180" s="3" t="s">
        <v>1342</v>
      </c>
      <c r="B180" s="99">
        <v>1</v>
      </c>
      <c r="C180" s="99">
        <v>1</v>
      </c>
    </row>
    <row r="181" spans="1:3">
      <c r="A181" s="2" t="s">
        <v>1452</v>
      </c>
      <c r="B181" s="99">
        <v>1</v>
      </c>
      <c r="C181" s="99">
        <v>1</v>
      </c>
    </row>
    <row r="182" spans="1:3">
      <c r="A182" s="3" t="s">
        <v>671</v>
      </c>
      <c r="B182" s="99">
        <v>1</v>
      </c>
      <c r="C182" s="99">
        <v>1</v>
      </c>
    </row>
    <row r="183" spans="1:3">
      <c r="A183" s="3" t="s">
        <v>1342</v>
      </c>
      <c r="B183" s="99">
        <v>1</v>
      </c>
      <c r="C183" s="99">
        <v>1</v>
      </c>
    </row>
    <row r="184" spans="1:3">
      <c r="A184" s="2" t="s">
        <v>1523</v>
      </c>
      <c r="B184" s="99">
        <v>1</v>
      </c>
      <c r="C184" s="99">
        <v>1</v>
      </c>
    </row>
    <row r="185" spans="1:3">
      <c r="A185" s="3" t="s">
        <v>671</v>
      </c>
      <c r="B185" s="99">
        <v>1</v>
      </c>
      <c r="C185" s="99">
        <v>1</v>
      </c>
    </row>
    <row r="186" spans="1:3">
      <c r="A186" s="3" t="s">
        <v>1342</v>
      </c>
      <c r="B186" s="99">
        <v>1</v>
      </c>
      <c r="C186" s="99">
        <v>1</v>
      </c>
    </row>
    <row r="187" spans="1:3">
      <c r="A187" s="2" t="s">
        <v>669</v>
      </c>
      <c r="B187" s="99">
        <v>1</v>
      </c>
      <c r="C187" s="99">
        <v>1</v>
      </c>
    </row>
  </sheetData>
  <sheetProtection selectLockedCells="1" autoFilter="0" pivotTables="0"/>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ACD1-A177-430E-A3EE-4E5B9CD36117}">
  <sheetPr codeName="Hoja12"/>
  <dimension ref="A12:C824"/>
  <sheetViews>
    <sheetView zoomScale="70" zoomScaleNormal="70" workbookViewId="0"/>
  </sheetViews>
  <sheetFormatPr baseColWidth="10" defaultRowHeight="14.4"/>
  <cols>
    <col min="1" max="1" width="255.77734375" bestFit="1" customWidth="1"/>
    <col min="2" max="2" width="11.21875" bestFit="1" customWidth="1"/>
    <col min="3" max="3" width="21.88671875" customWidth="1"/>
    <col min="4" max="4" width="8.5546875" bestFit="1" customWidth="1"/>
    <col min="5" max="5" width="17.109375" bestFit="1" customWidth="1"/>
    <col min="6" max="6" width="255.77734375" bestFit="1" customWidth="1"/>
    <col min="7" max="7" width="173.33203125" bestFit="1" customWidth="1"/>
    <col min="8" max="8" width="91.21875" bestFit="1" customWidth="1"/>
    <col min="9" max="9" width="20.77734375" bestFit="1" customWidth="1"/>
    <col min="10" max="10" width="22.21875" bestFit="1" customWidth="1"/>
    <col min="11" max="11" width="41.109375" bestFit="1" customWidth="1"/>
    <col min="12" max="12" width="91.21875" bestFit="1" customWidth="1"/>
    <col min="13" max="13" width="28" bestFit="1" customWidth="1"/>
    <col min="14" max="14" width="61.88671875" bestFit="1" customWidth="1"/>
    <col min="15" max="15" width="51.6640625" bestFit="1" customWidth="1"/>
    <col min="16" max="16" width="162.33203125" bestFit="1" customWidth="1"/>
    <col min="17" max="17" width="255.77734375" bestFit="1" customWidth="1"/>
    <col min="18" max="18" width="36.44140625" bestFit="1" customWidth="1"/>
    <col min="19" max="19" width="37.21875" bestFit="1" customWidth="1"/>
    <col min="20" max="20" width="51.33203125" bestFit="1" customWidth="1"/>
    <col min="21" max="21" width="61.33203125" bestFit="1" customWidth="1"/>
    <col min="22" max="22" width="86.6640625" bestFit="1" customWidth="1"/>
    <col min="23" max="23" width="204.6640625" bestFit="1" customWidth="1"/>
    <col min="24" max="24" width="127.44140625" bestFit="1" customWidth="1"/>
    <col min="25" max="25" width="109.6640625" bestFit="1" customWidth="1"/>
    <col min="26" max="26" width="100" bestFit="1" customWidth="1"/>
    <col min="27" max="27" width="59.109375" bestFit="1" customWidth="1"/>
    <col min="28" max="28" width="182.33203125" bestFit="1" customWidth="1"/>
    <col min="29" max="29" width="138.33203125" bestFit="1" customWidth="1"/>
    <col min="30" max="30" width="82.6640625" bestFit="1" customWidth="1"/>
    <col min="31" max="31" width="111.109375" bestFit="1" customWidth="1"/>
    <col min="32" max="32" width="147.5546875" bestFit="1" customWidth="1"/>
    <col min="33" max="33" width="31.33203125" bestFit="1" customWidth="1"/>
    <col min="34" max="34" width="87.21875" bestFit="1" customWidth="1"/>
    <col min="35" max="35" width="55.5546875" bestFit="1" customWidth="1"/>
    <col min="36" max="36" width="28.21875" bestFit="1" customWidth="1"/>
    <col min="37" max="37" width="96.44140625" bestFit="1" customWidth="1"/>
    <col min="38" max="38" width="248.33203125" bestFit="1" customWidth="1"/>
    <col min="39" max="39" width="26.33203125" bestFit="1" customWidth="1"/>
    <col min="40" max="40" width="28" bestFit="1" customWidth="1"/>
    <col min="41" max="41" width="96.44140625" bestFit="1" customWidth="1"/>
    <col min="42" max="42" width="59.6640625" bestFit="1" customWidth="1"/>
    <col min="43" max="43" width="224.44140625" bestFit="1" customWidth="1"/>
    <col min="44" max="44" width="63.77734375" bestFit="1" customWidth="1"/>
    <col min="45" max="45" width="195.5546875" bestFit="1" customWidth="1"/>
    <col min="46" max="46" width="38.6640625" bestFit="1" customWidth="1"/>
    <col min="47" max="47" width="53" bestFit="1" customWidth="1"/>
    <col min="48" max="48" width="43.5546875" bestFit="1" customWidth="1"/>
    <col min="49" max="49" width="44.21875" bestFit="1" customWidth="1"/>
    <col min="50" max="50" width="18.88671875" bestFit="1" customWidth="1"/>
    <col min="51" max="51" width="49.77734375" bestFit="1" customWidth="1"/>
    <col min="52" max="52" width="43.5546875" bestFit="1" customWidth="1"/>
    <col min="53" max="53" width="138.6640625" bestFit="1" customWidth="1"/>
    <col min="54" max="54" width="139.6640625" bestFit="1" customWidth="1"/>
    <col min="55" max="55" width="69.33203125" bestFit="1" customWidth="1"/>
    <col min="56" max="56" width="37.77734375" bestFit="1" customWidth="1"/>
    <col min="57" max="57" width="188.88671875" bestFit="1" customWidth="1"/>
    <col min="58" max="58" width="36.109375" bestFit="1" customWidth="1"/>
    <col min="59" max="59" width="255.77734375" bestFit="1" customWidth="1"/>
    <col min="60" max="60" width="67.21875" bestFit="1" customWidth="1"/>
    <col min="61" max="61" width="76.6640625" bestFit="1" customWidth="1"/>
    <col min="62" max="62" width="39" bestFit="1" customWidth="1"/>
    <col min="63" max="63" width="214.21875" bestFit="1" customWidth="1"/>
    <col min="64" max="64" width="54.88671875" bestFit="1" customWidth="1"/>
    <col min="65" max="65" width="97.44140625" bestFit="1" customWidth="1"/>
    <col min="66" max="66" width="133.88671875" bestFit="1" customWidth="1"/>
    <col min="67" max="67" width="145.21875" bestFit="1" customWidth="1"/>
    <col min="68" max="68" width="56.6640625" bestFit="1" customWidth="1"/>
    <col min="69" max="69" width="123.44140625" bestFit="1" customWidth="1"/>
    <col min="70" max="70" width="116.109375" bestFit="1" customWidth="1"/>
    <col min="71" max="71" width="103.33203125" bestFit="1" customWidth="1"/>
    <col min="72" max="72" width="81.33203125" bestFit="1" customWidth="1"/>
    <col min="73" max="73" width="140.109375" bestFit="1" customWidth="1"/>
    <col min="74" max="74" width="146.77734375" bestFit="1" customWidth="1"/>
    <col min="75" max="75" width="93.44140625" bestFit="1" customWidth="1"/>
    <col min="76" max="76" width="88" bestFit="1" customWidth="1"/>
    <col min="77" max="77" width="225.21875" bestFit="1" customWidth="1"/>
    <col min="78" max="78" width="57.109375" bestFit="1" customWidth="1"/>
    <col min="79" max="79" width="64.21875" bestFit="1" customWidth="1"/>
    <col min="80" max="80" width="104.5546875" bestFit="1" customWidth="1"/>
    <col min="81" max="81" width="42" bestFit="1" customWidth="1"/>
    <col min="82" max="82" width="192.77734375" bestFit="1" customWidth="1"/>
    <col min="83" max="83" width="62.6640625" bestFit="1" customWidth="1"/>
    <col min="84" max="84" width="101.6640625" bestFit="1" customWidth="1"/>
    <col min="85" max="85" width="27.77734375" bestFit="1" customWidth="1"/>
    <col min="86" max="86" width="43.33203125" bestFit="1" customWidth="1"/>
    <col min="87" max="87" width="79.77734375" bestFit="1" customWidth="1"/>
    <col min="88" max="88" width="110.77734375" bestFit="1" customWidth="1"/>
    <col min="89" max="89" width="65.5546875" bestFit="1" customWidth="1"/>
    <col min="90" max="90" width="63" bestFit="1" customWidth="1"/>
    <col min="91" max="91" width="157.44140625" bestFit="1" customWidth="1"/>
    <col min="92" max="92" width="164.5546875" bestFit="1" customWidth="1"/>
    <col min="93" max="93" width="136.44140625" bestFit="1" customWidth="1"/>
    <col min="94" max="94" width="53.109375" bestFit="1" customWidth="1"/>
    <col min="95" max="95" width="77.5546875" bestFit="1" customWidth="1"/>
    <col min="96" max="96" width="90.88671875" bestFit="1" customWidth="1"/>
    <col min="97" max="97" width="251.5546875" bestFit="1" customWidth="1"/>
    <col min="98" max="98" width="46.88671875" bestFit="1" customWidth="1"/>
    <col min="99" max="99" width="49" bestFit="1" customWidth="1"/>
    <col min="100" max="100" width="67.5546875" bestFit="1" customWidth="1"/>
    <col min="101" max="101" width="117.109375" bestFit="1" customWidth="1"/>
    <col min="102" max="102" width="255.33203125" bestFit="1" customWidth="1"/>
    <col min="103" max="103" width="68.88671875" bestFit="1" customWidth="1"/>
    <col min="104" max="104" width="178.33203125" bestFit="1" customWidth="1"/>
    <col min="105" max="105" width="53.5546875" bestFit="1" customWidth="1"/>
    <col min="106" max="106" width="62.44140625" bestFit="1" customWidth="1"/>
    <col min="107" max="107" width="165.33203125" bestFit="1" customWidth="1"/>
    <col min="108" max="108" width="134.109375" bestFit="1" customWidth="1"/>
    <col min="109" max="110" width="255.77734375" bestFit="1" customWidth="1"/>
    <col min="111" max="111" width="61.109375" bestFit="1" customWidth="1"/>
    <col min="112" max="112" width="61.88671875" bestFit="1" customWidth="1"/>
    <col min="113" max="113" width="119.33203125" bestFit="1" customWidth="1"/>
    <col min="114" max="114" width="43.88671875" bestFit="1" customWidth="1"/>
    <col min="115" max="115" width="200.21875" bestFit="1" customWidth="1"/>
    <col min="116" max="116" width="42.6640625" bestFit="1" customWidth="1"/>
    <col min="117" max="117" width="66.109375" bestFit="1" customWidth="1"/>
    <col min="118" max="118" width="40.77734375" bestFit="1" customWidth="1"/>
    <col min="119" max="119" width="71.88671875" bestFit="1" customWidth="1"/>
    <col min="120" max="120" width="106" bestFit="1" customWidth="1"/>
    <col min="121" max="121" width="97.21875" bestFit="1" customWidth="1"/>
    <col min="122" max="122" width="55.77734375" bestFit="1" customWidth="1"/>
    <col min="123" max="123" width="36.6640625" bestFit="1" customWidth="1"/>
    <col min="124" max="124" width="93.5546875" bestFit="1" customWidth="1"/>
    <col min="125" max="125" width="32.21875" bestFit="1" customWidth="1"/>
    <col min="126" max="126" width="39.33203125" bestFit="1" customWidth="1"/>
    <col min="127" max="127" width="65.21875" bestFit="1" customWidth="1"/>
    <col min="128" max="128" width="38.6640625" bestFit="1" customWidth="1"/>
    <col min="129" max="129" width="52.33203125" bestFit="1" customWidth="1"/>
    <col min="130" max="130" width="57.21875" bestFit="1" customWidth="1"/>
    <col min="131" max="131" width="74.6640625" bestFit="1" customWidth="1"/>
    <col min="132" max="132" width="238.6640625" bestFit="1" customWidth="1"/>
    <col min="133" max="133" width="255.77734375" bestFit="1" customWidth="1"/>
    <col min="134" max="134" width="167.88671875" bestFit="1" customWidth="1"/>
    <col min="135" max="135" width="120.109375" bestFit="1" customWidth="1"/>
    <col min="136" max="136" width="46.88671875" bestFit="1" customWidth="1"/>
    <col min="137" max="137" width="170.77734375" bestFit="1" customWidth="1"/>
    <col min="138" max="138" width="63.77734375" bestFit="1" customWidth="1"/>
    <col min="139" max="139" width="116.33203125" bestFit="1" customWidth="1"/>
    <col min="140" max="140" width="53.33203125" bestFit="1" customWidth="1"/>
    <col min="141" max="141" width="119.77734375" bestFit="1" customWidth="1"/>
    <col min="142" max="142" width="100.5546875" bestFit="1" customWidth="1"/>
    <col min="143" max="143" width="69.33203125" bestFit="1" customWidth="1"/>
    <col min="144" max="144" width="233.109375" bestFit="1" customWidth="1"/>
    <col min="145" max="145" width="177.21875" bestFit="1" customWidth="1"/>
    <col min="146" max="146" width="255.77734375" bestFit="1" customWidth="1"/>
    <col min="147" max="147" width="103.33203125" bestFit="1" customWidth="1"/>
    <col min="148" max="148" width="196.77734375" bestFit="1" customWidth="1"/>
    <col min="149" max="149" width="204.6640625" bestFit="1" customWidth="1"/>
    <col min="150" max="150" width="62.21875" bestFit="1" customWidth="1"/>
    <col min="151" max="151" width="131.33203125" bestFit="1" customWidth="1"/>
    <col min="152" max="152" width="255.77734375" bestFit="1" customWidth="1"/>
    <col min="153" max="153" width="38.21875" bestFit="1" customWidth="1"/>
    <col min="154" max="154" width="20" bestFit="1" customWidth="1"/>
    <col min="155" max="155" width="92.33203125" bestFit="1" customWidth="1"/>
    <col min="156" max="156" width="59.33203125" bestFit="1" customWidth="1"/>
    <col min="157" max="157" width="32.33203125" bestFit="1" customWidth="1"/>
    <col min="158" max="158" width="51.33203125" bestFit="1" customWidth="1"/>
    <col min="159" max="159" width="22" bestFit="1" customWidth="1"/>
    <col min="160" max="160" width="174.88671875" bestFit="1" customWidth="1"/>
    <col min="161" max="161" width="57.44140625" bestFit="1" customWidth="1"/>
    <col min="162" max="162" width="34.44140625" bestFit="1" customWidth="1"/>
    <col min="163" max="163" width="50.109375" bestFit="1" customWidth="1"/>
    <col min="164" max="164" width="125.6640625" bestFit="1" customWidth="1"/>
    <col min="165" max="165" width="118.5546875" bestFit="1" customWidth="1"/>
    <col min="166" max="166" width="136.77734375" bestFit="1" customWidth="1"/>
    <col min="167" max="167" width="35.77734375" bestFit="1" customWidth="1"/>
    <col min="168" max="168" width="110.77734375" bestFit="1" customWidth="1"/>
    <col min="169" max="169" width="33.77734375" bestFit="1" customWidth="1"/>
    <col min="170" max="170" width="35" bestFit="1" customWidth="1"/>
    <col min="171" max="171" width="34.6640625" bestFit="1" customWidth="1"/>
    <col min="172" max="172" width="29.33203125" bestFit="1" customWidth="1"/>
    <col min="173" max="173" width="91.33203125" bestFit="1" customWidth="1"/>
    <col min="174" max="174" width="196.6640625" bestFit="1" customWidth="1"/>
    <col min="175" max="175" width="30.88671875" bestFit="1" customWidth="1"/>
    <col min="176" max="176" width="110.44140625" bestFit="1" customWidth="1"/>
    <col min="177" max="177" width="25.5546875" bestFit="1" customWidth="1"/>
    <col min="178" max="178" width="59" bestFit="1" customWidth="1"/>
    <col min="179" max="179" width="194.109375" bestFit="1" customWidth="1"/>
    <col min="180" max="180" width="24.5546875" bestFit="1" customWidth="1"/>
    <col min="181" max="181" width="26.77734375" bestFit="1" customWidth="1"/>
    <col min="182" max="182" width="147.5546875" bestFit="1" customWidth="1"/>
    <col min="183" max="183" width="72" bestFit="1" customWidth="1"/>
    <col min="184" max="184" width="70.109375" bestFit="1" customWidth="1"/>
    <col min="185" max="185" width="40.44140625" bestFit="1" customWidth="1"/>
    <col min="186" max="186" width="56.88671875" bestFit="1" customWidth="1"/>
    <col min="187" max="187" width="122.33203125" bestFit="1" customWidth="1"/>
    <col min="188" max="188" width="255.77734375" bestFit="1" customWidth="1"/>
    <col min="189" max="189" width="104.21875" bestFit="1" customWidth="1"/>
    <col min="190" max="190" width="29.77734375" bestFit="1" customWidth="1"/>
    <col min="191" max="191" width="25.77734375" bestFit="1" customWidth="1"/>
    <col min="192" max="192" width="24.88671875" bestFit="1" customWidth="1"/>
    <col min="193" max="193" width="71.21875" bestFit="1" customWidth="1"/>
    <col min="194" max="194" width="173.5546875" bestFit="1" customWidth="1"/>
    <col min="195" max="195" width="90" bestFit="1" customWidth="1"/>
    <col min="196" max="196" width="105.77734375" bestFit="1" customWidth="1"/>
    <col min="197" max="197" width="103.77734375" bestFit="1" customWidth="1"/>
    <col min="198" max="198" width="102.44140625" bestFit="1" customWidth="1"/>
    <col min="199" max="199" width="141.5546875" bestFit="1" customWidth="1"/>
    <col min="200" max="200" width="30.88671875" bestFit="1" customWidth="1"/>
    <col min="201" max="201" width="185.33203125" bestFit="1" customWidth="1"/>
    <col min="202" max="202" width="92.77734375" bestFit="1" customWidth="1"/>
    <col min="203" max="203" width="30" bestFit="1" customWidth="1"/>
    <col min="204" max="204" width="135.77734375" bestFit="1" customWidth="1"/>
    <col min="205" max="205" width="62.33203125" bestFit="1" customWidth="1"/>
    <col min="206" max="206" width="149.33203125" bestFit="1" customWidth="1"/>
    <col min="207" max="207" width="88.88671875" bestFit="1" customWidth="1"/>
    <col min="208" max="208" width="76" bestFit="1" customWidth="1"/>
    <col min="209" max="209" width="179.44140625" bestFit="1" customWidth="1"/>
    <col min="210" max="210" width="51.109375" bestFit="1" customWidth="1"/>
    <col min="211" max="211" width="81.6640625" bestFit="1" customWidth="1"/>
    <col min="212" max="212" width="93.5546875" bestFit="1" customWidth="1"/>
    <col min="213" max="213" width="141.5546875" bestFit="1" customWidth="1"/>
    <col min="214" max="214" width="193" bestFit="1" customWidth="1"/>
    <col min="215" max="215" width="88.88671875" bestFit="1" customWidth="1"/>
    <col min="216" max="216" width="124.109375" bestFit="1" customWidth="1"/>
    <col min="217" max="217" width="70.77734375" bestFit="1" customWidth="1"/>
    <col min="218" max="218" width="76.6640625" bestFit="1" customWidth="1"/>
    <col min="219" max="219" width="8.5546875" bestFit="1" customWidth="1"/>
    <col min="220" max="220" width="90" bestFit="1" customWidth="1"/>
    <col min="221" max="221" width="50.21875" bestFit="1" customWidth="1"/>
    <col min="222" max="222" width="55" bestFit="1" customWidth="1"/>
    <col min="223" max="223" width="70.5546875" bestFit="1" customWidth="1"/>
    <col min="224" max="224" width="169" bestFit="1" customWidth="1"/>
    <col min="225" max="225" width="255.77734375" bestFit="1" customWidth="1"/>
    <col min="226" max="226" width="101.88671875" bestFit="1" customWidth="1"/>
    <col min="227" max="227" width="112.77734375" bestFit="1" customWidth="1"/>
    <col min="228" max="228" width="58" bestFit="1" customWidth="1"/>
    <col min="229" max="229" width="59" bestFit="1" customWidth="1"/>
    <col min="230" max="230" width="134.5546875" bestFit="1" customWidth="1"/>
    <col min="231" max="231" width="113.88671875" bestFit="1" customWidth="1"/>
    <col min="232" max="232" width="50.21875" bestFit="1" customWidth="1"/>
    <col min="233" max="233" width="134.5546875" bestFit="1" customWidth="1"/>
    <col min="234" max="234" width="34.44140625" bestFit="1" customWidth="1"/>
    <col min="235" max="235" width="81.5546875" bestFit="1" customWidth="1"/>
    <col min="236" max="236" width="123.44140625" bestFit="1" customWidth="1"/>
    <col min="237" max="237" width="140" bestFit="1" customWidth="1"/>
    <col min="238" max="238" width="67.77734375" bestFit="1" customWidth="1"/>
    <col min="239" max="239" width="139.77734375" bestFit="1" customWidth="1"/>
    <col min="240" max="240" width="136.88671875" bestFit="1" customWidth="1"/>
    <col min="241" max="241" width="217.44140625" bestFit="1" customWidth="1"/>
    <col min="242" max="242" width="157.88671875" bestFit="1" customWidth="1"/>
    <col min="243" max="243" width="83.88671875" bestFit="1" customWidth="1"/>
    <col min="244" max="244" width="48.88671875" bestFit="1" customWidth="1"/>
    <col min="245" max="245" width="132.44140625" bestFit="1" customWidth="1"/>
    <col min="246" max="246" width="162" bestFit="1" customWidth="1"/>
    <col min="247" max="247" width="153.77734375" bestFit="1" customWidth="1"/>
    <col min="248" max="248" width="51.6640625" bestFit="1" customWidth="1"/>
    <col min="249" max="249" width="125" bestFit="1" customWidth="1"/>
    <col min="250" max="250" width="134.88671875" bestFit="1" customWidth="1"/>
    <col min="251" max="251" width="155.6640625" bestFit="1" customWidth="1"/>
    <col min="252" max="252" width="134.6640625" bestFit="1" customWidth="1"/>
    <col min="253" max="253" width="109.77734375" bestFit="1" customWidth="1"/>
    <col min="254" max="254" width="152.33203125" bestFit="1" customWidth="1"/>
    <col min="255" max="256" width="90.44140625" bestFit="1" customWidth="1"/>
    <col min="257" max="257" width="235.33203125" bestFit="1" customWidth="1"/>
    <col min="258" max="258" width="94.109375" bestFit="1" customWidth="1"/>
    <col min="259" max="259" width="54.44140625" bestFit="1" customWidth="1"/>
    <col min="260" max="260" width="141.33203125" bestFit="1" customWidth="1"/>
    <col min="261" max="261" width="108.5546875" bestFit="1" customWidth="1"/>
    <col min="262" max="262" width="115" bestFit="1" customWidth="1"/>
    <col min="263" max="263" width="63.33203125" bestFit="1" customWidth="1"/>
    <col min="264" max="264" width="96.44140625" bestFit="1" customWidth="1"/>
    <col min="265" max="265" width="94.21875" bestFit="1" customWidth="1"/>
    <col min="266" max="266" width="70.77734375" bestFit="1" customWidth="1"/>
    <col min="267" max="267" width="227.5546875" bestFit="1" customWidth="1"/>
    <col min="268" max="268" width="51.88671875" bestFit="1" customWidth="1"/>
    <col min="269" max="269" width="130.44140625" bestFit="1" customWidth="1"/>
    <col min="270" max="270" width="7.44140625" bestFit="1" customWidth="1"/>
    <col min="271" max="271" width="69.6640625" bestFit="1" customWidth="1"/>
    <col min="272" max="272" width="68.33203125" bestFit="1" customWidth="1"/>
    <col min="273" max="273" width="159" bestFit="1" customWidth="1"/>
    <col min="274" max="274" width="60.5546875" bestFit="1" customWidth="1"/>
    <col min="275" max="275" width="67.77734375" bestFit="1" customWidth="1"/>
    <col min="276" max="276" width="43.33203125" bestFit="1" customWidth="1"/>
    <col min="277" max="277" width="117.109375" bestFit="1" customWidth="1"/>
    <col min="278" max="278" width="81.109375" bestFit="1" customWidth="1"/>
    <col min="279" max="279" width="60.88671875" bestFit="1" customWidth="1"/>
    <col min="280" max="280" width="35.33203125" bestFit="1" customWidth="1"/>
    <col min="281" max="281" width="189.77734375" bestFit="1" customWidth="1"/>
    <col min="282" max="282" width="106.109375" bestFit="1" customWidth="1"/>
    <col min="283" max="283" width="255.77734375" bestFit="1" customWidth="1"/>
    <col min="284" max="284" width="97.44140625" bestFit="1" customWidth="1"/>
    <col min="285" max="285" width="126.109375" bestFit="1" customWidth="1"/>
    <col min="286" max="286" width="69" bestFit="1" customWidth="1"/>
    <col min="287" max="287" width="44.109375" bestFit="1" customWidth="1"/>
    <col min="288" max="288" width="42.77734375" bestFit="1" customWidth="1"/>
    <col min="289" max="289" width="84.5546875" bestFit="1" customWidth="1"/>
    <col min="290" max="290" width="74.21875" bestFit="1" customWidth="1"/>
    <col min="291" max="291" width="60.77734375" bestFit="1" customWidth="1"/>
    <col min="292" max="292" width="81.6640625" bestFit="1" customWidth="1"/>
    <col min="293" max="293" width="104.88671875" bestFit="1" customWidth="1"/>
    <col min="294" max="294" width="107.44140625" bestFit="1" customWidth="1"/>
    <col min="295" max="295" width="97.88671875" bestFit="1" customWidth="1"/>
    <col min="296" max="296" width="180.109375" bestFit="1" customWidth="1"/>
    <col min="297" max="297" width="44.5546875" bestFit="1" customWidth="1"/>
    <col min="298" max="298" width="68.88671875" bestFit="1" customWidth="1"/>
    <col min="299" max="299" width="56.77734375" bestFit="1" customWidth="1"/>
    <col min="300" max="300" width="164.88671875" bestFit="1" customWidth="1"/>
    <col min="301" max="301" width="163.77734375" bestFit="1" customWidth="1"/>
    <col min="302" max="302" width="183.109375" bestFit="1" customWidth="1"/>
    <col min="303" max="303" width="63.88671875" bestFit="1" customWidth="1"/>
    <col min="304" max="304" width="151.88671875" bestFit="1" customWidth="1"/>
    <col min="305" max="305" width="154.5546875" bestFit="1" customWidth="1"/>
    <col min="306" max="306" width="43.88671875" bestFit="1" customWidth="1"/>
    <col min="307" max="307" width="133.44140625" bestFit="1" customWidth="1"/>
    <col min="308" max="308" width="108.21875" bestFit="1" customWidth="1"/>
    <col min="309" max="309" width="43.44140625" bestFit="1" customWidth="1"/>
    <col min="310" max="310" width="26" bestFit="1" customWidth="1"/>
    <col min="311" max="311" width="56.33203125" bestFit="1" customWidth="1"/>
    <col min="312" max="312" width="52.33203125" bestFit="1" customWidth="1"/>
    <col min="313" max="313" width="43.44140625" bestFit="1" customWidth="1"/>
    <col min="314" max="314" width="36.88671875" bestFit="1" customWidth="1"/>
    <col min="315" max="315" width="67.44140625" bestFit="1" customWidth="1"/>
    <col min="316" max="316" width="175.21875" bestFit="1" customWidth="1"/>
    <col min="317" max="317" width="255.77734375" bestFit="1" customWidth="1"/>
    <col min="318" max="318" width="167.5546875" bestFit="1" customWidth="1"/>
    <col min="319" max="319" width="62.6640625" bestFit="1" customWidth="1"/>
    <col min="320" max="320" width="75.33203125" bestFit="1" customWidth="1"/>
    <col min="321" max="321" width="162.21875" bestFit="1" customWidth="1"/>
    <col min="322" max="322" width="101.33203125" bestFit="1" customWidth="1"/>
    <col min="323" max="323" width="78.5546875" bestFit="1" customWidth="1"/>
    <col min="324" max="324" width="55.21875" bestFit="1" customWidth="1"/>
    <col min="325" max="325" width="49" bestFit="1" customWidth="1"/>
    <col min="326" max="326" width="92.21875" bestFit="1" customWidth="1"/>
    <col min="327" max="327" width="36.77734375" bestFit="1" customWidth="1"/>
    <col min="328" max="328" width="33.44140625" bestFit="1" customWidth="1"/>
    <col min="329" max="329" width="38.33203125" bestFit="1" customWidth="1"/>
    <col min="330" max="330" width="62.33203125" bestFit="1" customWidth="1"/>
    <col min="331" max="331" width="87.44140625" bestFit="1" customWidth="1"/>
    <col min="332" max="332" width="45.21875" bestFit="1" customWidth="1"/>
    <col min="333" max="333" width="36.77734375" bestFit="1" customWidth="1"/>
    <col min="334" max="334" width="184.88671875" bestFit="1" customWidth="1"/>
    <col min="335" max="335" width="81.33203125" bestFit="1" customWidth="1"/>
    <col min="336" max="336" width="138" bestFit="1" customWidth="1"/>
    <col min="337" max="337" width="78.21875" bestFit="1" customWidth="1"/>
    <col min="338" max="338" width="44.88671875" bestFit="1" customWidth="1"/>
    <col min="339" max="339" width="82.77734375" bestFit="1" customWidth="1"/>
    <col min="340" max="340" width="95.21875" bestFit="1" customWidth="1"/>
    <col min="341" max="341" width="117.44140625" bestFit="1" customWidth="1"/>
    <col min="342" max="342" width="39.44140625" bestFit="1" customWidth="1"/>
    <col min="343" max="343" width="69.44140625" bestFit="1" customWidth="1"/>
    <col min="344" max="344" width="62.33203125" bestFit="1" customWidth="1"/>
    <col min="345" max="345" width="253" bestFit="1" customWidth="1"/>
    <col min="346" max="346" width="67.109375" bestFit="1" customWidth="1"/>
    <col min="347" max="347" width="134.88671875" bestFit="1" customWidth="1"/>
    <col min="348" max="348" width="80" bestFit="1" customWidth="1"/>
    <col min="349" max="349" width="105" bestFit="1" customWidth="1"/>
    <col min="350" max="350" width="49.6640625" bestFit="1" customWidth="1"/>
    <col min="351" max="351" width="22.21875" bestFit="1" customWidth="1"/>
    <col min="352" max="352" width="69.77734375" bestFit="1" customWidth="1"/>
    <col min="353" max="353" width="145.33203125" bestFit="1" customWidth="1"/>
    <col min="354" max="354" width="49.77734375" bestFit="1" customWidth="1"/>
    <col min="355" max="355" width="83.5546875" bestFit="1" customWidth="1"/>
    <col min="356" max="356" width="160" bestFit="1" customWidth="1"/>
    <col min="357" max="357" width="107.5546875" bestFit="1" customWidth="1"/>
    <col min="358" max="358" width="180.44140625" bestFit="1" customWidth="1"/>
    <col min="359" max="359" width="57.44140625" bestFit="1" customWidth="1"/>
    <col min="360" max="360" width="54.44140625" bestFit="1" customWidth="1"/>
    <col min="361" max="361" width="44.109375" bestFit="1" customWidth="1"/>
    <col min="362" max="362" width="120" bestFit="1" customWidth="1"/>
    <col min="363" max="363" width="73.44140625" bestFit="1" customWidth="1"/>
    <col min="364" max="364" width="194.109375" bestFit="1" customWidth="1"/>
    <col min="365" max="365" width="61.109375" bestFit="1" customWidth="1"/>
    <col min="366" max="366" width="128.21875" bestFit="1" customWidth="1"/>
    <col min="367" max="367" width="85" bestFit="1" customWidth="1"/>
    <col min="368" max="368" width="108.33203125" bestFit="1" customWidth="1"/>
    <col min="369" max="369" width="63.88671875" bestFit="1" customWidth="1"/>
    <col min="370" max="370" width="80.109375" bestFit="1" customWidth="1"/>
    <col min="371" max="371" width="135" bestFit="1" customWidth="1"/>
    <col min="372" max="372" width="91.88671875" bestFit="1" customWidth="1"/>
    <col min="373" max="373" width="65.6640625" bestFit="1" customWidth="1"/>
    <col min="374" max="374" width="73.77734375" bestFit="1" customWidth="1"/>
    <col min="375" max="375" width="50.44140625" bestFit="1" customWidth="1"/>
    <col min="376" max="376" width="235.33203125" bestFit="1" customWidth="1"/>
    <col min="377" max="377" width="123.109375" bestFit="1" customWidth="1"/>
    <col min="378" max="378" width="78.6640625" bestFit="1" customWidth="1"/>
    <col min="379" max="379" width="70.5546875" bestFit="1" customWidth="1"/>
    <col min="380" max="380" width="71.21875" bestFit="1" customWidth="1"/>
    <col min="381" max="381" width="145.6640625" bestFit="1" customWidth="1"/>
    <col min="382" max="382" width="155.21875" bestFit="1" customWidth="1"/>
    <col min="383" max="383" width="94.5546875" bestFit="1" customWidth="1"/>
    <col min="384" max="384" width="148.88671875" bestFit="1" customWidth="1"/>
    <col min="385" max="385" width="54.88671875" bestFit="1" customWidth="1"/>
    <col min="386" max="386" width="137.21875" bestFit="1" customWidth="1"/>
    <col min="387" max="387" width="115.77734375" bestFit="1" customWidth="1"/>
    <col min="388" max="388" width="50.44140625" bestFit="1" customWidth="1"/>
    <col min="389" max="389" width="128.21875" bestFit="1" customWidth="1"/>
    <col min="390" max="390" width="56" bestFit="1" customWidth="1"/>
    <col min="391" max="391" width="86.109375" bestFit="1" customWidth="1"/>
    <col min="392" max="392" width="112.6640625" bestFit="1" customWidth="1"/>
    <col min="393" max="393" width="142.33203125" bestFit="1" customWidth="1"/>
    <col min="394" max="394" width="141.33203125" bestFit="1" customWidth="1"/>
    <col min="395" max="395" width="27.77734375" bestFit="1" customWidth="1"/>
    <col min="396" max="396" width="37.109375" bestFit="1" customWidth="1"/>
    <col min="397" max="397" width="60.88671875" bestFit="1" customWidth="1"/>
    <col min="398" max="398" width="51.109375" bestFit="1" customWidth="1"/>
    <col min="399" max="399" width="65.5546875" bestFit="1" customWidth="1"/>
    <col min="400" max="400" width="103.88671875" bestFit="1" customWidth="1"/>
    <col min="401" max="401" width="62.77734375" bestFit="1" customWidth="1"/>
    <col min="402" max="402" width="71.6640625" bestFit="1" customWidth="1"/>
    <col min="403" max="403" width="101.33203125" bestFit="1" customWidth="1"/>
    <col min="404" max="404" width="108.6640625" bestFit="1" customWidth="1"/>
    <col min="405" max="405" width="55" bestFit="1" customWidth="1"/>
    <col min="406" max="406" width="94.109375" bestFit="1" customWidth="1"/>
    <col min="407" max="407" width="85.77734375" bestFit="1" customWidth="1"/>
    <col min="408" max="408" width="67.5546875" bestFit="1" customWidth="1"/>
    <col min="409" max="409" width="60.21875" bestFit="1" customWidth="1"/>
    <col min="410" max="410" width="154.21875" bestFit="1" customWidth="1"/>
    <col min="411" max="411" width="91.109375" bestFit="1" customWidth="1"/>
    <col min="412" max="412" width="58.6640625" bestFit="1" customWidth="1"/>
    <col min="413" max="413" width="196.33203125" bestFit="1" customWidth="1"/>
    <col min="414" max="414" width="121.33203125" bestFit="1" customWidth="1"/>
    <col min="415" max="415" width="65.5546875" bestFit="1" customWidth="1"/>
    <col min="416" max="416" width="51.109375" bestFit="1" customWidth="1"/>
    <col min="417" max="417" width="103.33203125" bestFit="1" customWidth="1"/>
    <col min="418" max="418" width="155" bestFit="1" customWidth="1"/>
    <col min="419" max="419" width="147.77734375" bestFit="1" customWidth="1"/>
    <col min="420" max="420" width="57.88671875" bestFit="1" customWidth="1"/>
    <col min="421" max="421" width="47.109375" bestFit="1" customWidth="1"/>
    <col min="422" max="422" width="111.6640625" bestFit="1" customWidth="1"/>
    <col min="423" max="423" width="141.5546875" bestFit="1" customWidth="1"/>
    <col min="424" max="424" width="138.88671875" bestFit="1" customWidth="1"/>
    <col min="425" max="425" width="132.33203125" bestFit="1" customWidth="1"/>
    <col min="426" max="426" width="105.6640625" bestFit="1" customWidth="1"/>
    <col min="427" max="427" width="37.5546875" bestFit="1" customWidth="1"/>
    <col min="428" max="428" width="46.109375" bestFit="1" customWidth="1"/>
    <col min="429" max="429" width="177.21875" bestFit="1" customWidth="1"/>
    <col min="430" max="430" width="152" bestFit="1" customWidth="1"/>
    <col min="431" max="431" width="57.5546875" bestFit="1" customWidth="1"/>
    <col min="432" max="432" width="39.33203125" bestFit="1" customWidth="1"/>
    <col min="433" max="433" width="122.44140625" bestFit="1" customWidth="1"/>
    <col min="434" max="434" width="73" bestFit="1" customWidth="1"/>
    <col min="435" max="435" width="46.6640625" bestFit="1" customWidth="1"/>
    <col min="436" max="436" width="205.6640625" bestFit="1" customWidth="1"/>
    <col min="437" max="437" width="118" bestFit="1" customWidth="1"/>
    <col min="438" max="438" width="46.44140625" bestFit="1" customWidth="1"/>
    <col min="439" max="439" width="193.5546875" bestFit="1" customWidth="1"/>
    <col min="440" max="440" width="77.5546875" bestFit="1" customWidth="1"/>
    <col min="441" max="441" width="71.109375" bestFit="1" customWidth="1"/>
    <col min="442" max="442" width="176.44140625" bestFit="1" customWidth="1"/>
    <col min="443" max="443" width="255.77734375" bestFit="1" customWidth="1"/>
    <col min="444" max="444" width="112.6640625" bestFit="1" customWidth="1"/>
    <col min="445" max="445" width="169.33203125" bestFit="1" customWidth="1"/>
    <col min="446" max="446" width="85.33203125" bestFit="1" customWidth="1"/>
    <col min="447" max="447" width="37.44140625" bestFit="1" customWidth="1"/>
    <col min="448" max="448" width="17" bestFit="1" customWidth="1"/>
    <col min="449" max="449" width="97.5546875" bestFit="1" customWidth="1"/>
    <col min="450" max="450" width="34.21875" bestFit="1" customWidth="1"/>
    <col min="451" max="451" width="71.88671875" bestFit="1" customWidth="1"/>
    <col min="452" max="452" width="168.5546875" bestFit="1" customWidth="1"/>
    <col min="453" max="453" width="173.33203125" bestFit="1" customWidth="1"/>
    <col min="454" max="454" width="51.33203125" bestFit="1" customWidth="1"/>
    <col min="455" max="455" width="68.21875" bestFit="1" customWidth="1"/>
    <col min="456" max="456" width="58.6640625" bestFit="1" customWidth="1"/>
    <col min="457" max="457" width="65.5546875" bestFit="1" customWidth="1"/>
    <col min="458" max="458" width="80.21875" bestFit="1" customWidth="1"/>
    <col min="459" max="459" width="66.77734375" bestFit="1" customWidth="1"/>
    <col min="460" max="460" width="124.88671875" bestFit="1" customWidth="1"/>
    <col min="461" max="461" width="81.21875" bestFit="1" customWidth="1"/>
    <col min="462" max="462" width="102.44140625" bestFit="1" customWidth="1"/>
    <col min="463" max="463" width="83.88671875" bestFit="1" customWidth="1"/>
    <col min="464" max="464" width="51.109375" bestFit="1" customWidth="1"/>
    <col min="465" max="465" width="90.88671875" bestFit="1" customWidth="1"/>
    <col min="466" max="466" width="67.77734375" bestFit="1" customWidth="1"/>
    <col min="467" max="467" width="62.33203125" bestFit="1" customWidth="1"/>
    <col min="468" max="468" width="68.21875" bestFit="1" customWidth="1"/>
    <col min="469" max="469" width="31.33203125" bestFit="1" customWidth="1"/>
    <col min="470" max="470" width="37.5546875" bestFit="1" customWidth="1"/>
    <col min="471" max="471" width="75.33203125" bestFit="1" customWidth="1"/>
    <col min="472" max="472" width="41.21875" bestFit="1" customWidth="1"/>
    <col min="473" max="473" width="200.21875" bestFit="1" customWidth="1"/>
    <col min="474" max="474" width="34.6640625" bestFit="1" customWidth="1"/>
    <col min="475" max="475" width="62.6640625" bestFit="1" customWidth="1"/>
    <col min="476" max="476" width="43.88671875" bestFit="1" customWidth="1"/>
    <col min="477" max="477" width="62.6640625" bestFit="1" customWidth="1"/>
    <col min="478" max="478" width="127.44140625" bestFit="1" customWidth="1"/>
    <col min="479" max="479" width="185.21875" bestFit="1" customWidth="1"/>
    <col min="480" max="480" width="165.5546875" bestFit="1" customWidth="1"/>
    <col min="481" max="481" width="90.21875" bestFit="1" customWidth="1"/>
    <col min="482" max="482" width="143.88671875" bestFit="1" customWidth="1"/>
    <col min="483" max="483" width="165.33203125" bestFit="1" customWidth="1"/>
    <col min="484" max="484" width="234.6640625" bestFit="1" customWidth="1"/>
    <col min="485" max="485" width="39.44140625" bestFit="1" customWidth="1"/>
    <col min="486" max="486" width="119.44140625" bestFit="1" customWidth="1"/>
    <col min="487" max="487" width="142.21875" bestFit="1" customWidth="1"/>
    <col min="488" max="488" width="115.6640625" bestFit="1" customWidth="1"/>
    <col min="489" max="489" width="76.88671875" bestFit="1" customWidth="1"/>
    <col min="490" max="490" width="94.88671875" bestFit="1" customWidth="1"/>
    <col min="491" max="491" width="132.77734375" bestFit="1" customWidth="1"/>
    <col min="492" max="492" width="25.33203125" bestFit="1" customWidth="1"/>
    <col min="493" max="493" width="50.21875" bestFit="1" customWidth="1"/>
    <col min="494" max="494" width="29.33203125" bestFit="1" customWidth="1"/>
    <col min="495" max="495" width="59.6640625" bestFit="1" customWidth="1"/>
    <col min="496" max="496" width="29.44140625" bestFit="1" customWidth="1"/>
    <col min="497" max="497" width="35" bestFit="1" customWidth="1"/>
    <col min="498" max="498" width="93.33203125" bestFit="1" customWidth="1"/>
    <col min="499" max="499" width="55.6640625" bestFit="1" customWidth="1"/>
    <col min="500" max="500" width="50.21875" bestFit="1" customWidth="1"/>
    <col min="501" max="501" width="84.109375" bestFit="1" customWidth="1"/>
    <col min="502" max="502" width="56.44140625" bestFit="1" customWidth="1"/>
    <col min="503" max="503" width="48.6640625" bestFit="1" customWidth="1"/>
    <col min="504" max="504" width="151.6640625" bestFit="1" customWidth="1"/>
    <col min="505" max="505" width="127.77734375" bestFit="1" customWidth="1"/>
    <col min="506" max="506" width="134.5546875" bestFit="1" customWidth="1"/>
    <col min="507" max="507" width="190.109375" bestFit="1" customWidth="1"/>
    <col min="508" max="508" width="65.77734375" bestFit="1" customWidth="1"/>
    <col min="509" max="509" width="63" bestFit="1" customWidth="1"/>
    <col min="510" max="510" width="194.6640625" bestFit="1" customWidth="1"/>
    <col min="511" max="511" width="168.21875" bestFit="1" customWidth="1"/>
    <col min="512" max="512" width="179.33203125" bestFit="1" customWidth="1"/>
    <col min="513" max="513" width="107.21875" bestFit="1" customWidth="1"/>
    <col min="514" max="514" width="133.5546875" bestFit="1" customWidth="1"/>
    <col min="515" max="515" width="56" bestFit="1" customWidth="1"/>
    <col min="516" max="516" width="59.44140625" bestFit="1" customWidth="1"/>
    <col min="517" max="517" width="93.77734375" bestFit="1" customWidth="1"/>
    <col min="518" max="518" width="61.6640625" bestFit="1" customWidth="1"/>
    <col min="519" max="519" width="73.5546875" bestFit="1" customWidth="1"/>
    <col min="520" max="520" width="25.77734375" bestFit="1" customWidth="1"/>
    <col min="521" max="521" width="236.33203125" bestFit="1" customWidth="1"/>
    <col min="522" max="522" width="104.88671875" bestFit="1" customWidth="1"/>
    <col min="523" max="523" width="49.109375" bestFit="1" customWidth="1"/>
    <col min="524" max="524" width="124.88671875" bestFit="1" customWidth="1"/>
    <col min="525" max="525" width="100.77734375" bestFit="1" customWidth="1"/>
    <col min="526" max="526" width="87.77734375" bestFit="1" customWidth="1"/>
    <col min="527" max="527" width="84.6640625" bestFit="1" customWidth="1"/>
    <col min="528" max="528" width="64.109375" bestFit="1" customWidth="1"/>
    <col min="529" max="529" width="68.88671875" bestFit="1" customWidth="1"/>
    <col min="530" max="530" width="49.6640625" bestFit="1" customWidth="1"/>
    <col min="531" max="531" width="81.21875" bestFit="1" customWidth="1"/>
    <col min="532" max="532" width="68.6640625" bestFit="1" customWidth="1"/>
    <col min="533" max="533" width="81.33203125" bestFit="1" customWidth="1"/>
    <col min="534" max="534" width="23" bestFit="1" customWidth="1"/>
    <col min="535" max="535" width="63.77734375" bestFit="1" customWidth="1"/>
    <col min="536" max="536" width="210.44140625" bestFit="1" customWidth="1"/>
    <col min="537" max="537" width="60.21875" bestFit="1" customWidth="1"/>
    <col min="538" max="538" width="236" bestFit="1" customWidth="1"/>
    <col min="539" max="539" width="64.44140625" bestFit="1" customWidth="1"/>
    <col min="540" max="540" width="71.109375" bestFit="1" customWidth="1"/>
    <col min="541" max="541" width="54.88671875" bestFit="1" customWidth="1"/>
    <col min="542" max="542" width="36.6640625" bestFit="1" customWidth="1"/>
    <col min="543" max="543" width="255.77734375" bestFit="1" customWidth="1"/>
    <col min="544" max="544" width="59.109375" bestFit="1" customWidth="1"/>
    <col min="545" max="545" width="72.44140625" bestFit="1" customWidth="1"/>
    <col min="546" max="546" width="58.88671875" bestFit="1" customWidth="1"/>
    <col min="547" max="547" width="77.109375" bestFit="1" customWidth="1"/>
    <col min="548" max="548" width="89.44140625" bestFit="1" customWidth="1"/>
    <col min="549" max="549" width="177.21875" bestFit="1" customWidth="1"/>
    <col min="550" max="550" width="141.21875" bestFit="1" customWidth="1"/>
    <col min="551" max="551" width="47.109375" bestFit="1" customWidth="1"/>
    <col min="552" max="552" width="145.21875" bestFit="1" customWidth="1"/>
    <col min="553" max="553" width="49.6640625" bestFit="1" customWidth="1"/>
    <col min="554" max="554" width="103.5546875" bestFit="1" customWidth="1"/>
    <col min="555" max="555" width="60.109375" bestFit="1" customWidth="1"/>
    <col min="556" max="556" width="76.33203125" bestFit="1" customWidth="1"/>
    <col min="557" max="557" width="54.5546875" bestFit="1" customWidth="1"/>
    <col min="558" max="558" width="156" bestFit="1" customWidth="1"/>
    <col min="559" max="559" width="58.5546875" bestFit="1" customWidth="1"/>
    <col min="560" max="560" width="23.33203125" bestFit="1" customWidth="1"/>
    <col min="561" max="561" width="85" bestFit="1" customWidth="1"/>
    <col min="562" max="562" width="83.44140625" bestFit="1" customWidth="1"/>
    <col min="563" max="563" width="8.5546875" bestFit="1" customWidth="1"/>
    <col min="564" max="564" width="12.33203125" bestFit="1" customWidth="1"/>
  </cols>
  <sheetData>
    <row r="12" spans="1:3">
      <c r="A12" s="1" t="s">
        <v>1363</v>
      </c>
      <c r="B12" t="s">
        <v>671</v>
      </c>
    </row>
    <row r="13" spans="1:3">
      <c r="A13" s="1" t="s">
        <v>1347</v>
      </c>
      <c r="B13" t="s">
        <v>670</v>
      </c>
    </row>
    <row r="14" spans="1:3">
      <c r="A14" s="20" t="s">
        <v>1365</v>
      </c>
      <c r="B14" s="158">
        <v>1</v>
      </c>
    </row>
    <row r="15" spans="1:3" ht="15" thickBot="1"/>
    <row r="16" spans="1:3">
      <c r="A16" s="1" t="s">
        <v>668</v>
      </c>
      <c r="C16" s="6" t="s">
        <v>677</v>
      </c>
    </row>
    <row r="17" spans="1:3">
      <c r="A17" s="2" t="s">
        <v>385</v>
      </c>
      <c r="C17" s="4" t="s">
        <v>678</v>
      </c>
    </row>
    <row r="18" spans="1:3">
      <c r="A18" s="3" t="s">
        <v>1521</v>
      </c>
      <c r="C18" s="4" t="s">
        <v>679</v>
      </c>
    </row>
    <row r="19" spans="1:3" ht="15" thickBot="1">
      <c r="A19" s="62" t="s">
        <v>386</v>
      </c>
      <c r="C19" s="5" t="s">
        <v>680</v>
      </c>
    </row>
    <row r="20" spans="1:3">
      <c r="A20" s="3" t="s">
        <v>1522</v>
      </c>
    </row>
    <row r="21" spans="1:3">
      <c r="A21" s="62" t="s">
        <v>400</v>
      </c>
    </row>
    <row r="22" spans="1:3">
      <c r="A22" s="62" t="s">
        <v>399</v>
      </c>
    </row>
    <row r="23" spans="1:3">
      <c r="A23" s="3" t="s">
        <v>1442</v>
      </c>
    </row>
    <row r="24" spans="1:3">
      <c r="A24" s="62" t="s">
        <v>409</v>
      </c>
    </row>
    <row r="25" spans="1:3">
      <c r="A25" s="62" t="s">
        <v>413</v>
      </c>
    </row>
    <row r="26" spans="1:3">
      <c r="A26" s="62" t="s">
        <v>430</v>
      </c>
    </row>
    <row r="27" spans="1:3">
      <c r="A27" s="3" t="s">
        <v>1443</v>
      </c>
    </row>
    <row r="28" spans="1:3">
      <c r="A28" s="62" t="s">
        <v>427</v>
      </c>
    </row>
    <row r="29" spans="1:3">
      <c r="A29" s="3" t="s">
        <v>1444</v>
      </c>
    </row>
    <row r="30" spans="1:3">
      <c r="A30" s="62" t="s">
        <v>414</v>
      </c>
    </row>
    <row r="31" spans="1:3">
      <c r="A31" s="3" t="s">
        <v>1445</v>
      </c>
    </row>
    <row r="32" spans="1:3">
      <c r="A32" s="62" t="s">
        <v>424</v>
      </c>
    </row>
    <row r="33" spans="1:1">
      <c r="A33" s="62" t="s">
        <v>425</v>
      </c>
    </row>
    <row r="34" spans="1:1">
      <c r="A34" s="3" t="s">
        <v>1446</v>
      </c>
    </row>
    <row r="35" spans="1:1">
      <c r="A35" s="62" t="s">
        <v>434</v>
      </c>
    </row>
    <row r="36" spans="1:1">
      <c r="A36" s="62" t="s">
        <v>720</v>
      </c>
    </row>
    <row r="37" spans="1:1">
      <c r="A37" s="3" t="s">
        <v>1447</v>
      </c>
    </row>
    <row r="38" spans="1:1">
      <c r="A38" s="62" t="s">
        <v>426</v>
      </c>
    </row>
    <row r="39" spans="1:1">
      <c r="A39" s="62" t="s">
        <v>393</v>
      </c>
    </row>
    <row r="40" spans="1:1">
      <c r="A40" s="62" t="s">
        <v>410</v>
      </c>
    </row>
    <row r="41" spans="1:1">
      <c r="A41" s="62" t="s">
        <v>420</v>
      </c>
    </row>
    <row r="42" spans="1:1">
      <c r="A42" s="62" t="s">
        <v>422</v>
      </c>
    </row>
    <row r="43" spans="1:1">
      <c r="A43" s="3" t="s">
        <v>1448</v>
      </c>
    </row>
    <row r="44" spans="1:1">
      <c r="A44" s="62" t="s">
        <v>403</v>
      </c>
    </row>
    <row r="45" spans="1:1">
      <c r="A45" s="62" t="s">
        <v>431</v>
      </c>
    </row>
    <row r="46" spans="1:1">
      <c r="A46" s="62" t="s">
        <v>1327</v>
      </c>
    </row>
    <row r="47" spans="1:1">
      <c r="A47" s="62" t="s">
        <v>387</v>
      </c>
    </row>
    <row r="48" spans="1:1">
      <c r="A48" s="3" t="s">
        <v>1449</v>
      </c>
    </row>
    <row r="49" spans="1:1">
      <c r="A49" s="62" t="s">
        <v>407</v>
      </c>
    </row>
    <row r="50" spans="1:1">
      <c r="A50" s="62" t="s">
        <v>388</v>
      </c>
    </row>
    <row r="51" spans="1:1">
      <c r="A51" s="3" t="s">
        <v>1450</v>
      </c>
    </row>
    <row r="52" spans="1:1">
      <c r="A52" s="62" t="s">
        <v>405</v>
      </c>
    </row>
    <row r="53" spans="1:1">
      <c r="A53" s="62" t="s">
        <v>392</v>
      </c>
    </row>
    <row r="54" spans="1:1">
      <c r="A54" s="62" t="s">
        <v>721</v>
      </c>
    </row>
    <row r="55" spans="1:1">
      <c r="A55" s="62" t="s">
        <v>429</v>
      </c>
    </row>
    <row r="56" spans="1:1">
      <c r="A56" s="62" t="s">
        <v>421</v>
      </c>
    </row>
    <row r="57" spans="1:1">
      <c r="A57" s="62" t="s">
        <v>406</v>
      </c>
    </row>
    <row r="58" spans="1:1">
      <c r="A58" s="62" t="s">
        <v>397</v>
      </c>
    </row>
    <row r="59" spans="1:1">
      <c r="A59" s="62" t="s">
        <v>433</v>
      </c>
    </row>
    <row r="60" spans="1:1">
      <c r="A60" s="62" t="s">
        <v>398</v>
      </c>
    </row>
    <row r="61" spans="1:1">
      <c r="A61" s="62" t="s">
        <v>432</v>
      </c>
    </row>
    <row r="62" spans="1:1">
      <c r="A62" s="62" t="s">
        <v>411</v>
      </c>
    </row>
    <row r="63" spans="1:1">
      <c r="A63" s="62" t="s">
        <v>408</v>
      </c>
    </row>
    <row r="64" spans="1:1">
      <c r="A64" s="62" t="s">
        <v>404</v>
      </c>
    </row>
    <row r="65" spans="1:1">
      <c r="A65" s="62" t="s">
        <v>428</v>
      </c>
    </row>
    <row r="66" spans="1:1">
      <c r="A66" s="62" t="s">
        <v>415</v>
      </c>
    </row>
    <row r="67" spans="1:1">
      <c r="A67" s="3" t="s">
        <v>1451</v>
      </c>
    </row>
    <row r="68" spans="1:1">
      <c r="A68" s="62" t="s">
        <v>416</v>
      </c>
    </row>
    <row r="69" spans="1:1">
      <c r="A69" s="3" t="s">
        <v>1452</v>
      </c>
    </row>
    <row r="70" spans="1:1">
      <c r="A70" s="62" t="s">
        <v>412</v>
      </c>
    </row>
    <row r="71" spans="1:1">
      <c r="A71" s="3" t="s">
        <v>1523</v>
      </c>
    </row>
    <row r="72" spans="1:1">
      <c r="A72" s="62" t="s">
        <v>401</v>
      </c>
    </row>
    <row r="73" spans="1:1">
      <c r="A73" s="62" t="s">
        <v>402</v>
      </c>
    </row>
    <row r="74" spans="1:1">
      <c r="A74" s="62" t="s">
        <v>423</v>
      </c>
    </row>
    <row r="75" spans="1:1">
      <c r="A75" s="2" t="s">
        <v>118</v>
      </c>
    </row>
    <row r="76" spans="1:1">
      <c r="A76" s="3" t="s">
        <v>1453</v>
      </c>
    </row>
    <row r="77" spans="1:1">
      <c r="A77" s="62" t="s">
        <v>191</v>
      </c>
    </row>
    <row r="78" spans="1:1">
      <c r="A78" s="3" t="s">
        <v>1524</v>
      </c>
    </row>
    <row r="79" spans="1:1">
      <c r="A79" s="62" t="s">
        <v>183</v>
      </c>
    </row>
    <row r="80" spans="1:1">
      <c r="A80" s="62" t="s">
        <v>163</v>
      </c>
    </row>
    <row r="81" spans="1:1">
      <c r="A81" s="3" t="s">
        <v>1477</v>
      </c>
    </row>
    <row r="82" spans="1:1">
      <c r="A82" s="62" t="s">
        <v>141</v>
      </c>
    </row>
    <row r="83" spans="1:1">
      <c r="A83" s="3" t="s">
        <v>1478</v>
      </c>
    </row>
    <row r="84" spans="1:1">
      <c r="A84" s="62" t="s">
        <v>195</v>
      </c>
    </row>
    <row r="85" spans="1:1">
      <c r="A85" s="62" t="s">
        <v>175</v>
      </c>
    </row>
    <row r="86" spans="1:1">
      <c r="A86" s="3" t="s">
        <v>1444</v>
      </c>
    </row>
    <row r="87" spans="1:1">
      <c r="A87" s="62" t="s">
        <v>168</v>
      </c>
    </row>
    <row r="88" spans="1:1">
      <c r="A88" s="62" t="s">
        <v>166</v>
      </c>
    </row>
    <row r="89" spans="1:1">
      <c r="A89" s="3" t="s">
        <v>1465</v>
      </c>
    </row>
    <row r="90" spans="1:1">
      <c r="A90" s="62" t="s">
        <v>200</v>
      </c>
    </row>
    <row r="91" spans="1:1">
      <c r="A91" s="62" t="s">
        <v>187</v>
      </c>
    </row>
    <row r="92" spans="1:1">
      <c r="A92" s="62" t="s">
        <v>701</v>
      </c>
    </row>
    <row r="93" spans="1:1">
      <c r="A93" s="62" t="s">
        <v>190</v>
      </c>
    </row>
    <row r="94" spans="1:1">
      <c r="A94" s="3" t="s">
        <v>1445</v>
      </c>
    </row>
    <row r="95" spans="1:1">
      <c r="A95" s="62" t="s">
        <v>165</v>
      </c>
    </row>
    <row r="96" spans="1:1">
      <c r="A96" s="62" t="s">
        <v>130</v>
      </c>
    </row>
    <row r="97" spans="1:1">
      <c r="A97" s="3" t="s">
        <v>1454</v>
      </c>
    </row>
    <row r="98" spans="1:1">
      <c r="A98" s="62" t="s">
        <v>140</v>
      </c>
    </row>
    <row r="99" spans="1:1">
      <c r="A99" s="3" t="s">
        <v>1446</v>
      </c>
    </row>
    <row r="100" spans="1:1">
      <c r="A100" s="62" t="s">
        <v>1318</v>
      </c>
    </row>
    <row r="101" spans="1:1">
      <c r="A101" s="62" t="s">
        <v>185</v>
      </c>
    </row>
    <row r="102" spans="1:1">
      <c r="A102" s="62" t="s">
        <v>169</v>
      </c>
    </row>
    <row r="103" spans="1:1">
      <c r="A103" s="62" t="s">
        <v>167</v>
      </c>
    </row>
    <row r="104" spans="1:1">
      <c r="A104" s="3" t="s">
        <v>1455</v>
      </c>
    </row>
    <row r="105" spans="1:1">
      <c r="A105" s="62" t="s">
        <v>159</v>
      </c>
    </row>
    <row r="106" spans="1:1">
      <c r="A106" s="62" t="s">
        <v>158</v>
      </c>
    </row>
    <row r="107" spans="1:1">
      <c r="A107" s="62" t="s">
        <v>154</v>
      </c>
    </row>
    <row r="108" spans="1:1">
      <c r="A108" s="3" t="s">
        <v>1456</v>
      </c>
    </row>
    <row r="109" spans="1:1">
      <c r="A109" s="62" t="s">
        <v>150</v>
      </c>
    </row>
    <row r="110" spans="1:1">
      <c r="A110" s="62" t="s">
        <v>147</v>
      </c>
    </row>
    <row r="111" spans="1:1">
      <c r="A111" s="3" t="s">
        <v>1457</v>
      </c>
    </row>
    <row r="112" spans="1:1">
      <c r="A112" s="62" t="s">
        <v>182</v>
      </c>
    </row>
    <row r="113" spans="1:1">
      <c r="A113" s="62" t="s">
        <v>189</v>
      </c>
    </row>
    <row r="114" spans="1:1">
      <c r="A114" s="62" t="s">
        <v>179</v>
      </c>
    </row>
    <row r="115" spans="1:1">
      <c r="A115" s="62" t="s">
        <v>181</v>
      </c>
    </row>
    <row r="116" spans="1:1">
      <c r="A116" s="3" t="s">
        <v>1458</v>
      </c>
    </row>
    <row r="117" spans="1:1">
      <c r="A117" s="62" t="s">
        <v>153</v>
      </c>
    </row>
    <row r="118" spans="1:1">
      <c r="A118" s="62" t="s">
        <v>736</v>
      </c>
    </row>
    <row r="119" spans="1:1">
      <c r="A119" s="3" t="s">
        <v>1459</v>
      </c>
    </row>
    <row r="120" spans="1:1">
      <c r="A120" s="62" t="s">
        <v>135</v>
      </c>
    </row>
    <row r="121" spans="1:1">
      <c r="A121" s="62" t="s">
        <v>186</v>
      </c>
    </row>
    <row r="122" spans="1:1">
      <c r="A122" s="62" t="s">
        <v>137</v>
      </c>
    </row>
    <row r="123" spans="1:1">
      <c r="A123" s="62" t="s">
        <v>131</v>
      </c>
    </row>
    <row r="124" spans="1:1">
      <c r="A124" s="62" t="s">
        <v>139</v>
      </c>
    </row>
    <row r="125" spans="1:1">
      <c r="A125" s="3" t="s">
        <v>1448</v>
      </c>
    </row>
    <row r="126" spans="1:1">
      <c r="A126" s="62" t="s">
        <v>172</v>
      </c>
    </row>
    <row r="127" spans="1:1">
      <c r="A127" s="62" t="s">
        <v>180</v>
      </c>
    </row>
    <row r="128" spans="1:1">
      <c r="A128" s="62" t="s">
        <v>173</v>
      </c>
    </row>
    <row r="129" spans="1:1">
      <c r="A129" s="3" t="s">
        <v>1450</v>
      </c>
    </row>
    <row r="130" spans="1:1">
      <c r="A130" s="62" t="s">
        <v>1320</v>
      </c>
    </row>
    <row r="131" spans="1:1">
      <c r="A131" s="3" t="s">
        <v>1460</v>
      </c>
    </row>
    <row r="132" spans="1:1">
      <c r="A132" s="62" t="s">
        <v>184</v>
      </c>
    </row>
    <row r="133" spans="1:1">
      <c r="A133" s="62" t="s">
        <v>171</v>
      </c>
    </row>
    <row r="134" spans="1:1">
      <c r="A134" s="3" t="s">
        <v>1461</v>
      </c>
    </row>
    <row r="135" spans="1:1">
      <c r="A135" s="62" t="s">
        <v>700</v>
      </c>
    </row>
    <row r="136" spans="1:1">
      <c r="A136" s="62" t="s">
        <v>136</v>
      </c>
    </row>
    <row r="137" spans="1:1">
      <c r="A137" s="62" t="s">
        <v>199</v>
      </c>
    </row>
    <row r="138" spans="1:1">
      <c r="A138" s="62" t="s">
        <v>198</v>
      </c>
    </row>
    <row r="139" spans="1:1">
      <c r="A139" s="62" t="s">
        <v>1317</v>
      </c>
    </row>
    <row r="140" spans="1:1">
      <c r="A140" s="62" t="s">
        <v>149</v>
      </c>
    </row>
    <row r="141" spans="1:1">
      <c r="A141" s="62" t="s">
        <v>138</v>
      </c>
    </row>
    <row r="142" spans="1:1">
      <c r="A142" s="62" t="s">
        <v>170</v>
      </c>
    </row>
    <row r="143" spans="1:1">
      <c r="A143" s="62" t="s">
        <v>164</v>
      </c>
    </row>
    <row r="144" spans="1:1">
      <c r="A144" s="62" t="s">
        <v>1319</v>
      </c>
    </row>
    <row r="145" spans="1:1">
      <c r="A145" s="62" t="s">
        <v>146</v>
      </c>
    </row>
    <row r="146" spans="1:1">
      <c r="A146" s="62" t="s">
        <v>188</v>
      </c>
    </row>
    <row r="147" spans="1:1">
      <c r="A147" s="62" t="s">
        <v>174</v>
      </c>
    </row>
    <row r="148" spans="1:1">
      <c r="A148" s="62" t="s">
        <v>126</v>
      </c>
    </row>
    <row r="149" spans="1:1">
      <c r="A149" s="62" t="s">
        <v>148</v>
      </c>
    </row>
    <row r="150" spans="1:1">
      <c r="A150" s="62" t="s">
        <v>151</v>
      </c>
    </row>
    <row r="151" spans="1:1">
      <c r="A151" s="3" t="s">
        <v>1462</v>
      </c>
    </row>
    <row r="152" spans="1:1">
      <c r="A152" s="62" t="s">
        <v>119</v>
      </c>
    </row>
    <row r="153" spans="1:1">
      <c r="A153" s="62" t="s">
        <v>152</v>
      </c>
    </row>
    <row r="154" spans="1:1">
      <c r="A154" s="62" t="s">
        <v>1305</v>
      </c>
    </row>
    <row r="155" spans="1:1">
      <c r="A155" s="62" t="s">
        <v>197</v>
      </c>
    </row>
    <row r="156" spans="1:1">
      <c r="A156" s="62" t="s">
        <v>145</v>
      </c>
    </row>
    <row r="157" spans="1:1">
      <c r="A157" s="62" t="s">
        <v>124</v>
      </c>
    </row>
    <row r="158" spans="1:1">
      <c r="A158" s="62" t="s">
        <v>196</v>
      </c>
    </row>
    <row r="159" spans="1:1">
      <c r="A159" s="62" t="s">
        <v>123</v>
      </c>
    </row>
    <row r="160" spans="1:1">
      <c r="A160" s="62" t="s">
        <v>125</v>
      </c>
    </row>
    <row r="161" spans="1:1">
      <c r="A161" s="3" t="s">
        <v>1463</v>
      </c>
    </row>
    <row r="162" spans="1:1">
      <c r="A162" s="62" t="s">
        <v>1321</v>
      </c>
    </row>
    <row r="163" spans="1:1">
      <c r="A163" s="2" t="s">
        <v>3</v>
      </c>
    </row>
    <row r="164" spans="1:1">
      <c r="A164" s="3" t="s">
        <v>1521</v>
      </c>
    </row>
    <row r="165" spans="1:1">
      <c r="A165" s="62" t="s">
        <v>17</v>
      </c>
    </row>
    <row r="166" spans="1:1">
      <c r="A166" s="62" t="s">
        <v>690</v>
      </c>
    </row>
    <row r="167" spans="1:1">
      <c r="A167" s="3" t="s">
        <v>1524</v>
      </c>
    </row>
    <row r="168" spans="1:1">
      <c r="A168" s="62" t="s">
        <v>1308</v>
      </c>
    </row>
    <row r="169" spans="1:1">
      <c r="A169" s="3" t="s">
        <v>1464</v>
      </c>
    </row>
    <row r="170" spans="1:1">
      <c r="A170" s="62" t="s">
        <v>40</v>
      </c>
    </row>
    <row r="171" spans="1:1">
      <c r="A171" s="3" t="s">
        <v>1465</v>
      </c>
    </row>
    <row r="172" spans="1:1">
      <c r="A172" s="62" t="s">
        <v>71</v>
      </c>
    </row>
    <row r="173" spans="1:1">
      <c r="A173" s="3" t="s">
        <v>1466</v>
      </c>
    </row>
    <row r="174" spans="1:1">
      <c r="A174" s="62" t="s">
        <v>1309</v>
      </c>
    </row>
    <row r="175" spans="1:1">
      <c r="A175" s="3" t="s">
        <v>1454</v>
      </c>
    </row>
    <row r="176" spans="1:1">
      <c r="A176" s="62" t="s">
        <v>66</v>
      </c>
    </row>
    <row r="177" spans="1:1">
      <c r="A177" s="3" t="s">
        <v>1446</v>
      </c>
    </row>
    <row r="178" spans="1:1">
      <c r="A178" s="62" t="s">
        <v>54</v>
      </c>
    </row>
    <row r="179" spans="1:1">
      <c r="A179" s="62" t="s">
        <v>1311</v>
      </c>
    </row>
    <row r="180" spans="1:1">
      <c r="A180" s="62" t="s">
        <v>70</v>
      </c>
    </row>
    <row r="181" spans="1:1">
      <c r="A181" s="62" t="s">
        <v>75</v>
      </c>
    </row>
    <row r="182" spans="1:1">
      <c r="A182" s="62" t="s">
        <v>722</v>
      </c>
    </row>
    <row r="183" spans="1:1">
      <c r="A183" s="3" t="s">
        <v>1467</v>
      </c>
    </row>
    <row r="184" spans="1:1">
      <c r="A184" s="62" t="s">
        <v>4</v>
      </c>
    </row>
    <row r="185" spans="1:1">
      <c r="A185" s="62" t="s">
        <v>1310</v>
      </c>
    </row>
    <row r="186" spans="1:1">
      <c r="A186" s="3" t="s">
        <v>1468</v>
      </c>
    </row>
    <row r="187" spans="1:1">
      <c r="A187" s="62" t="s">
        <v>48</v>
      </c>
    </row>
    <row r="188" spans="1:1">
      <c r="A188" s="62" t="s">
        <v>22</v>
      </c>
    </row>
    <row r="189" spans="1:1">
      <c r="A189" s="62" t="s">
        <v>1307</v>
      </c>
    </row>
    <row r="190" spans="1:1">
      <c r="A190" s="62" t="s">
        <v>53</v>
      </c>
    </row>
    <row r="191" spans="1:1">
      <c r="A191" s="3" t="s">
        <v>1458</v>
      </c>
    </row>
    <row r="192" spans="1:1">
      <c r="A192" s="62" t="s">
        <v>58</v>
      </c>
    </row>
    <row r="193" spans="1:1">
      <c r="A193" s="62" t="s">
        <v>688</v>
      </c>
    </row>
    <row r="194" spans="1:1">
      <c r="A194" s="62" t="s">
        <v>689</v>
      </c>
    </row>
    <row r="195" spans="1:1">
      <c r="A195" s="3" t="s">
        <v>1448</v>
      </c>
    </row>
    <row r="196" spans="1:1">
      <c r="A196" s="62" t="s">
        <v>33</v>
      </c>
    </row>
    <row r="197" spans="1:1">
      <c r="A197" s="3" t="s">
        <v>1469</v>
      </c>
    </row>
    <row r="198" spans="1:1">
      <c r="A198" s="62" t="s">
        <v>692</v>
      </c>
    </row>
    <row r="199" spans="1:1">
      <c r="A199" s="3" t="s">
        <v>1463</v>
      </c>
    </row>
    <row r="200" spans="1:1">
      <c r="A200" s="62" t="s">
        <v>12</v>
      </c>
    </row>
    <row r="201" spans="1:1">
      <c r="A201" s="62" t="s">
        <v>47</v>
      </c>
    </row>
    <row r="202" spans="1:1">
      <c r="A202" s="62" t="s">
        <v>687</v>
      </c>
    </row>
    <row r="203" spans="1:1">
      <c r="A203" s="62" t="s">
        <v>30</v>
      </c>
    </row>
    <row r="204" spans="1:1">
      <c r="A204" s="62" t="s">
        <v>32</v>
      </c>
    </row>
    <row r="205" spans="1:1">
      <c r="A205" s="3" t="s">
        <v>1523</v>
      </c>
    </row>
    <row r="206" spans="1:1">
      <c r="A206" s="62" t="s">
        <v>691</v>
      </c>
    </row>
    <row r="207" spans="1:1">
      <c r="A207" s="2" t="s">
        <v>545</v>
      </c>
    </row>
    <row r="208" spans="1:1">
      <c r="A208" s="3" t="s">
        <v>1442</v>
      </c>
    </row>
    <row r="209" spans="1:1">
      <c r="A209" s="62" t="s">
        <v>564</v>
      </c>
    </row>
    <row r="210" spans="1:1">
      <c r="A210" s="3" t="s">
        <v>1470</v>
      </c>
    </row>
    <row r="211" spans="1:1">
      <c r="A211" s="62" t="s">
        <v>560</v>
      </c>
    </row>
    <row r="212" spans="1:1">
      <c r="A212" s="3" t="s">
        <v>1443</v>
      </c>
    </row>
    <row r="213" spans="1:1">
      <c r="A213" s="62" t="s">
        <v>568</v>
      </c>
    </row>
    <row r="214" spans="1:1">
      <c r="A214" s="3" t="s">
        <v>1465</v>
      </c>
    </row>
    <row r="215" spans="1:1">
      <c r="A215" s="62" t="s">
        <v>551</v>
      </c>
    </row>
    <row r="216" spans="1:1">
      <c r="A216" s="62" t="s">
        <v>565</v>
      </c>
    </row>
    <row r="217" spans="1:1">
      <c r="A217" s="62" t="s">
        <v>562</v>
      </c>
    </row>
    <row r="218" spans="1:1">
      <c r="A218" s="62" t="s">
        <v>557</v>
      </c>
    </row>
    <row r="219" spans="1:1">
      <c r="A219" s="62" t="s">
        <v>733</v>
      </c>
    </row>
    <row r="220" spans="1:1">
      <c r="A220" s="62" t="s">
        <v>549</v>
      </c>
    </row>
    <row r="221" spans="1:1">
      <c r="A221" s="62" t="s">
        <v>547</v>
      </c>
    </row>
    <row r="222" spans="1:1">
      <c r="A222" s="62" t="s">
        <v>548</v>
      </c>
    </row>
    <row r="223" spans="1:1">
      <c r="A223" s="62" t="s">
        <v>559</v>
      </c>
    </row>
    <row r="224" spans="1:1">
      <c r="A224" s="3" t="s">
        <v>1466</v>
      </c>
    </row>
    <row r="225" spans="1:1">
      <c r="A225" s="62" t="s">
        <v>563</v>
      </c>
    </row>
    <row r="226" spans="1:1">
      <c r="A226" s="62" t="s">
        <v>550</v>
      </c>
    </row>
    <row r="227" spans="1:1">
      <c r="A227" s="3" t="s">
        <v>1454</v>
      </c>
    </row>
    <row r="228" spans="1:1">
      <c r="A228" s="62" t="s">
        <v>553</v>
      </c>
    </row>
    <row r="229" spans="1:1">
      <c r="A229" s="3" t="s">
        <v>1471</v>
      </c>
    </row>
    <row r="230" spans="1:1">
      <c r="A230" s="62" t="s">
        <v>566</v>
      </c>
    </row>
    <row r="231" spans="1:1">
      <c r="A231" s="3" t="s">
        <v>1472</v>
      </c>
    </row>
    <row r="232" spans="1:1">
      <c r="A232" s="62" t="s">
        <v>556</v>
      </c>
    </row>
    <row r="233" spans="1:1">
      <c r="A233" s="3" t="s">
        <v>1456</v>
      </c>
    </row>
    <row r="234" spans="1:1">
      <c r="A234" s="62" t="s">
        <v>552</v>
      </c>
    </row>
    <row r="235" spans="1:1">
      <c r="A235" s="62" t="s">
        <v>554</v>
      </c>
    </row>
    <row r="236" spans="1:1">
      <c r="A236" s="3" t="s">
        <v>1448</v>
      </c>
    </row>
    <row r="237" spans="1:1">
      <c r="A237" s="62" t="s">
        <v>555</v>
      </c>
    </row>
    <row r="238" spans="1:1">
      <c r="A238" s="3" t="s">
        <v>1473</v>
      </c>
    </row>
    <row r="239" spans="1:1">
      <c r="A239" s="62" t="s">
        <v>567</v>
      </c>
    </row>
    <row r="240" spans="1:1">
      <c r="A240" s="3" t="s">
        <v>1463</v>
      </c>
    </row>
    <row r="241" spans="1:1">
      <c r="A241" s="62" t="s">
        <v>561</v>
      </c>
    </row>
    <row r="242" spans="1:1">
      <c r="A242" s="62" t="s">
        <v>546</v>
      </c>
    </row>
    <row r="243" spans="1:1">
      <c r="A243" s="3" t="s">
        <v>1474</v>
      </c>
    </row>
    <row r="244" spans="1:1">
      <c r="A244" s="62" t="s">
        <v>558</v>
      </c>
    </row>
    <row r="245" spans="1:1">
      <c r="A245" s="2" t="s">
        <v>491</v>
      </c>
    </row>
    <row r="246" spans="1:1">
      <c r="A246" s="3" t="s">
        <v>1521</v>
      </c>
    </row>
    <row r="247" spans="1:1">
      <c r="A247" s="62" t="s">
        <v>494</v>
      </c>
    </row>
    <row r="248" spans="1:1">
      <c r="A248" s="3" t="s">
        <v>1524</v>
      </c>
    </row>
    <row r="249" spans="1:1">
      <c r="A249" s="62" t="s">
        <v>496</v>
      </c>
    </row>
    <row r="250" spans="1:1">
      <c r="A250" s="3" t="s">
        <v>1475</v>
      </c>
    </row>
    <row r="251" spans="1:1">
      <c r="A251" s="62" t="s">
        <v>504</v>
      </c>
    </row>
    <row r="252" spans="1:1">
      <c r="A252" s="3" t="s">
        <v>1442</v>
      </c>
    </row>
    <row r="253" spans="1:1">
      <c r="A253" s="62" t="s">
        <v>517</v>
      </c>
    </row>
    <row r="254" spans="1:1">
      <c r="A254" s="62" t="s">
        <v>509</v>
      </c>
    </row>
    <row r="255" spans="1:1">
      <c r="A255" s="62" t="s">
        <v>534</v>
      </c>
    </row>
    <row r="256" spans="1:1">
      <c r="A256" s="62" t="s">
        <v>508</v>
      </c>
    </row>
    <row r="257" spans="1:1">
      <c r="A257" s="62" t="s">
        <v>498</v>
      </c>
    </row>
    <row r="258" spans="1:1">
      <c r="A258" s="3" t="s">
        <v>1476</v>
      </c>
    </row>
    <row r="259" spans="1:1">
      <c r="A259" s="62" t="s">
        <v>520</v>
      </c>
    </row>
    <row r="260" spans="1:1">
      <c r="A260" s="3" t="s">
        <v>1477</v>
      </c>
    </row>
    <row r="261" spans="1:1">
      <c r="A261" s="62" t="s">
        <v>726</v>
      </c>
    </row>
    <row r="262" spans="1:1">
      <c r="A262" s="3" t="s">
        <v>1478</v>
      </c>
    </row>
    <row r="263" spans="1:1">
      <c r="A263" s="62" t="s">
        <v>519</v>
      </c>
    </row>
    <row r="264" spans="1:1">
      <c r="A264" s="3" t="s">
        <v>1444</v>
      </c>
    </row>
    <row r="265" spans="1:1">
      <c r="A265" s="62" t="s">
        <v>533</v>
      </c>
    </row>
    <row r="266" spans="1:1">
      <c r="A266" s="3" t="s">
        <v>1465</v>
      </c>
    </row>
    <row r="267" spans="1:1">
      <c r="A267" s="62" t="s">
        <v>507</v>
      </c>
    </row>
    <row r="268" spans="1:1">
      <c r="A268" s="62" t="s">
        <v>512</v>
      </c>
    </row>
    <row r="269" spans="1:1">
      <c r="A269" s="62" t="s">
        <v>505</v>
      </c>
    </row>
    <row r="270" spans="1:1">
      <c r="A270" s="62" t="s">
        <v>544</v>
      </c>
    </row>
    <row r="271" spans="1:1">
      <c r="A271" s="62" t="s">
        <v>510</v>
      </c>
    </row>
    <row r="272" spans="1:1">
      <c r="A272" s="3" t="s">
        <v>1445</v>
      </c>
    </row>
    <row r="273" spans="1:1">
      <c r="A273" s="62" t="s">
        <v>516</v>
      </c>
    </row>
    <row r="274" spans="1:1">
      <c r="A274" s="3" t="s">
        <v>1454</v>
      </c>
    </row>
    <row r="275" spans="1:1">
      <c r="A275" s="62" t="s">
        <v>1333</v>
      </c>
    </row>
    <row r="276" spans="1:1">
      <c r="A276" s="62" t="s">
        <v>503</v>
      </c>
    </row>
    <row r="277" spans="1:1">
      <c r="A277" s="3" t="s">
        <v>1456</v>
      </c>
    </row>
    <row r="278" spans="1:1">
      <c r="A278" s="62" t="s">
        <v>500</v>
      </c>
    </row>
    <row r="279" spans="1:1">
      <c r="A279" s="3" t="s">
        <v>1457</v>
      </c>
    </row>
    <row r="280" spans="1:1">
      <c r="A280" s="62" t="s">
        <v>513</v>
      </c>
    </row>
    <row r="281" spans="1:1">
      <c r="A281" s="3" t="s">
        <v>1458</v>
      </c>
    </row>
    <row r="282" spans="1:1">
      <c r="A282" s="62" t="s">
        <v>506</v>
      </c>
    </row>
    <row r="283" spans="1:1">
      <c r="A283" s="62" t="s">
        <v>493</v>
      </c>
    </row>
    <row r="284" spans="1:1">
      <c r="A284" s="3" t="s">
        <v>1479</v>
      </c>
    </row>
    <row r="285" spans="1:1">
      <c r="A285" s="62" t="s">
        <v>527</v>
      </c>
    </row>
    <row r="286" spans="1:1">
      <c r="A286" s="3" t="s">
        <v>1448</v>
      </c>
    </row>
    <row r="287" spans="1:1">
      <c r="A287" s="62" t="s">
        <v>497</v>
      </c>
    </row>
    <row r="288" spans="1:1">
      <c r="A288" s="62" t="s">
        <v>499</v>
      </c>
    </row>
    <row r="289" spans="1:1">
      <c r="A289" s="3" t="s">
        <v>1449</v>
      </c>
    </row>
    <row r="290" spans="1:1">
      <c r="A290" s="62" t="s">
        <v>502</v>
      </c>
    </row>
    <row r="291" spans="1:1">
      <c r="A291" s="3" t="s">
        <v>1460</v>
      </c>
    </row>
    <row r="292" spans="1:1">
      <c r="A292" s="62" t="s">
        <v>531</v>
      </c>
    </row>
    <row r="293" spans="1:1">
      <c r="A293" s="62" t="s">
        <v>501</v>
      </c>
    </row>
    <row r="294" spans="1:1">
      <c r="A294" s="62" t="s">
        <v>515</v>
      </c>
    </row>
    <row r="295" spans="1:1">
      <c r="A295" s="62" t="s">
        <v>514</v>
      </c>
    </row>
    <row r="296" spans="1:1">
      <c r="A296" s="62" t="s">
        <v>532</v>
      </c>
    </row>
    <row r="297" spans="1:1">
      <c r="A297" s="62" t="s">
        <v>511</v>
      </c>
    </row>
    <row r="298" spans="1:1">
      <c r="A298" s="62" t="s">
        <v>518</v>
      </c>
    </row>
    <row r="299" spans="1:1">
      <c r="A299" s="62" t="s">
        <v>541</v>
      </c>
    </row>
    <row r="300" spans="1:1">
      <c r="A300" s="3" t="s">
        <v>1480</v>
      </c>
    </row>
    <row r="301" spans="1:1">
      <c r="A301" s="62" t="s">
        <v>539</v>
      </c>
    </row>
    <row r="302" spans="1:1">
      <c r="A302" s="62" t="s">
        <v>540</v>
      </c>
    </row>
    <row r="303" spans="1:1">
      <c r="A303" s="62" t="s">
        <v>542</v>
      </c>
    </row>
    <row r="304" spans="1:1">
      <c r="A304" s="62" t="s">
        <v>543</v>
      </c>
    </row>
    <row r="305" spans="1:1">
      <c r="A305" s="62" t="s">
        <v>535</v>
      </c>
    </row>
    <row r="306" spans="1:1">
      <c r="A306" s="3" t="s">
        <v>1481</v>
      </c>
    </row>
    <row r="307" spans="1:1">
      <c r="A307" s="62" t="s">
        <v>525</v>
      </c>
    </row>
    <row r="308" spans="1:1">
      <c r="A308" s="62" t="s">
        <v>524</v>
      </c>
    </row>
    <row r="309" spans="1:1">
      <c r="A309" s="3" t="s">
        <v>1463</v>
      </c>
    </row>
    <row r="310" spans="1:1">
      <c r="A310" s="62" t="s">
        <v>526</v>
      </c>
    </row>
    <row r="311" spans="1:1">
      <c r="A311" s="62" t="s">
        <v>495</v>
      </c>
    </row>
    <row r="312" spans="1:1">
      <c r="A312" s="62" t="s">
        <v>492</v>
      </c>
    </row>
    <row r="313" spans="1:1">
      <c r="A313" s="62" t="s">
        <v>731</v>
      </c>
    </row>
    <row r="314" spans="1:1">
      <c r="A314" s="2" t="s">
        <v>307</v>
      </c>
    </row>
    <row r="315" spans="1:1">
      <c r="A315" s="3" t="s">
        <v>1521</v>
      </c>
    </row>
    <row r="316" spans="1:1">
      <c r="A316" s="62" t="s">
        <v>309</v>
      </c>
    </row>
    <row r="317" spans="1:1">
      <c r="A317" s="3" t="s">
        <v>1482</v>
      </c>
    </row>
    <row r="318" spans="1:1">
      <c r="A318" s="62" t="s">
        <v>312</v>
      </c>
    </row>
    <row r="319" spans="1:1">
      <c r="A319" s="62" t="s">
        <v>324</v>
      </c>
    </row>
    <row r="320" spans="1:1">
      <c r="A320" s="62" t="s">
        <v>319</v>
      </c>
    </row>
    <row r="321" spans="1:1">
      <c r="A321" s="3" t="s">
        <v>1522</v>
      </c>
    </row>
    <row r="322" spans="1:1">
      <c r="A322" s="62" t="s">
        <v>326</v>
      </c>
    </row>
    <row r="323" spans="1:1">
      <c r="A323" s="3" t="s">
        <v>1464</v>
      </c>
    </row>
    <row r="324" spans="1:1">
      <c r="A324" s="62" t="s">
        <v>308</v>
      </c>
    </row>
    <row r="325" spans="1:1">
      <c r="A325" s="3" t="s">
        <v>1470</v>
      </c>
    </row>
    <row r="326" spans="1:1">
      <c r="A326" s="62" t="s">
        <v>336</v>
      </c>
    </row>
    <row r="327" spans="1:1">
      <c r="A327" s="3" t="s">
        <v>1478</v>
      </c>
    </row>
    <row r="328" spans="1:1">
      <c r="A328" s="62" t="s">
        <v>362</v>
      </c>
    </row>
    <row r="329" spans="1:1">
      <c r="A329" s="62" t="s">
        <v>343</v>
      </c>
    </row>
    <row r="330" spans="1:1">
      <c r="A330" s="3" t="s">
        <v>1444</v>
      </c>
    </row>
    <row r="331" spans="1:1">
      <c r="A331" s="62" t="s">
        <v>328</v>
      </c>
    </row>
    <row r="332" spans="1:1">
      <c r="A332" s="62" t="s">
        <v>361</v>
      </c>
    </row>
    <row r="333" spans="1:1">
      <c r="A333" s="3" t="s">
        <v>1483</v>
      </c>
    </row>
    <row r="334" spans="1:1">
      <c r="A334" s="62" t="s">
        <v>363</v>
      </c>
    </row>
    <row r="335" spans="1:1">
      <c r="A335" s="3" t="s">
        <v>1466</v>
      </c>
    </row>
    <row r="336" spans="1:1">
      <c r="A336" s="62" t="s">
        <v>325</v>
      </c>
    </row>
    <row r="337" spans="1:1">
      <c r="A337" s="62" t="s">
        <v>349</v>
      </c>
    </row>
    <row r="338" spans="1:1">
      <c r="A338" s="3" t="s">
        <v>1445</v>
      </c>
    </row>
    <row r="339" spans="1:1">
      <c r="A339" s="62" t="s">
        <v>346</v>
      </c>
    </row>
    <row r="340" spans="1:1">
      <c r="A340" s="62" t="s">
        <v>348</v>
      </c>
    </row>
    <row r="341" spans="1:1">
      <c r="A341" s="62" t="s">
        <v>742</v>
      </c>
    </row>
    <row r="342" spans="1:1">
      <c r="A342" s="3" t="s">
        <v>1454</v>
      </c>
    </row>
    <row r="343" spans="1:1">
      <c r="A343" s="62" t="s">
        <v>719</v>
      </c>
    </row>
    <row r="344" spans="1:1">
      <c r="A344" s="3" t="s">
        <v>1471</v>
      </c>
    </row>
    <row r="345" spans="1:1">
      <c r="A345" s="62" t="s">
        <v>320</v>
      </c>
    </row>
    <row r="346" spans="1:1">
      <c r="A346" s="3" t="s">
        <v>1446</v>
      </c>
    </row>
    <row r="347" spans="1:1">
      <c r="A347" s="62" t="s">
        <v>317</v>
      </c>
    </row>
    <row r="348" spans="1:1">
      <c r="A348" s="3" t="s">
        <v>1472</v>
      </c>
    </row>
    <row r="349" spans="1:1">
      <c r="A349" s="62" t="s">
        <v>330</v>
      </c>
    </row>
    <row r="350" spans="1:1">
      <c r="A350" s="62" t="s">
        <v>351</v>
      </c>
    </row>
    <row r="351" spans="1:1">
      <c r="A351" s="62" t="s">
        <v>355</v>
      </c>
    </row>
    <row r="352" spans="1:1">
      <c r="A352" s="3" t="s">
        <v>1457</v>
      </c>
    </row>
    <row r="353" spans="1:1">
      <c r="A353" s="62" t="s">
        <v>353</v>
      </c>
    </row>
    <row r="354" spans="1:1">
      <c r="A354" s="62" t="s">
        <v>359</v>
      </c>
    </row>
    <row r="355" spans="1:1">
      <c r="A355" s="3" t="s">
        <v>1468</v>
      </c>
    </row>
    <row r="356" spans="1:1">
      <c r="A356" s="62" t="s">
        <v>717</v>
      </c>
    </row>
    <row r="357" spans="1:1">
      <c r="A357" s="3" t="s">
        <v>1450</v>
      </c>
    </row>
    <row r="358" spans="1:1">
      <c r="A358" s="62" t="s">
        <v>318</v>
      </c>
    </row>
    <row r="359" spans="1:1">
      <c r="A359" s="3" t="s">
        <v>1469</v>
      </c>
    </row>
    <row r="360" spans="1:1">
      <c r="A360" s="62" t="s">
        <v>334</v>
      </c>
    </row>
    <row r="361" spans="1:1">
      <c r="A361" s="3" t="s">
        <v>1463</v>
      </c>
    </row>
    <row r="362" spans="1:1">
      <c r="A362" s="62" t="s">
        <v>329</v>
      </c>
    </row>
    <row r="363" spans="1:1">
      <c r="A363" s="62" t="s">
        <v>344</v>
      </c>
    </row>
    <row r="364" spans="1:1">
      <c r="A364" s="62" t="s">
        <v>347</v>
      </c>
    </row>
    <row r="365" spans="1:1">
      <c r="A365" s="62" t="s">
        <v>337</v>
      </c>
    </row>
    <row r="366" spans="1:1">
      <c r="A366" s="62" t="s">
        <v>310</v>
      </c>
    </row>
    <row r="367" spans="1:1">
      <c r="A367" s="62" t="s">
        <v>311</v>
      </c>
    </row>
    <row r="368" spans="1:1">
      <c r="A368" s="3" t="s">
        <v>1474</v>
      </c>
    </row>
    <row r="369" spans="1:1">
      <c r="A369" s="62" t="s">
        <v>356</v>
      </c>
    </row>
    <row r="370" spans="1:1">
      <c r="A370" s="62" t="s">
        <v>352</v>
      </c>
    </row>
    <row r="371" spans="1:1">
      <c r="A371" s="62" t="s">
        <v>339</v>
      </c>
    </row>
    <row r="372" spans="1:1">
      <c r="A372" s="62" t="s">
        <v>360</v>
      </c>
    </row>
    <row r="373" spans="1:1">
      <c r="A373" s="62" t="s">
        <v>364</v>
      </c>
    </row>
    <row r="374" spans="1:1">
      <c r="A374" s="62" t="s">
        <v>735</v>
      </c>
    </row>
    <row r="375" spans="1:1">
      <c r="A375" s="3" t="s">
        <v>1452</v>
      </c>
    </row>
    <row r="376" spans="1:1">
      <c r="A376" s="62" t="s">
        <v>335</v>
      </c>
    </row>
    <row r="377" spans="1:1">
      <c r="A377" s="62" t="s">
        <v>313</v>
      </c>
    </row>
    <row r="378" spans="1:1">
      <c r="A378" s="62" t="s">
        <v>350</v>
      </c>
    </row>
    <row r="379" spans="1:1">
      <c r="A379" s="3" t="s">
        <v>1523</v>
      </c>
    </row>
    <row r="380" spans="1:1">
      <c r="A380" s="62" t="s">
        <v>718</v>
      </c>
    </row>
    <row r="381" spans="1:1">
      <c r="A381" s="62" t="s">
        <v>345</v>
      </c>
    </row>
    <row r="382" spans="1:1">
      <c r="A382" s="62" t="s">
        <v>1306</v>
      </c>
    </row>
    <row r="383" spans="1:1">
      <c r="A383" s="62" t="s">
        <v>297</v>
      </c>
    </row>
    <row r="384" spans="1:1">
      <c r="A384" s="62" t="s">
        <v>358</v>
      </c>
    </row>
    <row r="385" spans="1:1">
      <c r="A385" s="62" t="s">
        <v>1323</v>
      </c>
    </row>
    <row r="386" spans="1:1">
      <c r="A386" s="62" t="s">
        <v>730</v>
      </c>
    </row>
    <row r="387" spans="1:1">
      <c r="A387" s="62" t="s">
        <v>327</v>
      </c>
    </row>
    <row r="388" spans="1:1">
      <c r="A388" s="62" t="s">
        <v>338</v>
      </c>
    </row>
    <row r="389" spans="1:1">
      <c r="A389" s="62" t="s">
        <v>724</v>
      </c>
    </row>
    <row r="390" spans="1:1">
      <c r="A390" s="62" t="s">
        <v>357</v>
      </c>
    </row>
    <row r="391" spans="1:1">
      <c r="A391" s="62" t="s">
        <v>1324</v>
      </c>
    </row>
    <row r="392" spans="1:1">
      <c r="A392" s="62" t="s">
        <v>354</v>
      </c>
    </row>
    <row r="393" spans="1:1">
      <c r="A393" s="2" t="s">
        <v>435</v>
      </c>
    </row>
    <row r="394" spans="1:1">
      <c r="A394" s="3" t="s">
        <v>1524</v>
      </c>
    </row>
    <row r="395" spans="1:1">
      <c r="A395" s="62" t="s">
        <v>440</v>
      </c>
    </row>
    <row r="396" spans="1:1">
      <c r="A396" s="62" t="s">
        <v>441</v>
      </c>
    </row>
    <row r="397" spans="1:1">
      <c r="A397" s="3" t="s">
        <v>1522</v>
      </c>
    </row>
    <row r="398" spans="1:1">
      <c r="A398" s="62" t="s">
        <v>479</v>
      </c>
    </row>
    <row r="399" spans="1:1">
      <c r="A399" s="62" t="s">
        <v>445</v>
      </c>
    </row>
    <row r="400" spans="1:1">
      <c r="A400" s="3" t="s">
        <v>1484</v>
      </c>
    </row>
    <row r="401" spans="1:1">
      <c r="A401" s="62" t="s">
        <v>481</v>
      </c>
    </row>
    <row r="402" spans="1:1">
      <c r="A402" s="62" t="s">
        <v>480</v>
      </c>
    </row>
    <row r="403" spans="1:1">
      <c r="A403" s="3" t="s">
        <v>1485</v>
      </c>
    </row>
    <row r="404" spans="1:1">
      <c r="A404" s="62" t="s">
        <v>483</v>
      </c>
    </row>
    <row r="405" spans="1:1">
      <c r="A405" s="62" t="s">
        <v>487</v>
      </c>
    </row>
    <row r="406" spans="1:1">
      <c r="A406" s="3" t="s">
        <v>1475</v>
      </c>
    </row>
    <row r="407" spans="1:1">
      <c r="A407" s="62" t="s">
        <v>436</v>
      </c>
    </row>
    <row r="408" spans="1:1">
      <c r="A408" s="3" t="s">
        <v>1442</v>
      </c>
    </row>
    <row r="409" spans="1:1">
      <c r="A409" s="62" t="s">
        <v>482</v>
      </c>
    </row>
    <row r="410" spans="1:1">
      <c r="A410" s="62" t="s">
        <v>460</v>
      </c>
    </row>
    <row r="411" spans="1:1">
      <c r="A411" s="62" t="s">
        <v>489</v>
      </c>
    </row>
    <row r="412" spans="1:1">
      <c r="A412" s="62" t="s">
        <v>1332</v>
      </c>
    </row>
    <row r="413" spans="1:1">
      <c r="A413" s="62" t="s">
        <v>1330</v>
      </c>
    </row>
    <row r="414" spans="1:1">
      <c r="A414" s="3" t="s">
        <v>1464</v>
      </c>
    </row>
    <row r="415" spans="1:1">
      <c r="A415" s="62" t="s">
        <v>725</v>
      </c>
    </row>
    <row r="416" spans="1:1">
      <c r="A416" s="3" t="s">
        <v>1477</v>
      </c>
    </row>
    <row r="417" spans="1:1">
      <c r="A417" s="62" t="s">
        <v>488</v>
      </c>
    </row>
    <row r="418" spans="1:1">
      <c r="A418" s="3" t="s">
        <v>1470</v>
      </c>
    </row>
    <row r="419" spans="1:1">
      <c r="A419" s="62" t="s">
        <v>452</v>
      </c>
    </row>
    <row r="420" spans="1:1">
      <c r="A420" s="3" t="s">
        <v>1486</v>
      </c>
    </row>
    <row r="421" spans="1:1">
      <c r="A421" s="62" t="s">
        <v>472</v>
      </c>
    </row>
    <row r="422" spans="1:1">
      <c r="A422" s="3" t="s">
        <v>1443</v>
      </c>
    </row>
    <row r="423" spans="1:1">
      <c r="A423" s="62" t="s">
        <v>478</v>
      </c>
    </row>
    <row r="424" spans="1:1">
      <c r="A424" s="62" t="s">
        <v>467</v>
      </c>
    </row>
    <row r="425" spans="1:1">
      <c r="A425" s="3" t="s">
        <v>1478</v>
      </c>
    </row>
    <row r="426" spans="1:1">
      <c r="A426" s="62" t="s">
        <v>457</v>
      </c>
    </row>
    <row r="427" spans="1:1">
      <c r="A427" s="3" t="s">
        <v>1444</v>
      </c>
    </row>
    <row r="428" spans="1:1">
      <c r="A428" s="62" t="s">
        <v>443</v>
      </c>
    </row>
    <row r="429" spans="1:1">
      <c r="A429" s="3" t="s">
        <v>1483</v>
      </c>
    </row>
    <row r="430" spans="1:1">
      <c r="A430" s="62" t="s">
        <v>449</v>
      </c>
    </row>
    <row r="431" spans="1:1">
      <c r="A431" s="62" t="s">
        <v>450</v>
      </c>
    </row>
    <row r="432" spans="1:1">
      <c r="A432" s="3" t="s">
        <v>1445</v>
      </c>
    </row>
    <row r="433" spans="1:1">
      <c r="A433" s="62" t="s">
        <v>466</v>
      </c>
    </row>
    <row r="434" spans="1:1">
      <c r="A434" s="3" t="s">
        <v>1446</v>
      </c>
    </row>
    <row r="435" spans="1:1">
      <c r="A435" s="62" t="s">
        <v>462</v>
      </c>
    </row>
    <row r="436" spans="1:1">
      <c r="A436" s="3" t="s">
        <v>1467</v>
      </c>
    </row>
    <row r="437" spans="1:1">
      <c r="A437" s="62" t="s">
        <v>1331</v>
      </c>
    </row>
    <row r="438" spans="1:1">
      <c r="A438" s="3" t="s">
        <v>1468</v>
      </c>
    </row>
    <row r="439" spans="1:1">
      <c r="A439" s="62" t="s">
        <v>737</v>
      </c>
    </row>
    <row r="440" spans="1:1">
      <c r="A440" s="62" t="s">
        <v>446</v>
      </c>
    </row>
    <row r="441" spans="1:1">
      <c r="A441" s="62" t="s">
        <v>1328</v>
      </c>
    </row>
    <row r="442" spans="1:1">
      <c r="A442" s="3" t="s">
        <v>1458</v>
      </c>
    </row>
    <row r="443" spans="1:1">
      <c r="A443" s="62" t="s">
        <v>444</v>
      </c>
    </row>
    <row r="444" spans="1:1">
      <c r="A444" s="3" t="s">
        <v>1487</v>
      </c>
    </row>
    <row r="445" spans="1:1">
      <c r="A445" s="62" t="s">
        <v>453</v>
      </c>
    </row>
    <row r="446" spans="1:1">
      <c r="A446" s="3" t="s">
        <v>1459</v>
      </c>
    </row>
    <row r="447" spans="1:1">
      <c r="A447" s="62" t="s">
        <v>442</v>
      </c>
    </row>
    <row r="448" spans="1:1">
      <c r="A448" s="62" t="s">
        <v>448</v>
      </c>
    </row>
    <row r="449" spans="1:1">
      <c r="A449" s="62" t="s">
        <v>461</v>
      </c>
    </row>
    <row r="450" spans="1:1">
      <c r="A450" s="62" t="s">
        <v>1329</v>
      </c>
    </row>
    <row r="451" spans="1:1">
      <c r="A451" s="62" t="s">
        <v>451</v>
      </c>
    </row>
    <row r="452" spans="1:1">
      <c r="A452" s="3" t="s">
        <v>1450</v>
      </c>
    </row>
    <row r="453" spans="1:1">
      <c r="A453" s="62" t="s">
        <v>447</v>
      </c>
    </row>
    <row r="454" spans="1:1">
      <c r="A454" s="3" t="s">
        <v>1488</v>
      </c>
    </row>
    <row r="455" spans="1:1">
      <c r="A455" s="62" t="s">
        <v>490</v>
      </c>
    </row>
    <row r="456" spans="1:1">
      <c r="A456" s="62" t="s">
        <v>476</v>
      </c>
    </row>
    <row r="457" spans="1:1">
      <c r="A457" s="62" t="s">
        <v>468</v>
      </c>
    </row>
    <row r="458" spans="1:1">
      <c r="A458" s="3" t="s">
        <v>1523</v>
      </c>
    </row>
    <row r="459" spans="1:1">
      <c r="A459" s="62" t="s">
        <v>459</v>
      </c>
    </row>
    <row r="460" spans="1:1">
      <c r="A460" s="62" t="s">
        <v>464</v>
      </c>
    </row>
    <row r="461" spans="1:1">
      <c r="A461" s="62" t="s">
        <v>458</v>
      </c>
    </row>
    <row r="462" spans="1:1">
      <c r="A462" s="62" t="s">
        <v>465</v>
      </c>
    </row>
    <row r="463" spans="1:1">
      <c r="A463" s="62" t="s">
        <v>463</v>
      </c>
    </row>
    <row r="464" spans="1:1">
      <c r="A464" s="62" t="s">
        <v>723</v>
      </c>
    </row>
    <row r="465" spans="1:1">
      <c r="A465" s="2" t="s">
        <v>609</v>
      </c>
    </row>
    <row r="466" spans="1:1">
      <c r="A466" s="3" t="s">
        <v>1485</v>
      </c>
    </row>
    <row r="467" spans="1:1">
      <c r="A467" s="62" t="s">
        <v>618</v>
      </c>
    </row>
    <row r="468" spans="1:1">
      <c r="A468" s="3" t="s">
        <v>1442</v>
      </c>
    </row>
    <row r="469" spans="1:1">
      <c r="A469" s="62" t="s">
        <v>621</v>
      </c>
    </row>
    <row r="470" spans="1:1">
      <c r="A470" s="62" t="s">
        <v>637</v>
      </c>
    </row>
    <row r="471" spans="1:1">
      <c r="A471" s="62" t="s">
        <v>620</v>
      </c>
    </row>
    <row r="472" spans="1:1">
      <c r="A472" s="3" t="s">
        <v>1489</v>
      </c>
    </row>
    <row r="473" spans="1:1">
      <c r="A473" s="62" t="s">
        <v>638</v>
      </c>
    </row>
    <row r="474" spans="1:1">
      <c r="A474" s="3" t="s">
        <v>1490</v>
      </c>
    </row>
    <row r="475" spans="1:1">
      <c r="A475" s="62" t="s">
        <v>639</v>
      </c>
    </row>
    <row r="476" spans="1:1">
      <c r="A476" s="3" t="s">
        <v>1464</v>
      </c>
    </row>
    <row r="477" spans="1:1">
      <c r="A477" s="62" t="s">
        <v>610</v>
      </c>
    </row>
    <row r="478" spans="1:1">
      <c r="A478" s="62" t="s">
        <v>611</v>
      </c>
    </row>
    <row r="479" spans="1:1">
      <c r="A479" s="3" t="s">
        <v>1478</v>
      </c>
    </row>
    <row r="480" spans="1:1">
      <c r="A480" s="62" t="s">
        <v>617</v>
      </c>
    </row>
    <row r="481" spans="1:1">
      <c r="A481" s="3" t="s">
        <v>1444</v>
      </c>
    </row>
    <row r="482" spans="1:1">
      <c r="A482" s="62" t="s">
        <v>623</v>
      </c>
    </row>
    <row r="483" spans="1:1">
      <c r="A483" s="62" t="s">
        <v>615</v>
      </c>
    </row>
    <row r="484" spans="1:1">
      <c r="A484" s="3" t="s">
        <v>1465</v>
      </c>
    </row>
    <row r="485" spans="1:1">
      <c r="A485" s="62" t="s">
        <v>616</v>
      </c>
    </row>
    <row r="486" spans="1:1">
      <c r="A486" s="3" t="s">
        <v>1445</v>
      </c>
    </row>
    <row r="487" spans="1:1">
      <c r="A487" s="62" t="s">
        <v>636</v>
      </c>
    </row>
    <row r="488" spans="1:1">
      <c r="A488" s="62" t="s">
        <v>634</v>
      </c>
    </row>
    <row r="489" spans="1:1">
      <c r="A489" s="3" t="s">
        <v>1471</v>
      </c>
    </row>
    <row r="490" spans="1:1">
      <c r="A490" s="62" t="s">
        <v>631</v>
      </c>
    </row>
    <row r="491" spans="1:1">
      <c r="A491" s="3" t="s">
        <v>1446</v>
      </c>
    </row>
    <row r="492" spans="1:1">
      <c r="A492" s="62" t="s">
        <v>632</v>
      </c>
    </row>
    <row r="493" spans="1:1">
      <c r="A493" s="62" t="s">
        <v>633</v>
      </c>
    </row>
    <row r="494" spans="1:1">
      <c r="A494" s="3" t="s">
        <v>1456</v>
      </c>
    </row>
    <row r="495" spans="1:1">
      <c r="A495" s="62" t="s">
        <v>613</v>
      </c>
    </row>
    <row r="496" spans="1:1">
      <c r="A496" s="3" t="s">
        <v>1458</v>
      </c>
    </row>
    <row r="497" spans="1:1">
      <c r="A497" s="62" t="s">
        <v>614</v>
      </c>
    </row>
    <row r="498" spans="1:1">
      <c r="A498" s="3" t="s">
        <v>1487</v>
      </c>
    </row>
    <row r="499" spans="1:1">
      <c r="A499" s="62" t="s">
        <v>619</v>
      </c>
    </row>
    <row r="500" spans="1:1">
      <c r="A500" s="3" t="s">
        <v>1448</v>
      </c>
    </row>
    <row r="501" spans="1:1">
      <c r="A501" s="62" t="s">
        <v>612</v>
      </c>
    </row>
    <row r="502" spans="1:1">
      <c r="A502" s="62" t="s">
        <v>622</v>
      </c>
    </row>
    <row r="503" spans="1:1">
      <c r="A503" s="3" t="s">
        <v>1449</v>
      </c>
    </row>
    <row r="504" spans="1:1">
      <c r="A504" s="62" t="s">
        <v>629</v>
      </c>
    </row>
    <row r="505" spans="1:1">
      <c r="A505" s="3" t="s">
        <v>1469</v>
      </c>
    </row>
    <row r="506" spans="1:1">
      <c r="A506" s="62" t="s">
        <v>630</v>
      </c>
    </row>
    <row r="507" spans="1:1">
      <c r="A507" s="3" t="s">
        <v>1463</v>
      </c>
    </row>
    <row r="508" spans="1:1">
      <c r="A508" s="62" t="s">
        <v>635</v>
      </c>
    </row>
    <row r="509" spans="1:1">
      <c r="A509" s="3" t="s">
        <v>1491</v>
      </c>
    </row>
    <row r="510" spans="1:1">
      <c r="A510" s="62" t="s">
        <v>625</v>
      </c>
    </row>
    <row r="511" spans="1:1">
      <c r="A511" s="3" t="s">
        <v>1452</v>
      </c>
    </row>
    <row r="512" spans="1:1">
      <c r="A512" s="62" t="s">
        <v>624</v>
      </c>
    </row>
    <row r="513" spans="1:1">
      <c r="A513" s="2" t="s">
        <v>252</v>
      </c>
    </row>
    <row r="514" spans="1:1">
      <c r="A514" s="3" t="s">
        <v>1521</v>
      </c>
    </row>
    <row r="515" spans="1:1">
      <c r="A515" s="62" t="s">
        <v>254</v>
      </c>
    </row>
    <row r="516" spans="1:1">
      <c r="A516" s="62" t="s">
        <v>712</v>
      </c>
    </row>
    <row r="517" spans="1:1">
      <c r="A517" s="62" t="s">
        <v>732</v>
      </c>
    </row>
    <row r="518" spans="1:1">
      <c r="A518" s="3" t="s">
        <v>1482</v>
      </c>
    </row>
    <row r="519" spans="1:1">
      <c r="A519" s="62" t="s">
        <v>279</v>
      </c>
    </row>
    <row r="520" spans="1:1">
      <c r="A520" s="3" t="s">
        <v>1522</v>
      </c>
    </row>
    <row r="521" spans="1:1">
      <c r="A521" s="62" t="s">
        <v>713</v>
      </c>
    </row>
    <row r="522" spans="1:1">
      <c r="A522" s="62" t="s">
        <v>273</v>
      </c>
    </row>
    <row r="523" spans="1:1">
      <c r="A523" s="62" t="s">
        <v>256</v>
      </c>
    </row>
    <row r="524" spans="1:1">
      <c r="A524" s="3" t="s">
        <v>1492</v>
      </c>
    </row>
    <row r="525" spans="1:1">
      <c r="A525" s="62" t="s">
        <v>283</v>
      </c>
    </row>
    <row r="526" spans="1:1">
      <c r="A526" s="3" t="s">
        <v>1484</v>
      </c>
    </row>
    <row r="527" spans="1:1">
      <c r="A527" s="62" t="s">
        <v>265</v>
      </c>
    </row>
    <row r="528" spans="1:1">
      <c r="A528" s="3" t="s">
        <v>1442</v>
      </c>
    </row>
    <row r="529" spans="1:1">
      <c r="A529" s="62" t="s">
        <v>271</v>
      </c>
    </row>
    <row r="530" spans="1:1">
      <c r="A530" s="62" t="s">
        <v>264</v>
      </c>
    </row>
    <row r="531" spans="1:1">
      <c r="A531" s="62" t="s">
        <v>270</v>
      </c>
    </row>
    <row r="532" spans="1:1">
      <c r="A532" s="3" t="s">
        <v>1489</v>
      </c>
    </row>
    <row r="533" spans="1:1">
      <c r="A533" s="62" t="s">
        <v>288</v>
      </c>
    </row>
    <row r="534" spans="1:1">
      <c r="A534" s="3" t="s">
        <v>1464</v>
      </c>
    </row>
    <row r="535" spans="1:1">
      <c r="A535" s="62" t="s">
        <v>272</v>
      </c>
    </row>
    <row r="536" spans="1:1">
      <c r="A536" s="3" t="s">
        <v>1477</v>
      </c>
    </row>
    <row r="537" spans="1:1">
      <c r="A537" s="62" t="s">
        <v>260</v>
      </c>
    </row>
    <row r="538" spans="1:1">
      <c r="A538" s="3" t="s">
        <v>1470</v>
      </c>
    </row>
    <row r="539" spans="1:1">
      <c r="A539" s="62" t="s">
        <v>292</v>
      </c>
    </row>
    <row r="540" spans="1:1">
      <c r="A540" s="62" t="s">
        <v>304</v>
      </c>
    </row>
    <row r="541" spans="1:1">
      <c r="A541" s="62" t="s">
        <v>305</v>
      </c>
    </row>
    <row r="542" spans="1:1">
      <c r="A542" s="3" t="s">
        <v>1443</v>
      </c>
    </row>
    <row r="543" spans="1:1">
      <c r="A543" s="62" t="s">
        <v>263</v>
      </c>
    </row>
    <row r="544" spans="1:1">
      <c r="A544" s="62" t="s">
        <v>306</v>
      </c>
    </row>
    <row r="545" spans="1:1">
      <c r="A545" s="3" t="s">
        <v>1478</v>
      </c>
    </row>
    <row r="546" spans="1:1">
      <c r="A546" s="62" t="s">
        <v>714</v>
      </c>
    </row>
    <row r="547" spans="1:1">
      <c r="A547" s="3" t="s">
        <v>1466</v>
      </c>
    </row>
    <row r="548" spans="1:1">
      <c r="A548" s="62" t="s">
        <v>303</v>
      </c>
    </row>
    <row r="549" spans="1:1">
      <c r="A549" s="62" t="s">
        <v>298</v>
      </c>
    </row>
    <row r="550" spans="1:1">
      <c r="A550" s="3" t="s">
        <v>1445</v>
      </c>
    </row>
    <row r="551" spans="1:1">
      <c r="A551" s="62" t="s">
        <v>297</v>
      </c>
    </row>
    <row r="552" spans="1:1">
      <c r="A552" s="62" t="s">
        <v>707</v>
      </c>
    </row>
    <row r="553" spans="1:1">
      <c r="A553" s="62" t="s">
        <v>278</v>
      </c>
    </row>
    <row r="554" spans="1:1">
      <c r="A554" s="62" t="s">
        <v>296</v>
      </c>
    </row>
    <row r="555" spans="1:1">
      <c r="A555" s="3" t="s">
        <v>1454</v>
      </c>
    </row>
    <row r="556" spans="1:1">
      <c r="A556" s="62" t="s">
        <v>1322</v>
      </c>
    </row>
    <row r="557" spans="1:1">
      <c r="A557" s="62" t="s">
        <v>711</v>
      </c>
    </row>
    <row r="558" spans="1:1">
      <c r="A558" s="3" t="s">
        <v>1446</v>
      </c>
    </row>
    <row r="559" spans="1:1">
      <c r="A559" s="62" t="s">
        <v>274</v>
      </c>
    </row>
    <row r="560" spans="1:1">
      <c r="A560" s="62" t="s">
        <v>715</v>
      </c>
    </row>
    <row r="561" spans="1:1">
      <c r="A561" s="62" t="s">
        <v>300</v>
      </c>
    </row>
    <row r="562" spans="1:1">
      <c r="A562" s="62" t="s">
        <v>716</v>
      </c>
    </row>
    <row r="563" spans="1:1">
      <c r="A563" s="62" t="s">
        <v>261</v>
      </c>
    </row>
    <row r="564" spans="1:1">
      <c r="A564" s="3" t="s">
        <v>1455</v>
      </c>
    </row>
    <row r="565" spans="1:1">
      <c r="A565" s="62" t="s">
        <v>275</v>
      </c>
    </row>
    <row r="566" spans="1:1">
      <c r="A566" s="3" t="s">
        <v>1456</v>
      </c>
    </row>
    <row r="567" spans="1:1">
      <c r="A567" s="62" t="s">
        <v>277</v>
      </c>
    </row>
    <row r="568" spans="1:1">
      <c r="A568" s="3" t="s">
        <v>1468</v>
      </c>
    </row>
    <row r="569" spans="1:1">
      <c r="A569" s="62" t="s">
        <v>710</v>
      </c>
    </row>
    <row r="570" spans="1:1">
      <c r="A570" s="62" t="s">
        <v>709</v>
      </c>
    </row>
    <row r="571" spans="1:1">
      <c r="A571" s="62" t="s">
        <v>255</v>
      </c>
    </row>
    <row r="572" spans="1:1">
      <c r="A572" s="62" t="s">
        <v>708</v>
      </c>
    </row>
    <row r="573" spans="1:1">
      <c r="A573" s="3" t="s">
        <v>1459</v>
      </c>
    </row>
    <row r="574" spans="1:1">
      <c r="A574" s="62" t="s">
        <v>262</v>
      </c>
    </row>
    <row r="575" spans="1:1">
      <c r="A575" s="3" t="s">
        <v>1450</v>
      </c>
    </row>
    <row r="576" spans="1:1">
      <c r="A576" s="62" t="s">
        <v>706</v>
      </c>
    </row>
    <row r="577" spans="1:1">
      <c r="A577" s="3" t="s">
        <v>1463</v>
      </c>
    </row>
    <row r="578" spans="1:1">
      <c r="A578" s="62" t="s">
        <v>287</v>
      </c>
    </row>
    <row r="579" spans="1:1">
      <c r="A579" s="62" t="s">
        <v>269</v>
      </c>
    </row>
    <row r="580" spans="1:1">
      <c r="A580" s="62" t="s">
        <v>276</v>
      </c>
    </row>
    <row r="581" spans="1:1">
      <c r="A581" s="62" t="s">
        <v>253</v>
      </c>
    </row>
    <row r="582" spans="1:1">
      <c r="A582" s="3" t="s">
        <v>1523</v>
      </c>
    </row>
    <row r="583" spans="1:1">
      <c r="A583" s="62" t="s">
        <v>299</v>
      </c>
    </row>
    <row r="584" spans="1:1">
      <c r="A584" s="62" t="s">
        <v>729</v>
      </c>
    </row>
    <row r="585" spans="1:1">
      <c r="A585" s="62" t="s">
        <v>301</v>
      </c>
    </row>
    <row r="586" spans="1:1">
      <c r="A586" s="62" t="s">
        <v>302</v>
      </c>
    </row>
    <row r="587" spans="1:1">
      <c r="A587" s="2" t="s">
        <v>76</v>
      </c>
    </row>
    <row r="588" spans="1:1">
      <c r="A588" s="3" t="s">
        <v>1442</v>
      </c>
    </row>
    <row r="589" spans="1:1">
      <c r="A589" s="62" t="s">
        <v>727</v>
      </c>
    </row>
    <row r="590" spans="1:1">
      <c r="A590" s="3" t="s">
        <v>1464</v>
      </c>
    </row>
    <row r="591" spans="1:1">
      <c r="A591" s="62" t="s">
        <v>1314</v>
      </c>
    </row>
    <row r="592" spans="1:1">
      <c r="A592" s="3" t="s">
        <v>1444</v>
      </c>
    </row>
    <row r="593" spans="1:1">
      <c r="A593" s="62" t="s">
        <v>1315</v>
      </c>
    </row>
    <row r="594" spans="1:1">
      <c r="A594" s="3" t="s">
        <v>1445</v>
      </c>
    </row>
    <row r="595" spans="1:1">
      <c r="A595" s="62" t="s">
        <v>1313</v>
      </c>
    </row>
    <row r="596" spans="1:1">
      <c r="A596" s="3" t="s">
        <v>1446</v>
      </c>
    </row>
    <row r="597" spans="1:1">
      <c r="A597" s="62" t="s">
        <v>696</v>
      </c>
    </row>
    <row r="598" spans="1:1">
      <c r="A598" s="62" t="s">
        <v>99</v>
      </c>
    </row>
    <row r="599" spans="1:1">
      <c r="A599" s="62" t="s">
        <v>96</v>
      </c>
    </row>
    <row r="600" spans="1:1">
      <c r="A600" s="3" t="s">
        <v>1467</v>
      </c>
    </row>
    <row r="601" spans="1:1">
      <c r="A601" s="62" t="s">
        <v>80</v>
      </c>
    </row>
    <row r="602" spans="1:1">
      <c r="A602" s="3" t="s">
        <v>1456</v>
      </c>
    </row>
    <row r="603" spans="1:1">
      <c r="A603" s="62" t="s">
        <v>693</v>
      </c>
    </row>
    <row r="604" spans="1:1">
      <c r="A604" s="3" t="s">
        <v>1457</v>
      </c>
    </row>
    <row r="605" spans="1:1">
      <c r="A605" s="62" t="s">
        <v>102</v>
      </c>
    </row>
    <row r="606" spans="1:1">
      <c r="A606" s="3" t="s">
        <v>1460</v>
      </c>
    </row>
    <row r="607" spans="1:1">
      <c r="A607" s="62" t="s">
        <v>697</v>
      </c>
    </row>
    <row r="608" spans="1:1">
      <c r="A608" s="62" t="s">
        <v>109</v>
      </c>
    </row>
    <row r="609" spans="1:1">
      <c r="A609" s="62" t="s">
        <v>108</v>
      </c>
    </row>
    <row r="610" spans="1:1">
      <c r="A610" s="62" t="s">
        <v>117</v>
      </c>
    </row>
    <row r="611" spans="1:1">
      <c r="A611" s="62" t="s">
        <v>698</v>
      </c>
    </row>
    <row r="612" spans="1:1">
      <c r="A612" s="62" t="s">
        <v>1316</v>
      </c>
    </row>
    <row r="613" spans="1:1">
      <c r="A613" s="62" t="s">
        <v>107</v>
      </c>
    </row>
    <row r="614" spans="1:1">
      <c r="A614" s="3" t="s">
        <v>1473</v>
      </c>
    </row>
    <row r="615" spans="1:1">
      <c r="A615" s="62" t="s">
        <v>1341</v>
      </c>
    </row>
    <row r="616" spans="1:1">
      <c r="A616" s="62" t="s">
        <v>115</v>
      </c>
    </row>
    <row r="617" spans="1:1">
      <c r="A617" s="62" t="s">
        <v>110</v>
      </c>
    </row>
    <row r="618" spans="1:1">
      <c r="A618" s="62" t="s">
        <v>81</v>
      </c>
    </row>
    <row r="619" spans="1:1">
      <c r="A619" s="62" t="s">
        <v>699</v>
      </c>
    </row>
    <row r="620" spans="1:1">
      <c r="A620" s="62" t="s">
        <v>98</v>
      </c>
    </row>
    <row r="621" spans="1:1">
      <c r="A621" s="62" t="s">
        <v>101</v>
      </c>
    </row>
    <row r="622" spans="1:1">
      <c r="A622" s="62" t="s">
        <v>728</v>
      </c>
    </row>
    <row r="623" spans="1:1">
      <c r="A623" s="62" t="s">
        <v>95</v>
      </c>
    </row>
    <row r="624" spans="1:1">
      <c r="A624" s="62" t="s">
        <v>114</v>
      </c>
    </row>
    <row r="625" spans="1:1">
      <c r="A625" s="62" t="s">
        <v>97</v>
      </c>
    </row>
    <row r="626" spans="1:1">
      <c r="A626" s="62" t="s">
        <v>100</v>
      </c>
    </row>
    <row r="627" spans="1:1">
      <c r="A627" s="62" t="s">
        <v>695</v>
      </c>
    </row>
    <row r="628" spans="1:1">
      <c r="A628" s="62" t="s">
        <v>116</v>
      </c>
    </row>
    <row r="629" spans="1:1">
      <c r="A629" s="62" t="s">
        <v>694</v>
      </c>
    </row>
    <row r="630" spans="1:1">
      <c r="A630" s="62" t="s">
        <v>106</v>
      </c>
    </row>
    <row r="631" spans="1:1">
      <c r="A631" s="3" t="s">
        <v>1463</v>
      </c>
    </row>
    <row r="632" spans="1:1">
      <c r="A632" s="62" t="s">
        <v>1312</v>
      </c>
    </row>
    <row r="633" spans="1:1">
      <c r="A633" s="2" t="s">
        <v>569</v>
      </c>
    </row>
    <row r="634" spans="1:1">
      <c r="A634" s="3" t="s">
        <v>1482</v>
      </c>
    </row>
    <row r="635" spans="1:1">
      <c r="A635" s="62" t="s">
        <v>584</v>
      </c>
    </row>
    <row r="636" spans="1:1">
      <c r="A636" s="62" t="s">
        <v>585</v>
      </c>
    </row>
    <row r="637" spans="1:1">
      <c r="A637" s="3" t="s">
        <v>1492</v>
      </c>
    </row>
    <row r="638" spans="1:1">
      <c r="A638" s="62" t="s">
        <v>605</v>
      </c>
    </row>
    <row r="639" spans="1:1">
      <c r="A639" s="3" t="s">
        <v>1442</v>
      </c>
    </row>
    <row r="640" spans="1:1">
      <c r="A640" s="62" t="s">
        <v>592</v>
      </c>
    </row>
    <row r="641" spans="1:1">
      <c r="A641" s="62" t="s">
        <v>595</v>
      </c>
    </row>
    <row r="642" spans="1:1">
      <c r="A642" s="62" t="s">
        <v>596</v>
      </c>
    </row>
    <row r="643" spans="1:1">
      <c r="A643" s="62" t="s">
        <v>603</v>
      </c>
    </row>
    <row r="644" spans="1:1">
      <c r="A644" s="3" t="s">
        <v>1464</v>
      </c>
    </row>
    <row r="645" spans="1:1">
      <c r="A645" s="62" t="s">
        <v>574</v>
      </c>
    </row>
    <row r="646" spans="1:1">
      <c r="A646" s="62" t="s">
        <v>573</v>
      </c>
    </row>
    <row r="647" spans="1:1">
      <c r="A647" s="3" t="s">
        <v>1465</v>
      </c>
    </row>
    <row r="648" spans="1:1">
      <c r="A648" s="62" t="s">
        <v>599</v>
      </c>
    </row>
    <row r="649" spans="1:1">
      <c r="A649" s="62" t="s">
        <v>593</v>
      </c>
    </row>
    <row r="650" spans="1:1">
      <c r="A650" s="62" t="s">
        <v>604</v>
      </c>
    </row>
    <row r="651" spans="1:1">
      <c r="A651" s="62" t="s">
        <v>587</v>
      </c>
    </row>
    <row r="652" spans="1:1">
      <c r="A652" s="3" t="s">
        <v>1466</v>
      </c>
    </row>
    <row r="653" spans="1:1">
      <c r="A653" s="62" t="s">
        <v>570</v>
      </c>
    </row>
    <row r="654" spans="1:1">
      <c r="A654" s="62" t="s">
        <v>583</v>
      </c>
    </row>
    <row r="655" spans="1:1">
      <c r="A655" s="62" t="s">
        <v>1336</v>
      </c>
    </row>
    <row r="656" spans="1:1">
      <c r="A656" s="3" t="s">
        <v>1445</v>
      </c>
    </row>
    <row r="657" spans="1:1">
      <c r="A657" s="62" t="s">
        <v>608</v>
      </c>
    </row>
    <row r="658" spans="1:1">
      <c r="A658" s="62" t="s">
        <v>594</v>
      </c>
    </row>
    <row r="659" spans="1:1">
      <c r="A659" s="3" t="s">
        <v>1454</v>
      </c>
    </row>
    <row r="660" spans="1:1">
      <c r="A660" s="62" t="s">
        <v>577</v>
      </c>
    </row>
    <row r="661" spans="1:1">
      <c r="A661" s="3" t="s">
        <v>1467</v>
      </c>
    </row>
    <row r="662" spans="1:1">
      <c r="A662" s="62" t="s">
        <v>1335</v>
      </c>
    </row>
    <row r="663" spans="1:1">
      <c r="A663" s="3" t="s">
        <v>1456</v>
      </c>
    </row>
    <row r="664" spans="1:1">
      <c r="A664" s="62" t="s">
        <v>571</v>
      </c>
    </row>
    <row r="665" spans="1:1">
      <c r="A665" s="62" t="s">
        <v>576</v>
      </c>
    </row>
    <row r="666" spans="1:1">
      <c r="A666" s="62" t="s">
        <v>581</v>
      </c>
    </row>
    <row r="667" spans="1:1">
      <c r="A667" s="62" t="s">
        <v>580</v>
      </c>
    </row>
    <row r="668" spans="1:1">
      <c r="A668" s="62" t="s">
        <v>582</v>
      </c>
    </row>
    <row r="669" spans="1:1">
      <c r="A669" s="3" t="s">
        <v>1457</v>
      </c>
    </row>
    <row r="670" spans="1:1">
      <c r="A670" s="62" t="s">
        <v>598</v>
      </c>
    </row>
    <row r="671" spans="1:1">
      <c r="A671" s="62" t="s">
        <v>591</v>
      </c>
    </row>
    <row r="672" spans="1:1">
      <c r="A672" s="3" t="s">
        <v>1468</v>
      </c>
    </row>
    <row r="673" spans="1:1">
      <c r="A673" s="62" t="s">
        <v>579</v>
      </c>
    </row>
    <row r="674" spans="1:1">
      <c r="A674" s="3" t="s">
        <v>1458</v>
      </c>
    </row>
    <row r="675" spans="1:1">
      <c r="A675" s="62" t="s">
        <v>1337</v>
      </c>
    </row>
    <row r="676" spans="1:1">
      <c r="A676" s="3" t="s">
        <v>1459</v>
      </c>
    </row>
    <row r="677" spans="1:1">
      <c r="A677" s="62" t="s">
        <v>602</v>
      </c>
    </row>
    <row r="678" spans="1:1">
      <c r="A678" s="3" t="s">
        <v>1448</v>
      </c>
    </row>
    <row r="679" spans="1:1">
      <c r="A679" s="62" t="s">
        <v>607</v>
      </c>
    </row>
    <row r="680" spans="1:1">
      <c r="A680" s="3" t="s">
        <v>1449</v>
      </c>
    </row>
    <row r="681" spans="1:1">
      <c r="A681" s="62" t="s">
        <v>1338</v>
      </c>
    </row>
    <row r="682" spans="1:1">
      <c r="A682" s="62" t="s">
        <v>597</v>
      </c>
    </row>
    <row r="683" spans="1:1">
      <c r="A683" s="3" t="s">
        <v>1450</v>
      </c>
    </row>
    <row r="684" spans="1:1">
      <c r="A684" s="62" t="s">
        <v>590</v>
      </c>
    </row>
    <row r="685" spans="1:1">
      <c r="A685" s="3" t="s">
        <v>1481</v>
      </c>
    </row>
    <row r="686" spans="1:1">
      <c r="A686" s="62" t="s">
        <v>601</v>
      </c>
    </row>
    <row r="687" spans="1:1">
      <c r="A687" s="3" t="s">
        <v>1463</v>
      </c>
    </row>
    <row r="688" spans="1:1">
      <c r="A688" s="62" t="s">
        <v>606</v>
      </c>
    </row>
    <row r="689" spans="1:1">
      <c r="A689" s="62" t="s">
        <v>589</v>
      </c>
    </row>
    <row r="690" spans="1:1">
      <c r="A690" s="62" t="s">
        <v>586</v>
      </c>
    </row>
    <row r="691" spans="1:1">
      <c r="A691" s="62" t="s">
        <v>1334</v>
      </c>
    </row>
    <row r="692" spans="1:1">
      <c r="A692" s="62" t="s">
        <v>600</v>
      </c>
    </row>
    <row r="693" spans="1:1">
      <c r="A693" s="62" t="s">
        <v>572</v>
      </c>
    </row>
    <row r="694" spans="1:1">
      <c r="A694" s="3" t="s">
        <v>1474</v>
      </c>
    </row>
    <row r="695" spans="1:1">
      <c r="A695" s="62" t="s">
        <v>575</v>
      </c>
    </row>
    <row r="696" spans="1:1">
      <c r="A696" s="62" t="s">
        <v>578</v>
      </c>
    </row>
    <row r="697" spans="1:1">
      <c r="A697" s="62" t="s">
        <v>588</v>
      </c>
    </row>
    <row r="698" spans="1:1">
      <c r="A698" s="2" t="s">
        <v>365</v>
      </c>
    </row>
    <row r="699" spans="1:1">
      <c r="A699" s="3" t="s">
        <v>1522</v>
      </c>
    </row>
    <row r="700" spans="1:1">
      <c r="A700" s="62" t="s">
        <v>371</v>
      </c>
    </row>
    <row r="701" spans="1:1">
      <c r="A701" s="3" t="s">
        <v>1444</v>
      </c>
    </row>
    <row r="702" spans="1:1">
      <c r="A702" s="62" t="s">
        <v>375</v>
      </c>
    </row>
    <row r="703" spans="1:1">
      <c r="A703" s="3" t="s">
        <v>1465</v>
      </c>
    </row>
    <row r="704" spans="1:1">
      <c r="A704" s="62" t="s">
        <v>372</v>
      </c>
    </row>
    <row r="705" spans="1:1">
      <c r="A705" s="62" t="s">
        <v>377</v>
      </c>
    </row>
    <row r="706" spans="1:1">
      <c r="A706" s="62" t="s">
        <v>370</v>
      </c>
    </row>
    <row r="707" spans="1:1">
      <c r="A707" s="62" t="s">
        <v>367</v>
      </c>
    </row>
    <row r="708" spans="1:1">
      <c r="A708" s="62" t="s">
        <v>374</v>
      </c>
    </row>
    <row r="709" spans="1:1">
      <c r="A709" s="62" t="s">
        <v>1326</v>
      </c>
    </row>
    <row r="710" spans="1:1">
      <c r="A710" s="62" t="s">
        <v>379</v>
      </c>
    </row>
    <row r="711" spans="1:1">
      <c r="A711" s="62" t="s">
        <v>383</v>
      </c>
    </row>
    <row r="712" spans="1:1">
      <c r="A712" s="62" t="s">
        <v>368</v>
      </c>
    </row>
    <row r="713" spans="1:1">
      <c r="A713" s="62" t="s">
        <v>384</v>
      </c>
    </row>
    <row r="714" spans="1:1">
      <c r="A714" s="3" t="s">
        <v>1466</v>
      </c>
    </row>
    <row r="715" spans="1:1">
      <c r="A715" s="62" t="s">
        <v>376</v>
      </c>
    </row>
    <row r="716" spans="1:1">
      <c r="A716" s="62" t="s">
        <v>378</v>
      </c>
    </row>
    <row r="717" spans="1:1">
      <c r="A717" s="62" t="s">
        <v>369</v>
      </c>
    </row>
    <row r="718" spans="1:1">
      <c r="A718" s="62" t="s">
        <v>1325</v>
      </c>
    </row>
    <row r="719" spans="1:1">
      <c r="A719" s="62" t="s">
        <v>380</v>
      </c>
    </row>
    <row r="720" spans="1:1">
      <c r="A720" s="3" t="s">
        <v>1446</v>
      </c>
    </row>
    <row r="721" spans="1:1">
      <c r="A721" s="62" t="s">
        <v>381</v>
      </c>
    </row>
    <row r="722" spans="1:1">
      <c r="A722" s="62" t="s">
        <v>382</v>
      </c>
    </row>
    <row r="723" spans="1:1">
      <c r="A723" s="3" t="s">
        <v>1463</v>
      </c>
    </row>
    <row r="724" spans="1:1">
      <c r="A724" s="62" t="s">
        <v>373</v>
      </c>
    </row>
    <row r="725" spans="1:1">
      <c r="A725" s="62" t="s">
        <v>366</v>
      </c>
    </row>
    <row r="726" spans="1:1">
      <c r="A726" s="2" t="s">
        <v>643</v>
      </c>
    </row>
    <row r="727" spans="1:1">
      <c r="A727" s="3" t="s">
        <v>1464</v>
      </c>
    </row>
    <row r="728" spans="1:1">
      <c r="A728" s="62" t="s">
        <v>646</v>
      </c>
    </row>
    <row r="729" spans="1:1">
      <c r="A729" s="3" t="s">
        <v>1470</v>
      </c>
    </row>
    <row r="730" spans="1:1">
      <c r="A730" s="62" t="s">
        <v>658</v>
      </c>
    </row>
    <row r="731" spans="1:1">
      <c r="A731" s="3" t="s">
        <v>1443</v>
      </c>
    </row>
    <row r="732" spans="1:1">
      <c r="A732" s="62" t="s">
        <v>666</v>
      </c>
    </row>
    <row r="733" spans="1:1">
      <c r="A733" s="3" t="s">
        <v>1478</v>
      </c>
    </row>
    <row r="734" spans="1:1">
      <c r="A734" s="62" t="s">
        <v>656</v>
      </c>
    </row>
    <row r="735" spans="1:1">
      <c r="A735" s="3" t="s">
        <v>1444</v>
      </c>
    </row>
    <row r="736" spans="1:1">
      <c r="A736" s="62" t="s">
        <v>647</v>
      </c>
    </row>
    <row r="737" spans="1:1">
      <c r="A737" s="3" t="s">
        <v>1483</v>
      </c>
    </row>
    <row r="738" spans="1:1">
      <c r="A738" s="62" t="s">
        <v>661</v>
      </c>
    </row>
    <row r="739" spans="1:1">
      <c r="A739" s="3" t="s">
        <v>1465</v>
      </c>
    </row>
    <row r="740" spans="1:1">
      <c r="A740" s="62" t="s">
        <v>667</v>
      </c>
    </row>
    <row r="741" spans="1:1">
      <c r="A741" s="62" t="s">
        <v>651</v>
      </c>
    </row>
    <row r="742" spans="1:1">
      <c r="A742" s="62" t="s">
        <v>654</v>
      </c>
    </row>
    <row r="743" spans="1:1">
      <c r="A743" s="3" t="s">
        <v>1466</v>
      </c>
    </row>
    <row r="744" spans="1:1">
      <c r="A744" s="62" t="s">
        <v>663</v>
      </c>
    </row>
    <row r="745" spans="1:1">
      <c r="A745" s="62" t="s">
        <v>664</v>
      </c>
    </row>
    <row r="746" spans="1:1">
      <c r="A746" s="3" t="s">
        <v>1445</v>
      </c>
    </row>
    <row r="747" spans="1:1">
      <c r="A747" s="62" t="s">
        <v>645</v>
      </c>
    </row>
    <row r="748" spans="1:1">
      <c r="A748" s="62" t="s">
        <v>655</v>
      </c>
    </row>
    <row r="749" spans="1:1">
      <c r="A749" s="62" t="s">
        <v>649</v>
      </c>
    </row>
    <row r="750" spans="1:1">
      <c r="A750" s="62" t="s">
        <v>652</v>
      </c>
    </row>
    <row r="751" spans="1:1">
      <c r="A751" s="62" t="s">
        <v>648</v>
      </c>
    </row>
    <row r="752" spans="1:1">
      <c r="A752" s="62" t="s">
        <v>644</v>
      </c>
    </row>
    <row r="753" spans="1:1">
      <c r="A753" s="62" t="s">
        <v>660</v>
      </c>
    </row>
    <row r="754" spans="1:1">
      <c r="A754" s="62" t="s">
        <v>653</v>
      </c>
    </row>
    <row r="755" spans="1:1">
      <c r="A755" s="62" t="s">
        <v>650</v>
      </c>
    </row>
    <row r="756" spans="1:1">
      <c r="A756" s="3" t="s">
        <v>1446</v>
      </c>
    </row>
    <row r="757" spans="1:1">
      <c r="A757" s="62" t="s">
        <v>1340</v>
      </c>
    </row>
    <row r="758" spans="1:1">
      <c r="A758" s="62" t="s">
        <v>659</v>
      </c>
    </row>
    <row r="759" spans="1:1">
      <c r="A759" s="62" t="s">
        <v>657</v>
      </c>
    </row>
    <row r="760" spans="1:1">
      <c r="A760" s="3" t="s">
        <v>1457</v>
      </c>
    </row>
    <row r="761" spans="1:1">
      <c r="A761" s="62" t="s">
        <v>665</v>
      </c>
    </row>
    <row r="762" spans="1:1">
      <c r="A762" s="62" t="s">
        <v>662</v>
      </c>
    </row>
    <row r="763" spans="1:1">
      <c r="A763" s="2" t="s">
        <v>201</v>
      </c>
    </row>
    <row r="764" spans="1:1">
      <c r="A764" s="3" t="s">
        <v>1521</v>
      </c>
    </row>
    <row r="765" spans="1:1">
      <c r="A765" s="62" t="s">
        <v>205</v>
      </c>
    </row>
    <row r="766" spans="1:1">
      <c r="A766" s="3" t="s">
        <v>1442</v>
      </c>
    </row>
    <row r="767" spans="1:1">
      <c r="A767" s="62" t="s">
        <v>251</v>
      </c>
    </row>
    <row r="768" spans="1:1">
      <c r="A768" s="62" t="s">
        <v>250</v>
      </c>
    </row>
    <row r="769" spans="1:1">
      <c r="A769" s="62" t="s">
        <v>215</v>
      </c>
    </row>
    <row r="770" spans="1:1">
      <c r="A770" s="3" t="s">
        <v>1464</v>
      </c>
    </row>
    <row r="771" spans="1:1">
      <c r="A771" s="62" t="s">
        <v>202</v>
      </c>
    </row>
    <row r="772" spans="1:1">
      <c r="A772" s="3" t="s">
        <v>1443</v>
      </c>
    </row>
    <row r="773" spans="1:1">
      <c r="A773" s="62" t="s">
        <v>221</v>
      </c>
    </row>
    <row r="774" spans="1:1">
      <c r="A774" s="3" t="s">
        <v>1478</v>
      </c>
    </row>
    <row r="775" spans="1:1">
      <c r="A775" s="62" t="s">
        <v>242</v>
      </c>
    </row>
    <row r="776" spans="1:1">
      <c r="A776" s="62" t="s">
        <v>216</v>
      </c>
    </row>
    <row r="777" spans="1:1">
      <c r="A777" s="62" t="s">
        <v>230</v>
      </c>
    </row>
    <row r="778" spans="1:1">
      <c r="A778" s="3" t="s">
        <v>1444</v>
      </c>
    </row>
    <row r="779" spans="1:1">
      <c r="A779" s="62" t="s">
        <v>703</v>
      </c>
    </row>
    <row r="780" spans="1:1">
      <c r="A780" s="3" t="s">
        <v>1483</v>
      </c>
    </row>
    <row r="781" spans="1:1">
      <c r="A781" s="62" t="s">
        <v>232</v>
      </c>
    </row>
    <row r="782" spans="1:1">
      <c r="A782" s="3" t="s">
        <v>1465</v>
      </c>
    </row>
    <row r="783" spans="1:1">
      <c r="A783" s="62" t="s">
        <v>208</v>
      </c>
    </row>
    <row r="784" spans="1:1">
      <c r="A784" s="3" t="s">
        <v>1454</v>
      </c>
    </row>
    <row r="785" spans="1:1">
      <c r="A785" s="62" t="s">
        <v>214</v>
      </c>
    </row>
    <row r="786" spans="1:1">
      <c r="A786" s="62" t="s">
        <v>206</v>
      </c>
    </row>
    <row r="787" spans="1:1">
      <c r="A787" s="62" t="s">
        <v>209</v>
      </c>
    </row>
    <row r="788" spans="1:1">
      <c r="A788" s="62" t="s">
        <v>226</v>
      </c>
    </row>
    <row r="789" spans="1:1">
      <c r="A789" s="3" t="s">
        <v>1446</v>
      </c>
    </row>
    <row r="790" spans="1:1">
      <c r="A790" s="62" t="s">
        <v>246</v>
      </c>
    </row>
    <row r="791" spans="1:1">
      <c r="A791" s="62" t="s">
        <v>220</v>
      </c>
    </row>
    <row r="792" spans="1:1">
      <c r="A792" s="3" t="s">
        <v>1467</v>
      </c>
    </row>
    <row r="793" spans="1:1">
      <c r="A793" s="62" t="s">
        <v>207</v>
      </c>
    </row>
    <row r="794" spans="1:1">
      <c r="A794" s="62" t="s">
        <v>702</v>
      </c>
    </row>
    <row r="795" spans="1:1">
      <c r="A795" s="3" t="s">
        <v>1456</v>
      </c>
    </row>
    <row r="796" spans="1:1">
      <c r="A796" s="62" t="s">
        <v>225</v>
      </c>
    </row>
    <row r="797" spans="1:1">
      <c r="A797" s="62" t="s">
        <v>219</v>
      </c>
    </row>
    <row r="798" spans="1:1">
      <c r="A798" s="3" t="s">
        <v>1481</v>
      </c>
    </row>
    <row r="799" spans="1:1">
      <c r="A799" s="62" t="s">
        <v>218</v>
      </c>
    </row>
    <row r="800" spans="1:1">
      <c r="A800" s="62" t="s">
        <v>236</v>
      </c>
    </row>
    <row r="801" spans="1:1">
      <c r="A801" s="62" t="s">
        <v>241</v>
      </c>
    </row>
    <row r="802" spans="1:1">
      <c r="A802" s="62" t="s">
        <v>247</v>
      </c>
    </row>
    <row r="803" spans="1:1">
      <c r="A803" s="62" t="s">
        <v>217</v>
      </c>
    </row>
    <row r="804" spans="1:1">
      <c r="A804" s="62" t="s">
        <v>248</v>
      </c>
    </row>
    <row r="805" spans="1:1">
      <c r="A805" s="62" t="s">
        <v>229</v>
      </c>
    </row>
    <row r="806" spans="1:1">
      <c r="A806" s="62" t="s">
        <v>244</v>
      </c>
    </row>
    <row r="807" spans="1:1">
      <c r="A807" s="62" t="s">
        <v>704</v>
      </c>
    </row>
    <row r="808" spans="1:1">
      <c r="A808" s="62" t="s">
        <v>243</v>
      </c>
    </row>
    <row r="809" spans="1:1">
      <c r="A809" s="62" t="s">
        <v>228</v>
      </c>
    </row>
    <row r="810" spans="1:1">
      <c r="A810" s="62" t="s">
        <v>239</v>
      </c>
    </row>
    <row r="811" spans="1:1">
      <c r="A811" s="62" t="s">
        <v>245</v>
      </c>
    </row>
    <row r="812" spans="1:1">
      <c r="A812" s="62" t="s">
        <v>249</v>
      </c>
    </row>
    <row r="813" spans="1:1">
      <c r="A813" s="62" t="s">
        <v>705</v>
      </c>
    </row>
    <row r="814" spans="1:1">
      <c r="A814" s="62" t="s">
        <v>238</v>
      </c>
    </row>
    <row r="815" spans="1:1">
      <c r="A815" s="62" t="s">
        <v>210</v>
      </c>
    </row>
    <row r="816" spans="1:1">
      <c r="A816" s="62" t="s">
        <v>231</v>
      </c>
    </row>
    <row r="817" spans="1:1">
      <c r="A817" s="62" t="s">
        <v>237</v>
      </c>
    </row>
    <row r="818" spans="1:1">
      <c r="A818" s="3" t="s">
        <v>1463</v>
      </c>
    </row>
    <row r="819" spans="1:1">
      <c r="A819" s="62" t="s">
        <v>734</v>
      </c>
    </row>
    <row r="820" spans="1:1">
      <c r="A820" s="62" t="s">
        <v>203</v>
      </c>
    </row>
    <row r="821" spans="1:1">
      <c r="A821" s="62" t="s">
        <v>204</v>
      </c>
    </row>
    <row r="822" spans="1:1">
      <c r="A822" s="62" t="s">
        <v>227</v>
      </c>
    </row>
    <row r="823" spans="1:1">
      <c r="A823" s="62" t="s">
        <v>240</v>
      </c>
    </row>
    <row r="824" spans="1:1">
      <c r="A824" s="2" t="s">
        <v>669</v>
      </c>
    </row>
  </sheetData>
  <sheetProtection selectLockedCells="1" autoFilter="0" pivotTables="0"/>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1942-6DD0-4553-AE5D-1B79FE9A095D}">
  <sheetPr codeName="Hoja8"/>
  <dimension ref="A14:Q28"/>
  <sheetViews>
    <sheetView zoomScale="70" zoomScaleNormal="70" workbookViewId="0"/>
  </sheetViews>
  <sheetFormatPr baseColWidth="10" defaultRowHeight="14.4"/>
  <cols>
    <col min="1" max="1" width="47.88671875" bestFit="1" customWidth="1"/>
    <col min="2" max="2" width="23" bestFit="1" customWidth="1"/>
    <col min="3" max="3" width="12.33203125" bestFit="1" customWidth="1"/>
    <col min="4" max="4" width="9.77734375" bestFit="1" customWidth="1"/>
    <col min="5" max="6" width="12.33203125" bestFit="1" customWidth="1"/>
    <col min="7" max="7" width="24.21875" bestFit="1" customWidth="1"/>
    <col min="8" max="8" width="27.44140625" customWidth="1"/>
    <col min="9" max="9" width="24.21875" bestFit="1" customWidth="1"/>
    <col min="10" max="13" width="8.5546875" bestFit="1" customWidth="1"/>
    <col min="14" max="14" width="12.33203125" bestFit="1" customWidth="1"/>
    <col min="16" max="16" width="21.109375" customWidth="1"/>
    <col min="17" max="17" width="31.88671875" customWidth="1"/>
  </cols>
  <sheetData>
    <row r="14" spans="1:16">
      <c r="A14" s="1" t="s">
        <v>0</v>
      </c>
      <c r="B14" t="s">
        <v>670</v>
      </c>
    </row>
    <row r="15" spans="1:16" ht="15" thickBot="1">
      <c r="A15" s="1" t="s">
        <v>1347</v>
      </c>
      <c r="B15" t="s">
        <v>670</v>
      </c>
    </row>
    <row r="16" spans="1:16">
      <c r="P16" s="6" t="s">
        <v>677</v>
      </c>
    </row>
    <row r="17" spans="1:17">
      <c r="A17" s="1" t="s">
        <v>1366</v>
      </c>
      <c r="B17" s="1" t="s">
        <v>672</v>
      </c>
      <c r="P17" s="4" t="s">
        <v>678</v>
      </c>
    </row>
    <row r="18" spans="1:17">
      <c r="A18" s="1" t="s">
        <v>668</v>
      </c>
      <c r="B18" s="98" t="s">
        <v>1433</v>
      </c>
      <c r="C18" s="98" t="s">
        <v>669</v>
      </c>
      <c r="P18" s="4" t="s">
        <v>679</v>
      </c>
    </row>
    <row r="19" spans="1:17" ht="15" thickBot="1">
      <c r="A19" s="2" t="s">
        <v>1519</v>
      </c>
      <c r="B19" s="99">
        <v>1</v>
      </c>
      <c r="C19" s="99">
        <v>1</v>
      </c>
      <c r="P19" s="5" t="s">
        <v>680</v>
      </c>
    </row>
    <row r="20" spans="1:17">
      <c r="A20" s="3" t="s">
        <v>671</v>
      </c>
      <c r="B20" s="99">
        <v>1</v>
      </c>
      <c r="C20" s="99">
        <v>1</v>
      </c>
    </row>
    <row r="21" spans="1:17" ht="15" thickBot="1">
      <c r="A21" s="3" t="s">
        <v>1342</v>
      </c>
      <c r="B21" s="99">
        <v>1</v>
      </c>
      <c r="C21" s="99">
        <v>1</v>
      </c>
    </row>
    <row r="22" spans="1:17" ht="15" thickBot="1">
      <c r="A22" s="2" t="s">
        <v>1526</v>
      </c>
      <c r="B22" s="99">
        <v>1</v>
      </c>
      <c r="C22" s="99">
        <v>1</v>
      </c>
      <c r="P22" s="195" t="s">
        <v>673</v>
      </c>
      <c r="Q22" s="197"/>
    </row>
    <row r="23" spans="1:17">
      <c r="A23" s="3" t="s">
        <v>671</v>
      </c>
      <c r="B23" s="99">
        <v>1</v>
      </c>
      <c r="C23" s="99">
        <v>1</v>
      </c>
      <c r="P23" s="65" t="s">
        <v>1389</v>
      </c>
      <c r="Q23" s="66"/>
    </row>
    <row r="24" spans="1:17">
      <c r="A24" s="3" t="s">
        <v>1342</v>
      </c>
      <c r="B24" s="99">
        <v>1</v>
      </c>
      <c r="C24" s="99">
        <v>1</v>
      </c>
      <c r="P24" s="65" t="s">
        <v>1390</v>
      </c>
      <c r="Q24" s="66"/>
    </row>
    <row r="25" spans="1:17" ht="15" thickBot="1">
      <c r="A25" s="2" t="s">
        <v>1525</v>
      </c>
      <c r="B25" s="99">
        <v>1</v>
      </c>
      <c r="C25" s="99">
        <v>1</v>
      </c>
      <c r="P25" s="67" t="s">
        <v>1391</v>
      </c>
      <c r="Q25" s="69"/>
    </row>
    <row r="26" spans="1:17">
      <c r="A26" s="3" t="s">
        <v>671</v>
      </c>
      <c r="B26" s="99">
        <v>1</v>
      </c>
      <c r="C26" s="99">
        <v>1</v>
      </c>
    </row>
    <row r="27" spans="1:17">
      <c r="A27" s="3" t="s">
        <v>1342</v>
      </c>
      <c r="B27" s="99">
        <v>1</v>
      </c>
      <c r="C27" s="99">
        <v>1</v>
      </c>
    </row>
    <row r="28" spans="1:17">
      <c r="A28" s="2" t="s">
        <v>669</v>
      </c>
      <c r="B28" s="99">
        <v>1</v>
      </c>
      <c r="C28" s="99">
        <v>1</v>
      </c>
    </row>
  </sheetData>
  <sheetProtection selectLockedCells="1" autoFilter="0" pivotTables="0"/>
  <mergeCells count="1">
    <mergeCell ref="P22:Q22"/>
  </mergeCell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B63C-4F6F-45FD-81F7-C3556AD75293}">
  <sheetPr codeName="Hoja13"/>
  <dimension ref="A1:Y207"/>
  <sheetViews>
    <sheetView topLeftCell="A15" zoomScale="62" zoomScaleNormal="62" workbookViewId="0">
      <selection activeCell="V193" sqref="V193"/>
    </sheetView>
  </sheetViews>
  <sheetFormatPr baseColWidth="10" defaultRowHeight="14.4"/>
  <cols>
    <col min="2" max="2" width="23.109375" style="28" customWidth="1"/>
    <col min="3" max="3" width="15.6640625" style="43" customWidth="1"/>
    <col min="4" max="4" width="16.21875" style="43" customWidth="1"/>
    <col min="5" max="5" width="17.33203125" style="43" customWidth="1"/>
    <col min="6" max="6" width="18.77734375" style="43" customWidth="1"/>
    <col min="7" max="7" width="13.5546875" style="43" customWidth="1"/>
    <col min="8" max="8" width="26.33203125" style="43" customWidth="1"/>
    <col min="9" max="9" width="24.5546875" style="43" customWidth="1"/>
    <col min="11" max="11" width="17.77734375" customWidth="1"/>
    <col min="12" max="12" width="13.88671875" customWidth="1"/>
    <col min="13" max="13" width="14.21875" customWidth="1"/>
    <col min="14" max="14" width="11.5546875" style="21"/>
    <col min="15" max="15" width="13.5546875" style="21" customWidth="1"/>
    <col min="16" max="16" width="14.44140625" style="21" customWidth="1"/>
    <col min="17" max="17" width="14.21875" style="21" customWidth="1"/>
    <col min="18" max="18" width="11.5546875" customWidth="1"/>
  </cols>
  <sheetData>
    <row r="1" spans="2:22" hidden="1">
      <c r="L1" s="49"/>
      <c r="M1" s="49"/>
      <c r="N1" s="49"/>
      <c r="O1" s="49"/>
      <c r="P1" s="49"/>
      <c r="Q1" s="49"/>
      <c r="R1" s="49"/>
      <c r="S1" s="49"/>
      <c r="T1" s="49"/>
      <c r="U1" s="49"/>
      <c r="V1" s="49"/>
    </row>
    <row r="2" spans="2:22" hidden="1">
      <c r="L2" s="50"/>
      <c r="M2" s="51"/>
      <c r="N2" s="52"/>
      <c r="O2" s="52"/>
      <c r="P2" s="52"/>
      <c r="Q2" s="52"/>
      <c r="R2" s="51"/>
      <c r="S2" s="51"/>
      <c r="T2" s="51"/>
      <c r="U2" s="51"/>
      <c r="V2" s="51"/>
    </row>
    <row r="3" spans="2:22" ht="15" hidden="1" customHeight="1" thickBot="1">
      <c r="C3" s="29" t="s">
        <v>671</v>
      </c>
      <c r="D3" s="29" t="s">
        <v>1342</v>
      </c>
      <c r="E3" s="29" t="s">
        <v>1343</v>
      </c>
      <c r="F3" s="29" t="s">
        <v>1344</v>
      </c>
      <c r="G3" s="29" t="s">
        <v>1345</v>
      </c>
      <c r="H3" s="29" t="s">
        <v>1346</v>
      </c>
      <c r="I3" s="30" t="s">
        <v>1361</v>
      </c>
      <c r="L3" s="50"/>
      <c r="M3" s="51"/>
      <c r="N3" s="52"/>
      <c r="O3" s="52"/>
      <c r="P3" s="52"/>
      <c r="Q3" s="52"/>
      <c r="R3" s="51"/>
      <c r="S3" s="51"/>
      <c r="T3" s="51"/>
      <c r="U3" s="51"/>
      <c r="V3" s="51"/>
    </row>
    <row r="4" spans="2:22" hidden="1">
      <c r="B4" s="31" t="s">
        <v>1349</v>
      </c>
      <c r="C4" s="32">
        <f>SUM(Datos!L17:L103)</f>
        <v>0</v>
      </c>
      <c r="D4" s="32">
        <f>SUM(Datos!L577:L663)</f>
        <v>0</v>
      </c>
      <c r="E4" s="32">
        <f>SUM(Datos!L1137:L1223)</f>
        <v>0</v>
      </c>
      <c r="F4" s="32">
        <f>SUM(Datos!L1697:L1783)</f>
        <v>0</v>
      </c>
      <c r="G4" s="32">
        <f>SUM(Datos!L2257:L2343)</f>
        <v>0</v>
      </c>
      <c r="H4" s="32">
        <f>SUM(Datos!L2817:L2903)</f>
        <v>0</v>
      </c>
      <c r="I4" s="33">
        <f>SUM(Datos!I17:I103)</f>
        <v>0.15534719999999988</v>
      </c>
      <c r="L4" s="53"/>
      <c r="M4" s="54"/>
      <c r="N4" s="55"/>
      <c r="O4" s="55"/>
      <c r="P4" s="55"/>
      <c r="Q4" s="55"/>
      <c r="R4" s="56"/>
      <c r="S4" s="57"/>
      <c r="T4" s="57"/>
      <c r="U4" s="56"/>
      <c r="V4" s="57"/>
    </row>
    <row r="5" spans="2:22" hidden="1">
      <c r="B5" s="34" t="s">
        <v>1350</v>
      </c>
      <c r="C5" s="35">
        <f>SUM(Datos!L17:L175)</f>
        <v>0</v>
      </c>
      <c r="D5" s="35">
        <f>SUM(Datos!L577:L735)</f>
        <v>0</v>
      </c>
      <c r="E5" s="35">
        <f>SUM(Datos!L1137:L1295)</f>
        <v>0</v>
      </c>
      <c r="F5" s="35">
        <f>SUM(Datos!L1697:L1855)</f>
        <v>0</v>
      </c>
      <c r="G5" s="35">
        <f>SUM(Datos!L2257:L2415)</f>
        <v>0</v>
      </c>
      <c r="H5" s="35">
        <f>SUM(Datos!L2817:L2975)</f>
        <v>0</v>
      </c>
      <c r="I5" s="36">
        <f>SUM(Datos!I17:I175)</f>
        <v>0.28391039999999979</v>
      </c>
      <c r="L5" s="53"/>
      <c r="M5" s="54"/>
      <c r="N5" s="55"/>
      <c r="O5" s="55"/>
      <c r="P5" s="55"/>
      <c r="Q5" s="55"/>
      <c r="R5" s="56"/>
      <c r="S5" s="57"/>
      <c r="T5" s="57"/>
      <c r="U5" s="56"/>
      <c r="V5" s="57"/>
    </row>
    <row r="6" spans="2:22" hidden="1">
      <c r="B6" s="37" t="s">
        <v>1351</v>
      </c>
      <c r="C6" s="38">
        <f>SUM(Datos!L17:L238)</f>
        <v>0</v>
      </c>
      <c r="D6" s="38">
        <f>SUM(Datos!L577:L798)</f>
        <v>0</v>
      </c>
      <c r="E6" s="38">
        <f>SUM(Datos!L1137:L1358)</f>
        <v>0</v>
      </c>
      <c r="F6" s="38">
        <f>SUM(Datos!L1697:L1918)</f>
        <v>0</v>
      </c>
      <c r="G6" s="38">
        <f>SUM(Datos!L2257:L2478)</f>
        <v>0</v>
      </c>
      <c r="H6" s="38">
        <f>SUM(Datos!L2817:L3038)</f>
        <v>0</v>
      </c>
      <c r="I6" s="39">
        <f>SUM(Datos!I17:I238)</f>
        <v>0.39640319999999968</v>
      </c>
      <c r="L6" s="53"/>
      <c r="M6" s="54"/>
      <c r="N6" s="55"/>
      <c r="O6" s="55"/>
      <c r="P6" s="55"/>
      <c r="Q6" s="55"/>
      <c r="R6" s="56"/>
      <c r="S6" s="57"/>
      <c r="T6" s="57"/>
      <c r="U6" s="56"/>
      <c r="V6" s="57"/>
    </row>
    <row r="7" spans="2:22" hidden="1">
      <c r="B7" s="34" t="s">
        <v>1352</v>
      </c>
      <c r="C7" s="35">
        <f>SUM(Datos!L17:L302)</f>
        <v>0</v>
      </c>
      <c r="D7" s="35">
        <f>SUM(Datos!L577:L862)</f>
        <v>0</v>
      </c>
      <c r="E7" s="35">
        <f>SUM(Datos!L1137:L1422)</f>
        <v>0</v>
      </c>
      <c r="F7" s="35">
        <f>SUM(Datos!L1697:L1982)</f>
        <v>0</v>
      </c>
      <c r="G7" s="35">
        <f>SUM(Datos!L2257:L2542)</f>
        <v>0</v>
      </c>
      <c r="H7" s="35">
        <f>SUM(Datos!L2817:L3102)</f>
        <v>0</v>
      </c>
      <c r="I7" s="36">
        <f>SUM(Datos!I17:I302)</f>
        <v>0.51068159999999985</v>
      </c>
      <c r="L7" s="53"/>
      <c r="M7" s="54"/>
      <c r="N7" s="55"/>
      <c r="O7" s="55"/>
      <c r="P7" s="55"/>
      <c r="Q7" s="55"/>
      <c r="R7" s="56"/>
      <c r="S7" s="57"/>
      <c r="T7" s="57"/>
      <c r="U7" s="57"/>
      <c r="V7" s="57"/>
    </row>
    <row r="8" spans="2:22" hidden="1">
      <c r="B8" s="37" t="s">
        <v>1353</v>
      </c>
      <c r="C8" s="38">
        <f>SUM(Datos!L17:L360)</f>
        <v>0</v>
      </c>
      <c r="D8" s="38">
        <f>SUM(Datos!L577:L920)</f>
        <v>0</v>
      </c>
      <c r="E8" s="38">
        <f>SUM(Datos!L1137:L1480)</f>
        <v>0</v>
      </c>
      <c r="F8" s="38">
        <f>SUM(Datos!L1697:L2040)</f>
        <v>0</v>
      </c>
      <c r="G8" s="38">
        <f>SUM(Datos!L2257:L2600)</f>
        <v>0</v>
      </c>
      <c r="H8" s="38">
        <f>SUM(Datos!L2817:L3160)</f>
        <v>0</v>
      </c>
      <c r="I8" s="39">
        <f>SUM(Datos!I17:I360)</f>
        <v>0.61424640000000297</v>
      </c>
      <c r="L8" s="53"/>
      <c r="M8" s="54"/>
      <c r="N8" s="55"/>
      <c r="O8" s="55"/>
      <c r="P8" s="55"/>
      <c r="Q8" s="55"/>
      <c r="R8" s="56"/>
      <c r="S8" s="57"/>
      <c r="T8" s="57"/>
      <c r="U8" s="57"/>
      <c r="V8" s="57"/>
    </row>
    <row r="9" spans="2:22" hidden="1">
      <c r="B9" s="34" t="s">
        <v>1354</v>
      </c>
      <c r="C9" s="35">
        <f>SUM(Datos!L17:L436)</f>
        <v>0</v>
      </c>
      <c r="D9" s="35">
        <f>SUM(Datos!L577:L996)</f>
        <v>0</v>
      </c>
      <c r="E9" s="35">
        <f>SUM(Datos!L1137:L1556)</f>
        <v>0</v>
      </c>
      <c r="F9" s="35">
        <f>SUM(Datos!L1697:L2116)</f>
        <v>0</v>
      </c>
      <c r="G9" s="35">
        <f>SUM(Datos!L2257:L2676)</f>
        <v>0</v>
      </c>
      <c r="H9" s="35">
        <f>SUM(Datos!L2817:L3236)</f>
        <v>0</v>
      </c>
      <c r="I9" s="36">
        <f>SUM(Datos!I17:I436)</f>
        <v>0.74995200000000706</v>
      </c>
      <c r="L9" s="53"/>
      <c r="M9" s="54"/>
      <c r="N9" s="55"/>
      <c r="O9" s="55"/>
      <c r="P9" s="55"/>
      <c r="Q9" s="55"/>
      <c r="R9" s="56"/>
      <c r="S9" s="57"/>
      <c r="T9" s="57"/>
      <c r="U9" s="57"/>
      <c r="V9" s="57"/>
    </row>
    <row r="10" spans="2:22" hidden="1">
      <c r="B10" s="37" t="s">
        <v>1355</v>
      </c>
      <c r="C10" s="38">
        <f>SUM(Datos!L17:L461)</f>
        <v>0</v>
      </c>
      <c r="D10" s="38">
        <f>SUM(Datos!L577:L1021)</f>
        <v>0</v>
      </c>
      <c r="E10" s="38">
        <f>SUM(Datos!L1137:L1581)</f>
        <v>0</v>
      </c>
      <c r="F10" s="38">
        <f>SUM(Datos!L1697:L2141)</f>
        <v>0</v>
      </c>
      <c r="G10" s="38">
        <f>SUM(Datos!L2257:L2701)</f>
        <v>0</v>
      </c>
      <c r="H10" s="38">
        <f>SUM(Datos!L2817:L3261)</f>
        <v>0</v>
      </c>
      <c r="I10" s="39">
        <f>SUM(Datos!I17:I461)</f>
        <v>0.7945920000000084</v>
      </c>
      <c r="L10" s="53"/>
      <c r="M10" s="54"/>
      <c r="N10" s="55"/>
      <c r="O10" s="55"/>
      <c r="P10" s="55"/>
      <c r="Q10" s="55"/>
      <c r="R10" s="56"/>
      <c r="S10" s="57"/>
      <c r="T10" s="57"/>
      <c r="U10" s="57"/>
      <c r="V10" s="57"/>
    </row>
    <row r="11" spans="2:22" hidden="1">
      <c r="B11" s="34" t="s">
        <v>1356</v>
      </c>
      <c r="C11" s="35">
        <f>SUM(Datos!L17:L509)</f>
        <v>0</v>
      </c>
      <c r="D11" s="35">
        <f>SUM(Datos!L577:L1069)</f>
        <v>0</v>
      </c>
      <c r="E11" s="35">
        <f>SUM(Datos!L1137:L1629)</f>
        <v>0</v>
      </c>
      <c r="F11" s="35">
        <f>SUM(Datos!L1697:L2189)</f>
        <v>0</v>
      </c>
      <c r="G11" s="35">
        <f>SUM(Datos!L2257:L2749)</f>
        <v>0</v>
      </c>
      <c r="H11" s="35">
        <f>SUM(Datos!L2817:L3309)</f>
        <v>0</v>
      </c>
      <c r="I11" s="36">
        <f>SUM(Datos!I17:I509)</f>
        <v>0.88030080000001099</v>
      </c>
      <c r="L11" s="53"/>
      <c r="M11" s="54"/>
      <c r="N11" s="55"/>
      <c r="O11" s="55"/>
      <c r="P11" s="55"/>
      <c r="Q11" s="55"/>
      <c r="R11" s="56"/>
      <c r="S11" s="57"/>
      <c r="T11" s="57"/>
      <c r="U11" s="57"/>
      <c r="V11" s="57"/>
    </row>
    <row r="12" spans="2:22" hidden="1">
      <c r="B12" s="37" t="s">
        <v>1357</v>
      </c>
      <c r="C12" s="38">
        <f>SUM(Datos!L17:L541)</f>
        <v>0</v>
      </c>
      <c r="D12" s="38">
        <f>SUM(Datos!L577:L1101)</f>
        <v>0</v>
      </c>
      <c r="E12" s="38">
        <f>SUM(Datos!L1137:L1661)</f>
        <v>0</v>
      </c>
      <c r="F12" s="38">
        <f>SUM(Datos!L1697:L2221)</f>
        <v>0</v>
      </c>
      <c r="G12" s="38">
        <f>SUM(Datos!L2257:L2781)</f>
        <v>0</v>
      </c>
      <c r="H12" s="38">
        <f>SUM(Datos!L2817:L3341)</f>
        <v>0</v>
      </c>
      <c r="I12" s="39">
        <f>SUM(Datos!I17:I541)</f>
        <v>0.93744000000001271</v>
      </c>
      <c r="L12" s="53"/>
      <c r="M12" s="54"/>
      <c r="N12" s="55"/>
      <c r="O12" s="55"/>
      <c r="P12" s="55"/>
      <c r="Q12" s="55"/>
      <c r="R12" s="56"/>
      <c r="S12" s="57"/>
      <c r="T12" s="57"/>
      <c r="U12" s="57"/>
      <c r="V12" s="57"/>
    </row>
    <row r="13" spans="2:22" ht="15" hidden="1" thickBot="1">
      <c r="B13" s="40" t="s">
        <v>1358</v>
      </c>
      <c r="C13" s="41">
        <f>SUM(Datos!L17:L576)</f>
        <v>0</v>
      </c>
      <c r="D13" s="41">
        <f>SUM(Datos!L577:L1136)</f>
        <v>0</v>
      </c>
      <c r="E13" s="41">
        <f>SUM(Datos!L1137:L1696)</f>
        <v>0</v>
      </c>
      <c r="F13" s="41">
        <f>SUM(Datos!L1697:L2256)</f>
        <v>0</v>
      </c>
      <c r="G13" s="41">
        <f>SUM(Datos!L2257:L2816)</f>
        <v>0</v>
      </c>
      <c r="H13" s="41">
        <f>SUM(Datos!L2817:L3376)</f>
        <v>0</v>
      </c>
      <c r="I13" s="42">
        <f>SUM(Datos!I17:I576)</f>
        <v>0.99993600000001459</v>
      </c>
      <c r="L13" s="53"/>
      <c r="M13" s="54"/>
      <c r="N13" s="55"/>
      <c r="O13" s="55"/>
      <c r="P13" s="55"/>
      <c r="Q13" s="55"/>
      <c r="R13" s="56"/>
      <c r="S13" s="57"/>
      <c r="T13" s="57"/>
      <c r="U13" s="57"/>
      <c r="V13" s="57"/>
    </row>
    <row r="14" spans="2:22" hidden="1">
      <c r="I14" s="35"/>
      <c r="L14" s="53"/>
      <c r="M14" s="54"/>
      <c r="N14" s="58"/>
      <c r="O14" s="58"/>
      <c r="P14" s="58"/>
      <c r="Q14" s="58"/>
      <c r="R14" s="59"/>
      <c r="S14" s="59"/>
      <c r="T14" s="59"/>
      <c r="U14" s="59"/>
      <c r="V14" s="59"/>
    </row>
    <row r="15" spans="2:22" ht="15" thickBot="1">
      <c r="I15" s="35"/>
      <c r="L15" s="53"/>
      <c r="M15" s="54"/>
      <c r="N15" s="58"/>
      <c r="O15" s="58"/>
      <c r="P15" s="58"/>
      <c r="Q15" s="58"/>
      <c r="R15" s="59"/>
      <c r="S15" s="59"/>
      <c r="T15" s="59"/>
      <c r="U15" s="59"/>
      <c r="V15" s="59"/>
    </row>
    <row r="16" spans="2:22" ht="46.2" customHeight="1" thickBot="1">
      <c r="D16" s="198" t="s">
        <v>1424</v>
      </c>
      <c r="E16" s="199"/>
      <c r="F16" s="200"/>
      <c r="G16" s="201">
        <f>Datos!F7</f>
        <v>0</v>
      </c>
      <c r="H16" s="202"/>
      <c r="I16" s="202"/>
      <c r="J16" s="202"/>
      <c r="K16" s="202"/>
      <c r="L16" s="202"/>
      <c r="M16" s="202"/>
      <c r="N16" s="203"/>
    </row>
    <row r="17" spans="2:25" ht="14.4" customHeight="1">
      <c r="I17" s="75"/>
      <c r="L17" s="88"/>
      <c r="M17" s="64"/>
      <c r="N17" s="64"/>
      <c r="O17" s="64"/>
      <c r="P17" s="64"/>
      <c r="Q17" s="64"/>
      <c r="R17" s="64"/>
      <c r="S17" s="64"/>
      <c r="T17" s="64"/>
      <c r="U17" s="64"/>
      <c r="V17" s="64"/>
      <c r="W17" s="64"/>
      <c r="X17" s="64"/>
      <c r="Y17" s="64"/>
    </row>
    <row r="18" spans="2:25" ht="14.4" customHeight="1">
      <c r="I18" s="75"/>
      <c r="L18" s="88"/>
      <c r="M18" s="64"/>
      <c r="N18" s="64"/>
      <c r="O18" s="64"/>
      <c r="P18" s="64"/>
      <c r="Q18" s="64"/>
      <c r="R18" s="64"/>
      <c r="S18" s="64"/>
      <c r="T18" s="64"/>
      <c r="U18" s="64"/>
      <c r="V18" s="64"/>
      <c r="W18" s="64"/>
      <c r="X18" s="64"/>
      <c r="Y18" s="64"/>
    </row>
    <row r="19" spans="2:25" ht="14.4" customHeight="1">
      <c r="I19" s="75"/>
      <c r="L19" s="88"/>
      <c r="M19" s="64"/>
      <c r="N19" s="64"/>
      <c r="O19" s="64"/>
      <c r="P19" s="64"/>
      <c r="Q19" s="64"/>
      <c r="R19" s="64"/>
      <c r="S19" s="64"/>
      <c r="T19" s="64"/>
      <c r="U19" s="64"/>
      <c r="V19" s="64"/>
      <c r="W19" s="64"/>
      <c r="X19" s="64"/>
      <c r="Y19" s="64"/>
    </row>
    <row r="20" spans="2:25" ht="14.4" customHeight="1">
      <c r="I20" s="75"/>
      <c r="L20" s="88"/>
      <c r="M20" s="64"/>
      <c r="N20" s="64"/>
      <c r="O20" s="64"/>
      <c r="P20" s="64"/>
      <c r="Q20" s="64"/>
      <c r="R20" s="64"/>
      <c r="S20" s="64"/>
      <c r="T20" s="64"/>
      <c r="U20" s="64"/>
      <c r="V20" s="64"/>
      <c r="W20" s="64"/>
      <c r="X20" s="64"/>
      <c r="Y20" s="64"/>
    </row>
    <row r="21" spans="2:25" ht="14.4" customHeight="1">
      <c r="I21" s="75"/>
      <c r="L21" s="88"/>
      <c r="M21" s="64"/>
      <c r="N21" s="64"/>
      <c r="O21" s="64"/>
      <c r="P21" s="64"/>
      <c r="Q21" s="64"/>
      <c r="R21" s="64"/>
      <c r="S21" s="64"/>
      <c r="T21" s="64"/>
      <c r="U21" s="64"/>
      <c r="V21" s="64"/>
      <c r="W21" s="64"/>
      <c r="X21" s="64"/>
      <c r="Y21" s="64"/>
    </row>
    <row r="22" spans="2:25" ht="15" thickBot="1">
      <c r="I22" s="75"/>
      <c r="L22" s="64"/>
      <c r="M22" s="64"/>
      <c r="N22" s="64"/>
      <c r="O22" s="64"/>
      <c r="P22" s="64"/>
      <c r="Q22" s="64"/>
      <c r="R22" s="64"/>
      <c r="S22" s="64"/>
      <c r="T22" s="64"/>
      <c r="U22" s="64"/>
      <c r="V22" s="64"/>
      <c r="W22" s="64"/>
      <c r="X22" s="64"/>
      <c r="Y22" s="64"/>
    </row>
    <row r="23" spans="2:25" ht="21.6" thickBot="1">
      <c r="B23" s="102" t="s">
        <v>1431</v>
      </c>
      <c r="C23" s="152">
        <f>Datos!F9</f>
        <v>0</v>
      </c>
      <c r="D23" s="152">
        <f>Datos!F10</f>
        <v>0</v>
      </c>
      <c r="E23" s="107">
        <f>Datos!F11</f>
        <v>0</v>
      </c>
      <c r="F23" s="152">
        <f>Datos!F12</f>
        <v>0</v>
      </c>
      <c r="G23" s="152">
        <f>Datos!F13</f>
        <v>0</v>
      </c>
      <c r="H23" s="152">
        <f>Datos!F14</f>
        <v>0</v>
      </c>
      <c r="I23" s="204" t="s">
        <v>1506</v>
      </c>
      <c r="L23" s="90"/>
      <c r="M23" s="90"/>
      <c r="N23" s="90"/>
      <c r="O23" s="90"/>
      <c r="P23" s="90"/>
      <c r="Q23" s="90"/>
      <c r="R23" s="90"/>
      <c r="S23" s="89"/>
      <c r="T23" s="89"/>
      <c r="U23" s="89"/>
      <c r="V23" s="89"/>
      <c r="W23" s="89"/>
      <c r="X23" s="89"/>
      <c r="Y23" s="89"/>
    </row>
    <row r="24" spans="2:25" ht="21.6" thickBot="1">
      <c r="B24" s="103" t="s">
        <v>1432</v>
      </c>
      <c r="C24" s="153" t="s">
        <v>671</v>
      </c>
      <c r="D24" s="154" t="s">
        <v>1342</v>
      </c>
      <c r="E24" s="153" t="s">
        <v>1343</v>
      </c>
      <c r="F24" s="154" t="s">
        <v>1344</v>
      </c>
      <c r="G24" s="153" t="s">
        <v>1345</v>
      </c>
      <c r="H24" s="153" t="s">
        <v>1346</v>
      </c>
      <c r="I24" s="205"/>
      <c r="J24" s="78"/>
      <c r="K24" s="78"/>
      <c r="L24" s="79"/>
      <c r="M24" s="79"/>
      <c r="N24" s="80"/>
      <c r="O24" s="80"/>
      <c r="P24" s="81"/>
      <c r="Q24" s="81"/>
      <c r="R24" s="81"/>
      <c r="S24" s="82"/>
      <c r="T24" s="82"/>
      <c r="U24" s="82"/>
      <c r="V24" s="82"/>
      <c r="W24" s="82"/>
      <c r="X24" s="82"/>
      <c r="Y24" s="82"/>
    </row>
    <row r="25" spans="2:25" ht="16.05" customHeight="1">
      <c r="B25" s="108" t="s">
        <v>1349</v>
      </c>
      <c r="C25" s="109">
        <f t="shared" ref="C25:C34" si="0">C4*100</f>
        <v>0</v>
      </c>
      <c r="D25" s="109">
        <f t="shared" ref="D25:F25" si="1">D4*100</f>
        <v>0</v>
      </c>
      <c r="E25" s="109">
        <f t="shared" si="1"/>
        <v>0</v>
      </c>
      <c r="F25" s="109">
        <f t="shared" si="1"/>
        <v>0</v>
      </c>
      <c r="G25" s="109">
        <f t="shared" ref="G25:H25" si="2">G4*100</f>
        <v>0</v>
      </c>
      <c r="H25" s="109">
        <f t="shared" si="2"/>
        <v>0</v>
      </c>
      <c r="I25" s="110">
        <f t="shared" ref="I25" si="3">I4*100</f>
        <v>15.534719999999988</v>
      </c>
      <c r="J25" s="83"/>
      <c r="K25" s="84"/>
      <c r="L25" s="85"/>
      <c r="M25" s="85"/>
      <c r="N25" s="85"/>
      <c r="O25" s="86"/>
      <c r="P25" s="85"/>
      <c r="Q25" s="85"/>
      <c r="R25" s="85"/>
      <c r="S25" s="87"/>
      <c r="T25" s="87"/>
      <c r="U25" s="87"/>
      <c r="V25" s="87"/>
      <c r="W25" s="87"/>
      <c r="X25" s="87"/>
      <c r="Y25" s="87"/>
    </row>
    <row r="26" spans="2:25" ht="16.05" customHeight="1">
      <c r="B26" s="111" t="s">
        <v>1350</v>
      </c>
      <c r="C26" s="112">
        <f t="shared" si="0"/>
        <v>0</v>
      </c>
      <c r="D26" s="112">
        <f t="shared" ref="D26:F34" si="4">D5*100</f>
        <v>0</v>
      </c>
      <c r="E26" s="112">
        <f t="shared" si="4"/>
        <v>0</v>
      </c>
      <c r="F26" s="112">
        <f t="shared" si="4"/>
        <v>0</v>
      </c>
      <c r="G26" s="112">
        <f t="shared" ref="G26:H26" si="5">G5*100</f>
        <v>0</v>
      </c>
      <c r="H26" s="112">
        <f t="shared" si="5"/>
        <v>0</v>
      </c>
      <c r="I26" s="113">
        <f t="shared" ref="I26" si="6">I5*100</f>
        <v>28.391039999999979</v>
      </c>
      <c r="J26" s="83"/>
      <c r="K26" s="84"/>
      <c r="L26" s="85"/>
      <c r="M26" s="85"/>
      <c r="N26" s="85"/>
      <c r="O26" s="86"/>
      <c r="P26" s="85"/>
      <c r="Q26" s="85"/>
      <c r="R26" s="85"/>
      <c r="S26" s="87"/>
      <c r="T26" s="87"/>
      <c r="U26" s="87"/>
      <c r="V26" s="87"/>
      <c r="W26" s="87"/>
      <c r="X26" s="87"/>
      <c r="Y26" s="87"/>
    </row>
    <row r="27" spans="2:25" ht="16.05" customHeight="1">
      <c r="B27" s="114" t="s">
        <v>1351</v>
      </c>
      <c r="C27" s="115">
        <f t="shared" si="0"/>
        <v>0</v>
      </c>
      <c r="D27" s="115">
        <f t="shared" si="4"/>
        <v>0</v>
      </c>
      <c r="E27" s="115">
        <f t="shared" si="4"/>
        <v>0</v>
      </c>
      <c r="F27" s="115">
        <f t="shared" si="4"/>
        <v>0</v>
      </c>
      <c r="G27" s="115">
        <f t="shared" ref="G27:H27" si="7">G6*100</f>
        <v>0</v>
      </c>
      <c r="H27" s="115">
        <f t="shared" si="7"/>
        <v>0</v>
      </c>
      <c r="I27" s="116">
        <f t="shared" ref="I27" si="8">I6*100</f>
        <v>39.640319999999967</v>
      </c>
      <c r="J27" s="83"/>
      <c r="K27" s="84"/>
      <c r="L27" s="85"/>
      <c r="M27" s="85"/>
      <c r="N27" s="85"/>
      <c r="O27" s="86"/>
      <c r="P27" s="85"/>
      <c r="Q27" s="85"/>
      <c r="R27" s="85"/>
      <c r="S27" s="87"/>
      <c r="T27" s="87"/>
      <c r="U27" s="87"/>
      <c r="V27" s="87"/>
      <c r="W27" s="87"/>
      <c r="X27" s="87"/>
      <c r="Y27" s="87"/>
    </row>
    <row r="28" spans="2:25" ht="16.05" customHeight="1">
      <c r="B28" s="111" t="s">
        <v>1352</v>
      </c>
      <c r="C28" s="112">
        <f t="shared" si="0"/>
        <v>0</v>
      </c>
      <c r="D28" s="112">
        <f t="shared" si="4"/>
        <v>0</v>
      </c>
      <c r="E28" s="112">
        <f t="shared" si="4"/>
        <v>0</v>
      </c>
      <c r="F28" s="112">
        <f t="shared" si="4"/>
        <v>0</v>
      </c>
      <c r="G28" s="112">
        <f t="shared" ref="G28:H28" si="9">G7*100</f>
        <v>0</v>
      </c>
      <c r="H28" s="112">
        <f t="shared" si="9"/>
        <v>0</v>
      </c>
      <c r="I28" s="113">
        <f t="shared" ref="I28" si="10">I7*100</f>
        <v>51.068159999999985</v>
      </c>
      <c r="J28" s="83"/>
      <c r="K28" s="84"/>
      <c r="L28" s="85"/>
      <c r="M28" s="85"/>
      <c r="N28" s="85"/>
      <c r="O28" s="86"/>
      <c r="P28" s="85"/>
      <c r="Q28" s="85"/>
      <c r="R28" s="85"/>
      <c r="S28" s="87"/>
      <c r="T28" s="87"/>
      <c r="U28" s="87"/>
      <c r="V28" s="87"/>
      <c r="W28" s="87"/>
      <c r="X28" s="87"/>
      <c r="Y28" s="87"/>
    </row>
    <row r="29" spans="2:25" ht="16.05" customHeight="1">
      <c r="B29" s="114" t="s">
        <v>1353</v>
      </c>
      <c r="C29" s="115">
        <f t="shared" si="0"/>
        <v>0</v>
      </c>
      <c r="D29" s="115">
        <f t="shared" si="4"/>
        <v>0</v>
      </c>
      <c r="E29" s="115">
        <f t="shared" si="4"/>
        <v>0</v>
      </c>
      <c r="F29" s="115">
        <f t="shared" si="4"/>
        <v>0</v>
      </c>
      <c r="G29" s="115">
        <f t="shared" ref="G29:H29" si="11">G8*100</f>
        <v>0</v>
      </c>
      <c r="H29" s="115">
        <f t="shared" si="11"/>
        <v>0</v>
      </c>
      <c r="I29" s="116">
        <f t="shared" ref="I29" si="12">I8*100</f>
        <v>61.424640000000295</v>
      </c>
      <c r="J29" s="83"/>
      <c r="K29" s="84"/>
      <c r="L29" s="85"/>
      <c r="M29" s="85"/>
      <c r="N29" s="85"/>
      <c r="O29" s="86"/>
      <c r="P29" s="85"/>
      <c r="Q29" s="85"/>
      <c r="R29" s="85"/>
      <c r="S29" s="87"/>
      <c r="T29" s="87"/>
      <c r="U29" s="87"/>
      <c r="V29" s="87"/>
      <c r="W29" s="87"/>
      <c r="X29" s="87"/>
      <c r="Y29" s="87"/>
    </row>
    <row r="30" spans="2:25" ht="16.05" customHeight="1">
      <c r="B30" s="111" t="s">
        <v>1354</v>
      </c>
      <c r="C30" s="112">
        <f t="shared" si="0"/>
        <v>0</v>
      </c>
      <c r="D30" s="112">
        <f t="shared" si="4"/>
        <v>0</v>
      </c>
      <c r="E30" s="112">
        <f t="shared" si="4"/>
        <v>0</v>
      </c>
      <c r="F30" s="112">
        <f t="shared" si="4"/>
        <v>0</v>
      </c>
      <c r="G30" s="112">
        <f t="shared" ref="G30:H30" si="13">G9*100</f>
        <v>0</v>
      </c>
      <c r="H30" s="112">
        <f t="shared" si="13"/>
        <v>0</v>
      </c>
      <c r="I30" s="113">
        <f t="shared" ref="I30" si="14">I9*100</f>
        <v>74.995200000000708</v>
      </c>
      <c r="J30" s="83"/>
      <c r="K30" s="84"/>
      <c r="L30" s="85"/>
      <c r="M30" s="85"/>
      <c r="N30" s="85"/>
      <c r="O30" s="86"/>
      <c r="P30" s="85"/>
      <c r="Q30" s="85"/>
      <c r="R30" s="85"/>
      <c r="S30" s="87"/>
      <c r="T30" s="87"/>
      <c r="U30" s="87"/>
      <c r="V30" s="87"/>
      <c r="W30" s="87"/>
      <c r="X30" s="87"/>
      <c r="Y30" s="87"/>
    </row>
    <row r="31" spans="2:25" ht="16.05" customHeight="1">
      <c r="B31" s="114" t="s">
        <v>1355</v>
      </c>
      <c r="C31" s="115">
        <f t="shared" si="0"/>
        <v>0</v>
      </c>
      <c r="D31" s="115">
        <f t="shared" si="4"/>
        <v>0</v>
      </c>
      <c r="E31" s="115">
        <f t="shared" si="4"/>
        <v>0</v>
      </c>
      <c r="F31" s="115">
        <f t="shared" si="4"/>
        <v>0</v>
      </c>
      <c r="G31" s="115">
        <f t="shared" ref="G31:H31" si="15">G10*100</f>
        <v>0</v>
      </c>
      <c r="H31" s="115">
        <f t="shared" si="15"/>
        <v>0</v>
      </c>
      <c r="I31" s="116">
        <f t="shared" ref="I31" si="16">I10*100</f>
        <v>79.459200000000834</v>
      </c>
      <c r="J31" s="83"/>
      <c r="K31" s="84"/>
      <c r="L31" s="85"/>
      <c r="M31" s="85"/>
      <c r="N31" s="85"/>
      <c r="O31" s="86"/>
      <c r="P31" s="85"/>
      <c r="Q31" s="85"/>
      <c r="R31" s="85"/>
      <c r="S31" s="87"/>
      <c r="T31" s="87"/>
      <c r="U31" s="87"/>
      <c r="V31" s="87"/>
      <c r="W31" s="87"/>
      <c r="X31" s="87"/>
      <c r="Y31" s="87"/>
    </row>
    <row r="32" spans="2:25" ht="16.05" customHeight="1">
      <c r="B32" s="111" t="s">
        <v>1356</v>
      </c>
      <c r="C32" s="112">
        <f t="shared" si="0"/>
        <v>0</v>
      </c>
      <c r="D32" s="112">
        <f t="shared" si="4"/>
        <v>0</v>
      </c>
      <c r="E32" s="112">
        <f t="shared" si="4"/>
        <v>0</v>
      </c>
      <c r="F32" s="112">
        <f t="shared" si="4"/>
        <v>0</v>
      </c>
      <c r="G32" s="112">
        <f t="shared" ref="G32:H32" si="17">G11*100</f>
        <v>0</v>
      </c>
      <c r="H32" s="112">
        <f t="shared" si="17"/>
        <v>0</v>
      </c>
      <c r="I32" s="113">
        <f t="shared" ref="I32" si="18">I11*100</f>
        <v>88.030080000001092</v>
      </c>
      <c r="J32" s="83"/>
      <c r="K32" s="84"/>
      <c r="L32" s="85"/>
      <c r="M32" s="85"/>
      <c r="N32" s="85"/>
      <c r="O32" s="86"/>
      <c r="P32" s="85"/>
      <c r="Q32" s="85"/>
      <c r="R32" s="85"/>
      <c r="S32" s="87"/>
      <c r="T32" s="87"/>
      <c r="U32" s="87"/>
      <c r="V32" s="87"/>
      <c r="W32" s="87"/>
      <c r="X32" s="87"/>
      <c r="Y32" s="87"/>
    </row>
    <row r="33" spans="2:25" ht="16.05" customHeight="1">
      <c r="B33" s="114" t="s">
        <v>1357</v>
      </c>
      <c r="C33" s="115">
        <f t="shared" si="0"/>
        <v>0</v>
      </c>
      <c r="D33" s="115">
        <f t="shared" si="4"/>
        <v>0</v>
      </c>
      <c r="E33" s="115">
        <f t="shared" si="4"/>
        <v>0</v>
      </c>
      <c r="F33" s="115">
        <f t="shared" si="4"/>
        <v>0</v>
      </c>
      <c r="G33" s="115">
        <f t="shared" ref="G33:H33" si="19">G12*100</f>
        <v>0</v>
      </c>
      <c r="H33" s="115">
        <f t="shared" si="19"/>
        <v>0</v>
      </c>
      <c r="I33" s="116">
        <f t="shared" ref="I33" si="20">I12*100</f>
        <v>93.744000000001265</v>
      </c>
      <c r="J33" s="83"/>
      <c r="K33" s="84"/>
      <c r="L33" s="85"/>
      <c r="M33" s="85"/>
      <c r="N33" s="85"/>
      <c r="O33" s="86"/>
      <c r="P33" s="85"/>
      <c r="Q33" s="85"/>
      <c r="R33" s="85"/>
      <c r="S33" s="87"/>
      <c r="T33" s="87"/>
      <c r="U33" s="87"/>
      <c r="V33" s="87"/>
      <c r="W33" s="87"/>
      <c r="X33" s="87"/>
      <c r="Y33" s="87"/>
    </row>
    <row r="34" spans="2:25" ht="16.05" customHeight="1" thickBot="1">
      <c r="B34" s="117" t="s">
        <v>1358</v>
      </c>
      <c r="C34" s="118">
        <f t="shared" si="0"/>
        <v>0</v>
      </c>
      <c r="D34" s="118">
        <f t="shared" si="4"/>
        <v>0</v>
      </c>
      <c r="E34" s="118">
        <f t="shared" si="4"/>
        <v>0</v>
      </c>
      <c r="F34" s="118">
        <f t="shared" si="4"/>
        <v>0</v>
      </c>
      <c r="G34" s="118">
        <f t="shared" ref="G34:H34" si="21">G13*100</f>
        <v>0</v>
      </c>
      <c r="H34" s="118">
        <f t="shared" si="21"/>
        <v>0</v>
      </c>
      <c r="I34" s="119">
        <f t="shared" ref="I34" si="22">I13*100</f>
        <v>99.993600000001464</v>
      </c>
      <c r="J34" s="83"/>
      <c r="K34" s="84"/>
      <c r="L34" s="85"/>
      <c r="M34" s="85"/>
      <c r="N34" s="85"/>
      <c r="O34" s="86"/>
      <c r="P34" s="85"/>
      <c r="Q34" s="85"/>
      <c r="R34" s="85"/>
      <c r="S34" s="87"/>
      <c r="T34" s="87"/>
      <c r="U34" s="87"/>
      <c r="V34" s="87"/>
      <c r="W34" s="87"/>
      <c r="X34" s="87"/>
      <c r="Y34" s="87"/>
    </row>
    <row r="35" spans="2:25" ht="15" thickBot="1"/>
    <row r="36" spans="2:25" ht="25.8" customHeight="1" thickBot="1">
      <c r="B36" s="208" t="s">
        <v>1364</v>
      </c>
      <c r="C36" s="209"/>
      <c r="D36" s="209"/>
      <c r="E36" s="209"/>
      <c r="F36" s="209"/>
      <c r="G36" s="209"/>
      <c r="H36" s="210"/>
    </row>
    <row r="37" spans="2:25" ht="25.8" customHeight="1" thickBot="1">
      <c r="B37" s="104"/>
      <c r="C37" s="105" t="s">
        <v>1342</v>
      </c>
      <c r="D37" s="105" t="s">
        <v>1343</v>
      </c>
      <c r="E37" s="105" t="s">
        <v>1344</v>
      </c>
      <c r="F37" s="105" t="s">
        <v>1345</v>
      </c>
      <c r="G37" s="105" t="s">
        <v>1346</v>
      </c>
      <c r="H37" s="106" t="s">
        <v>1506</v>
      </c>
    </row>
    <row r="38" spans="2:25">
      <c r="B38" s="120" t="s">
        <v>671</v>
      </c>
      <c r="C38" s="115">
        <f>D34-C34</f>
        <v>0</v>
      </c>
      <c r="D38" s="115">
        <f>E34-C34</f>
        <v>0</v>
      </c>
      <c r="E38" s="115">
        <f>F34-C34</f>
        <v>0</v>
      </c>
      <c r="F38" s="115">
        <f>G34-C34</f>
        <v>0</v>
      </c>
      <c r="G38" s="115">
        <f>H34-C34</f>
        <v>0</v>
      </c>
      <c r="H38" s="116">
        <f>I34-C34</f>
        <v>99.993600000001464</v>
      </c>
    </row>
    <row r="39" spans="2:25">
      <c r="B39" s="121" t="s">
        <v>1342</v>
      </c>
      <c r="C39" s="122" t="s">
        <v>1362</v>
      </c>
      <c r="D39" s="112">
        <f>E34-D34</f>
        <v>0</v>
      </c>
      <c r="E39" s="112">
        <f>F34-D34</f>
        <v>0</v>
      </c>
      <c r="F39" s="112">
        <f>G34-D34</f>
        <v>0</v>
      </c>
      <c r="G39" s="112">
        <f>H34-D34</f>
        <v>0</v>
      </c>
      <c r="H39" s="113">
        <f>I34-D34</f>
        <v>99.993600000001464</v>
      </c>
      <c r="P39"/>
      <c r="Q39"/>
    </row>
    <row r="40" spans="2:25">
      <c r="B40" s="120" t="s">
        <v>1343</v>
      </c>
      <c r="C40" s="123" t="s">
        <v>1362</v>
      </c>
      <c r="D40" s="123" t="s">
        <v>1362</v>
      </c>
      <c r="E40" s="115">
        <f>F34-E34</f>
        <v>0</v>
      </c>
      <c r="F40" s="115">
        <f>G34-E34</f>
        <v>0</v>
      </c>
      <c r="G40" s="115">
        <f>H34-E34</f>
        <v>0</v>
      </c>
      <c r="H40" s="116">
        <f>I34-E34</f>
        <v>99.993600000001464</v>
      </c>
      <c r="P40"/>
      <c r="Q40"/>
    </row>
    <row r="41" spans="2:25">
      <c r="B41" s="121" t="s">
        <v>1344</v>
      </c>
      <c r="C41" s="122" t="s">
        <v>1362</v>
      </c>
      <c r="D41" s="122" t="s">
        <v>1362</v>
      </c>
      <c r="E41" s="122" t="s">
        <v>1362</v>
      </c>
      <c r="F41" s="112">
        <f>G34-F34</f>
        <v>0</v>
      </c>
      <c r="G41" s="112">
        <f>H34-F34</f>
        <v>0</v>
      </c>
      <c r="H41" s="113">
        <f>I34-F34</f>
        <v>99.993600000001464</v>
      </c>
      <c r="P41"/>
      <c r="Q41"/>
    </row>
    <row r="42" spans="2:25">
      <c r="B42" s="120" t="s">
        <v>1345</v>
      </c>
      <c r="C42" s="123" t="s">
        <v>1362</v>
      </c>
      <c r="D42" s="123" t="s">
        <v>1362</v>
      </c>
      <c r="E42" s="123" t="s">
        <v>1362</v>
      </c>
      <c r="F42" s="123" t="s">
        <v>1362</v>
      </c>
      <c r="G42" s="115">
        <f>H34-G34</f>
        <v>0</v>
      </c>
      <c r="H42" s="116">
        <f>I34-G34</f>
        <v>99.993600000001464</v>
      </c>
      <c r="P42"/>
      <c r="Q42"/>
      <c r="S42" s="61"/>
      <c r="T42" s="61"/>
      <c r="U42" s="61"/>
      <c r="V42" s="61"/>
      <c r="W42" s="61"/>
      <c r="X42" s="61"/>
      <c r="Y42" s="60"/>
    </row>
    <row r="43" spans="2:25" ht="15" thickBot="1">
      <c r="B43" s="124" t="s">
        <v>1346</v>
      </c>
      <c r="C43" s="125" t="s">
        <v>1362</v>
      </c>
      <c r="D43" s="125" t="s">
        <v>1362</v>
      </c>
      <c r="E43" s="125" t="s">
        <v>1362</v>
      </c>
      <c r="F43" s="125" t="s">
        <v>1362</v>
      </c>
      <c r="G43" s="125" t="s">
        <v>1362</v>
      </c>
      <c r="H43" s="119">
        <f>I34-H34</f>
        <v>99.993600000001464</v>
      </c>
      <c r="P43"/>
      <c r="Q43"/>
      <c r="S43" s="61"/>
      <c r="T43" s="61"/>
      <c r="U43" s="61"/>
      <c r="V43" s="61"/>
      <c r="W43" s="61"/>
      <c r="X43" s="61"/>
      <c r="Y43" s="60"/>
    </row>
    <row r="44" spans="2:25">
      <c r="P44"/>
      <c r="Q44"/>
      <c r="S44" s="61"/>
      <c r="T44" s="61"/>
      <c r="U44" s="61"/>
      <c r="V44" s="61"/>
      <c r="W44" s="61"/>
      <c r="X44" s="61"/>
      <c r="Y44" s="60"/>
    </row>
    <row r="45" spans="2:25">
      <c r="P45"/>
      <c r="Q45"/>
      <c r="S45" s="61"/>
      <c r="T45" s="61"/>
      <c r="U45" s="61"/>
      <c r="V45" s="61"/>
      <c r="W45" s="61"/>
      <c r="X45" s="61"/>
      <c r="Y45" s="60"/>
    </row>
    <row r="46" spans="2:25">
      <c r="P46"/>
      <c r="Q46"/>
      <c r="S46" s="61"/>
      <c r="T46" s="61"/>
      <c r="U46" s="61"/>
      <c r="V46" s="61"/>
      <c r="W46" s="61"/>
      <c r="X46" s="61"/>
      <c r="Y46" s="60"/>
    </row>
    <row r="47" spans="2:25" ht="15.6">
      <c r="B47" s="44"/>
      <c r="C47" s="45"/>
      <c r="D47" s="45"/>
      <c r="E47" s="45"/>
      <c r="F47" s="45"/>
      <c r="G47" s="45"/>
      <c r="H47" s="45"/>
      <c r="I47" s="45"/>
      <c r="P47"/>
      <c r="Q47"/>
      <c r="S47" s="61"/>
      <c r="T47" s="61"/>
      <c r="U47" s="61"/>
      <c r="V47" s="61"/>
      <c r="W47" s="61"/>
      <c r="X47" s="61"/>
      <c r="Y47" s="60"/>
    </row>
    <row r="48" spans="2:25">
      <c r="B48" s="45"/>
      <c r="C48" s="45"/>
      <c r="D48" s="45"/>
      <c r="E48" s="45"/>
      <c r="F48" s="45"/>
      <c r="G48" s="45"/>
      <c r="H48" s="45"/>
      <c r="I48" s="45"/>
      <c r="P48"/>
      <c r="Q48"/>
      <c r="S48" s="61"/>
      <c r="T48" s="61"/>
      <c r="U48" s="61"/>
      <c r="V48" s="61"/>
      <c r="W48" s="61"/>
      <c r="X48" s="61"/>
      <c r="Y48" s="60"/>
    </row>
    <row r="49" spans="1:25" ht="15.6">
      <c r="B49" s="211"/>
      <c r="C49" s="211"/>
      <c r="D49" s="211"/>
      <c r="E49" s="211"/>
      <c r="F49" s="211"/>
      <c r="G49" s="211"/>
      <c r="H49" s="45"/>
      <c r="I49" s="45"/>
      <c r="P49"/>
      <c r="Q49"/>
      <c r="S49" s="61"/>
      <c r="T49" s="61"/>
      <c r="U49" s="61"/>
      <c r="V49" s="61"/>
      <c r="W49" s="61"/>
      <c r="X49" s="61"/>
      <c r="Y49" s="60"/>
    </row>
    <row r="50" spans="1:25">
      <c r="B50" s="45"/>
      <c r="C50" s="45"/>
      <c r="D50" s="45"/>
      <c r="E50" s="45"/>
      <c r="F50" s="45"/>
      <c r="G50" s="45"/>
      <c r="H50" s="45"/>
      <c r="I50" s="46"/>
      <c r="P50"/>
      <c r="Q50"/>
      <c r="S50" s="61"/>
      <c r="T50" s="61"/>
      <c r="U50" s="61"/>
      <c r="V50" s="61"/>
      <c r="W50" s="61"/>
      <c r="X50" s="61"/>
      <c r="Y50" s="60"/>
    </row>
    <row r="51" spans="1:25">
      <c r="B51" s="45"/>
      <c r="C51" s="47"/>
      <c r="D51" s="45"/>
      <c r="E51" s="45"/>
      <c r="F51" s="45"/>
      <c r="G51" s="47"/>
      <c r="H51" s="45"/>
      <c r="I51" s="46"/>
      <c r="P51"/>
      <c r="Q51"/>
      <c r="S51" s="61"/>
      <c r="T51" s="61"/>
      <c r="U51" s="61"/>
      <c r="V51" s="61"/>
      <c r="W51" s="61"/>
      <c r="X51" s="61"/>
      <c r="Y51" s="60"/>
    </row>
    <row r="52" spans="1:25" ht="15.6">
      <c r="B52" s="45"/>
      <c r="C52" s="46"/>
      <c r="D52" s="45"/>
      <c r="E52" s="46"/>
      <c r="F52" s="45"/>
      <c r="G52" s="46"/>
      <c r="H52" s="44"/>
      <c r="I52" s="46"/>
      <c r="P52"/>
      <c r="Q52"/>
      <c r="S52" s="61"/>
      <c r="T52" s="61"/>
      <c r="U52" s="61"/>
      <c r="V52" s="61"/>
      <c r="W52" s="61"/>
      <c r="X52" s="61"/>
      <c r="Y52" s="60"/>
    </row>
    <row r="53" spans="1:25">
      <c r="B53" s="45"/>
      <c r="C53" s="45"/>
      <c r="D53" s="45"/>
      <c r="E53" s="46"/>
      <c r="F53" s="45"/>
      <c r="G53" s="45"/>
      <c r="H53" s="45"/>
      <c r="I53" s="45"/>
      <c r="P53"/>
      <c r="Q53"/>
      <c r="S53" s="61"/>
      <c r="T53" s="61"/>
      <c r="U53" s="61"/>
      <c r="V53" s="61"/>
      <c r="W53" s="61"/>
      <c r="X53" s="61"/>
      <c r="Y53" s="60"/>
    </row>
    <row r="54" spans="1:25">
      <c r="B54" s="45"/>
      <c r="C54" s="45"/>
      <c r="D54" s="45"/>
      <c r="E54" s="45"/>
      <c r="F54" s="45"/>
      <c r="G54" s="45"/>
      <c r="H54" s="45"/>
      <c r="I54" s="45"/>
      <c r="P54"/>
      <c r="Q54"/>
      <c r="S54" s="61"/>
      <c r="T54" s="61"/>
      <c r="U54" s="61"/>
      <c r="V54" s="61"/>
      <c r="W54" s="61"/>
      <c r="X54" s="61"/>
      <c r="Y54" s="60"/>
    </row>
    <row r="55" spans="1:25" s="214" customFormat="1">
      <c r="A55" s="214" t="s">
        <v>1418</v>
      </c>
    </row>
    <row r="56" spans="1:25" s="214" customFormat="1"/>
    <row r="57" spans="1:25" s="214" customFormat="1"/>
    <row r="58" spans="1:25" s="214" customFormat="1"/>
    <row r="59" spans="1:25" ht="15" thickBot="1">
      <c r="G59" s="45"/>
      <c r="H59" s="45"/>
      <c r="I59" s="45"/>
      <c r="P59"/>
      <c r="Q59"/>
      <c r="S59" s="61"/>
      <c r="T59" s="61"/>
      <c r="U59" s="61"/>
      <c r="V59" s="61"/>
      <c r="W59" s="61"/>
      <c r="X59" s="61"/>
      <c r="Y59" s="60"/>
    </row>
    <row r="60" spans="1:25" ht="30" customHeight="1">
      <c r="B60" s="48"/>
      <c r="G60" s="45"/>
      <c r="H60" s="206" t="s">
        <v>1369</v>
      </c>
      <c r="I60" s="212" t="s">
        <v>1493</v>
      </c>
      <c r="J60" s="212"/>
      <c r="K60" s="213"/>
      <c r="P60"/>
      <c r="Q60"/>
      <c r="S60" s="61"/>
      <c r="T60" s="61"/>
      <c r="U60" s="61"/>
      <c r="V60" s="61"/>
      <c r="W60" s="61"/>
      <c r="X60" s="61"/>
      <c r="Y60" s="60"/>
    </row>
    <row r="61" spans="1:25" ht="30.6" thickBot="1">
      <c r="B61" s="45"/>
      <c r="G61" s="45"/>
      <c r="H61" s="207"/>
      <c r="I61" s="145" t="s">
        <v>1413</v>
      </c>
      <c r="J61" s="145" t="s">
        <v>1416</v>
      </c>
      <c r="K61" s="147" t="s">
        <v>1415</v>
      </c>
      <c r="P61"/>
      <c r="Q61"/>
      <c r="S61" s="61"/>
      <c r="T61" s="61"/>
      <c r="U61" s="61"/>
      <c r="V61" s="61"/>
      <c r="W61" s="61"/>
      <c r="X61" s="61"/>
      <c r="Y61" s="60"/>
    </row>
    <row r="62" spans="1:25" ht="15.6">
      <c r="B62" s="44"/>
      <c r="G62" s="45"/>
      <c r="H62" s="137" t="s">
        <v>1412</v>
      </c>
      <c r="I62" s="130">
        <v>87.439939200001064</v>
      </c>
      <c r="J62" s="130">
        <v>2.2138716684306159</v>
      </c>
      <c r="K62" s="138">
        <v>72.138716684306161</v>
      </c>
      <c r="P62"/>
      <c r="Q62"/>
      <c r="S62" s="61"/>
      <c r="T62" s="61"/>
      <c r="U62" s="61"/>
      <c r="V62" s="61"/>
      <c r="W62" s="61"/>
      <c r="X62" s="61"/>
      <c r="Y62" s="60"/>
    </row>
    <row r="63" spans="1:25" ht="15">
      <c r="B63" s="45"/>
      <c r="G63" s="45"/>
      <c r="H63" s="139" t="s">
        <v>1411</v>
      </c>
      <c r="I63" s="131">
        <v>84.637440000001035</v>
      </c>
      <c r="J63" s="131">
        <v>2.0346811514162972</v>
      </c>
      <c r="K63" s="140">
        <v>70.346811514162965</v>
      </c>
      <c r="P63"/>
      <c r="Q63"/>
      <c r="S63" s="61"/>
      <c r="T63" s="61"/>
      <c r="U63" s="61"/>
      <c r="V63" s="61"/>
      <c r="W63" s="61"/>
      <c r="X63" s="61"/>
      <c r="Y63" s="60"/>
    </row>
    <row r="64" spans="1:25" ht="15.6">
      <c r="B64" s="76"/>
      <c r="G64" s="76"/>
      <c r="H64" s="137" t="s">
        <v>1410</v>
      </c>
      <c r="I64" s="130">
        <v>83.065219200000982</v>
      </c>
      <c r="J64" s="130">
        <v>1.9341540725815654</v>
      </c>
      <c r="K64" s="138">
        <v>69.341540725815648</v>
      </c>
      <c r="S64" s="61"/>
      <c r="T64" s="61"/>
      <c r="U64" s="61"/>
      <c r="V64" s="61"/>
      <c r="W64" s="61"/>
      <c r="X64" s="61"/>
    </row>
    <row r="65" spans="2:24" ht="15">
      <c r="B65" s="45"/>
      <c r="G65" s="45"/>
      <c r="H65" s="139" t="s">
        <v>1409</v>
      </c>
      <c r="I65" s="131">
        <v>81.559065600000963</v>
      </c>
      <c r="J65" s="131">
        <v>1.8378513002963934</v>
      </c>
      <c r="K65" s="140">
        <v>68.378513002963928</v>
      </c>
      <c r="S65" s="61"/>
      <c r="T65" s="61"/>
      <c r="U65" s="61"/>
      <c r="V65" s="61"/>
      <c r="W65" s="61"/>
      <c r="X65" s="61"/>
    </row>
    <row r="66" spans="2:24" ht="15">
      <c r="B66" s="45"/>
      <c r="G66" s="45"/>
      <c r="H66" s="137" t="s">
        <v>1376</v>
      </c>
      <c r="I66" s="130">
        <v>80.231472000000906</v>
      </c>
      <c r="J66" s="130">
        <v>1.7529655727397515</v>
      </c>
      <c r="K66" s="138">
        <v>67.529655727397511</v>
      </c>
      <c r="S66" s="61"/>
      <c r="T66" s="61"/>
      <c r="U66" s="61"/>
      <c r="V66" s="61"/>
      <c r="W66" s="61"/>
      <c r="X66" s="61"/>
    </row>
    <row r="67" spans="2:24" ht="15">
      <c r="B67" s="45"/>
      <c r="G67"/>
      <c r="H67" s="139" t="s">
        <v>1375</v>
      </c>
      <c r="I67" s="131">
        <v>75.111264000000745</v>
      </c>
      <c r="J67" s="131">
        <v>1.4255818151490725</v>
      </c>
      <c r="K67" s="140">
        <v>64.255818151490729</v>
      </c>
      <c r="L67" s="64"/>
      <c r="M67" s="64"/>
      <c r="N67" s="64"/>
      <c r="O67" s="64"/>
      <c r="P67" s="64"/>
      <c r="Q67" s="64"/>
      <c r="R67" s="64"/>
      <c r="S67" s="64"/>
      <c r="T67" s="64"/>
      <c r="U67" s="64"/>
      <c r="V67" s="64"/>
      <c r="W67" s="61"/>
      <c r="X67" s="61"/>
    </row>
    <row r="68" spans="2:24" ht="15">
      <c r="B68" s="45"/>
      <c r="G68"/>
      <c r="H68" s="137" t="s">
        <v>1408</v>
      </c>
      <c r="I68" s="130">
        <v>70.080336000000599</v>
      </c>
      <c r="J68" s="130">
        <v>1.1039065799226617</v>
      </c>
      <c r="K68" s="138">
        <v>61.039065799226613</v>
      </c>
      <c r="L68" s="64"/>
      <c r="M68" s="64"/>
      <c r="N68" s="64"/>
      <c r="O68" s="64"/>
      <c r="P68" s="64"/>
      <c r="Q68" s="64"/>
      <c r="R68" s="64"/>
      <c r="S68" s="64"/>
      <c r="T68" s="64"/>
      <c r="U68" s="64"/>
      <c r="V68" s="64"/>
      <c r="W68" s="61"/>
      <c r="X68" s="61"/>
    </row>
    <row r="69" spans="2:24" ht="15">
      <c r="H69" s="139" t="s">
        <v>1407</v>
      </c>
      <c r="I69" s="131">
        <v>66.299328000000557</v>
      </c>
      <c r="J69" s="131">
        <v>0.86215065779598465</v>
      </c>
      <c r="K69" s="140">
        <v>58.621506577959849</v>
      </c>
      <c r="V69" s="97"/>
    </row>
    <row r="70" spans="2:24" ht="15">
      <c r="H70" s="137" t="s">
        <v>1374</v>
      </c>
      <c r="I70" s="130">
        <v>62.339760000000474</v>
      </c>
      <c r="J70" s="130">
        <v>0.60897769094077214</v>
      </c>
      <c r="K70" s="138">
        <v>56.089776909407718</v>
      </c>
      <c r="V70" s="97"/>
    </row>
    <row r="71" spans="2:24" ht="15">
      <c r="H71" s="139" t="s">
        <v>1406</v>
      </c>
      <c r="I71" s="131">
        <v>60.174720000000413</v>
      </c>
      <c r="J71" s="131">
        <v>0.47054602360731229</v>
      </c>
      <c r="K71" s="140">
        <v>54.705460236073122</v>
      </c>
      <c r="V71" s="97"/>
    </row>
    <row r="72" spans="2:24" ht="15">
      <c r="H72" s="137" t="s">
        <v>1405</v>
      </c>
      <c r="I72" s="130">
        <v>57.991824000000321</v>
      </c>
      <c r="J72" s="130">
        <v>0.33097265180099744</v>
      </c>
      <c r="K72" s="138">
        <v>53.309726518009974</v>
      </c>
      <c r="V72" s="97"/>
    </row>
    <row r="73" spans="2:24" ht="15">
      <c r="H73" s="139" t="s">
        <v>1404</v>
      </c>
      <c r="I73" s="131">
        <v>55.978560000000314</v>
      </c>
      <c r="J73" s="131">
        <v>0.20224547248679345</v>
      </c>
      <c r="K73" s="140">
        <v>52.022454724867934</v>
      </c>
      <c r="V73" s="97"/>
    </row>
    <row r="74" spans="2:24" ht="15">
      <c r="H74" s="137" t="s">
        <v>1403</v>
      </c>
      <c r="I74" s="130">
        <v>54.014400000000357</v>
      </c>
      <c r="J74" s="130">
        <v>7.6657980472939369E-2</v>
      </c>
      <c r="K74" s="138">
        <v>50.766579804729396</v>
      </c>
      <c r="V74" s="97"/>
    </row>
    <row r="75" spans="2:24" ht="15">
      <c r="H75" s="139" t="s">
        <v>1373</v>
      </c>
      <c r="I75" s="131">
        <v>52.496640000000241</v>
      </c>
      <c r="J75" s="131">
        <v>-2.0386899719593739E-2</v>
      </c>
      <c r="K75" s="140">
        <v>49.79613100280406</v>
      </c>
      <c r="V75" s="97"/>
    </row>
    <row r="76" spans="2:24" ht="15">
      <c r="H76" s="137" t="s">
        <v>1402</v>
      </c>
      <c r="I76" s="130">
        <v>50.711040000000082</v>
      </c>
      <c r="J76" s="130">
        <v>-0.13455734700492838</v>
      </c>
      <c r="K76" s="138">
        <v>48.654426529950719</v>
      </c>
      <c r="V76" s="97"/>
    </row>
    <row r="77" spans="2:24" ht="15">
      <c r="H77" s="139" t="s">
        <v>1401</v>
      </c>
      <c r="I77" s="131">
        <v>48.818304000000325</v>
      </c>
      <c r="J77" s="131">
        <v>-0.255578021127357</v>
      </c>
      <c r="K77" s="140">
        <v>47.444219788726429</v>
      </c>
      <c r="V77" s="97"/>
    </row>
    <row r="78" spans="2:24" ht="15">
      <c r="H78" s="137" t="s">
        <v>1400</v>
      </c>
      <c r="I78" s="130">
        <v>46.961280000000144</v>
      </c>
      <c r="J78" s="130">
        <v>-0.37431528630410582</v>
      </c>
      <c r="K78" s="138">
        <v>46.256847136958939</v>
      </c>
      <c r="V78" s="97"/>
    </row>
    <row r="79" spans="2:24" ht="15">
      <c r="H79" s="139" t="s">
        <v>1399</v>
      </c>
      <c r="I79" s="131">
        <v>45.264960000000158</v>
      </c>
      <c r="J79" s="131">
        <v>-0.48277721122516298</v>
      </c>
      <c r="K79" s="140">
        <v>45.17222788774837</v>
      </c>
      <c r="V79" s="97"/>
    </row>
    <row r="80" spans="2:24" ht="15">
      <c r="H80" s="137" t="s">
        <v>1372</v>
      </c>
      <c r="I80" s="130">
        <v>42.765120000000181</v>
      </c>
      <c r="J80" s="130">
        <v>-0.64261583742461581</v>
      </c>
      <c r="K80" s="138">
        <v>43.573841625753843</v>
      </c>
      <c r="V80" s="97"/>
    </row>
    <row r="81" spans="8:22" ht="15">
      <c r="H81" s="139" t="s">
        <v>1398</v>
      </c>
      <c r="I81" s="131">
        <v>39.586752000000146</v>
      </c>
      <c r="J81" s="131">
        <v>-0.84583923359249547</v>
      </c>
      <c r="K81" s="140">
        <v>41.541607664075045</v>
      </c>
      <c r="V81" s="97"/>
    </row>
    <row r="82" spans="8:22" ht="15">
      <c r="H82" s="137" t="s">
        <v>1397</v>
      </c>
      <c r="I82" s="130">
        <v>36.073584000000075</v>
      </c>
      <c r="J82" s="130">
        <v>-1.070469588626376</v>
      </c>
      <c r="K82" s="138">
        <v>39.295304113736236</v>
      </c>
      <c r="V82" s="97"/>
    </row>
    <row r="83" spans="8:22" ht="15">
      <c r="H83" s="139" t="s">
        <v>1371</v>
      </c>
      <c r="I83" s="131">
        <v>32.024736000000026</v>
      </c>
      <c r="J83" s="131">
        <v>-1.3293510778458524</v>
      </c>
      <c r="K83" s="140">
        <v>36.706489221541474</v>
      </c>
      <c r="V83" s="97"/>
    </row>
    <row r="84" spans="8:22" ht="15">
      <c r="H84" s="137" t="s">
        <v>1370</v>
      </c>
      <c r="I84" s="130">
        <v>26.873280000000008</v>
      </c>
      <c r="J84" s="130">
        <v>-1.6587328182640146</v>
      </c>
      <c r="K84" s="138">
        <v>33.41267181735985</v>
      </c>
      <c r="V84" s="97"/>
    </row>
    <row r="85" spans="8:22" ht="15">
      <c r="H85" s="139" t="s">
        <v>1396</v>
      </c>
      <c r="I85" s="131">
        <v>25.530508799999989</v>
      </c>
      <c r="J85" s="131">
        <v>-1.7445889946225799</v>
      </c>
      <c r="K85" s="140">
        <v>32.554110053774203</v>
      </c>
      <c r="V85" s="97"/>
    </row>
    <row r="86" spans="8:22" ht="15">
      <c r="H86" s="137" t="s">
        <v>1395</v>
      </c>
      <c r="I86" s="130">
        <v>23.73776639999998</v>
      </c>
      <c r="J86" s="130">
        <v>-1.8592161236970461</v>
      </c>
      <c r="K86" s="138">
        <v>31.407838763029538</v>
      </c>
      <c r="V86" s="97"/>
    </row>
    <row r="87" spans="8:22" ht="15">
      <c r="H87" s="139" t="s">
        <v>1394</v>
      </c>
      <c r="I87" s="131">
        <v>21.939667199999981</v>
      </c>
      <c r="J87" s="131">
        <v>-1.974185764113368</v>
      </c>
      <c r="K87" s="140">
        <v>30.258142358866319</v>
      </c>
      <c r="V87" s="97"/>
    </row>
    <row r="88" spans="8:22" ht="15">
      <c r="H88" s="137" t="s">
        <v>1393</v>
      </c>
      <c r="I88" s="130">
        <v>19.327334399999984</v>
      </c>
      <c r="J88" s="130">
        <v>-2.1412171284917974</v>
      </c>
      <c r="K88" s="138">
        <v>28.587828715082029</v>
      </c>
      <c r="V88" s="97"/>
    </row>
    <row r="89" spans="8:22" ht="15">
      <c r="H89" s="149" t="s">
        <v>1392</v>
      </c>
      <c r="I89" s="132">
        <v>1186</v>
      </c>
      <c r="J89" s="132">
        <v>1186</v>
      </c>
      <c r="K89" s="141">
        <v>1186</v>
      </c>
      <c r="V89" s="97"/>
    </row>
    <row r="90" spans="8:22" ht="18" customHeight="1">
      <c r="H90" s="150" t="s">
        <v>1368</v>
      </c>
      <c r="I90" s="130">
        <v>52.827036222597329</v>
      </c>
      <c r="J90" s="130">
        <v>7.3848363350008416E-4</v>
      </c>
      <c r="K90" s="138">
        <v>50.007384836334992</v>
      </c>
      <c r="V90" s="97"/>
    </row>
    <row r="91" spans="8:22" ht="20.399999999999999" customHeight="1" thickBot="1">
      <c r="H91" s="151" t="s">
        <v>1417</v>
      </c>
      <c r="I91" s="142">
        <v>15.659051379498106</v>
      </c>
      <c r="J91" s="142">
        <v>1.0012325829195658</v>
      </c>
      <c r="K91" s="144">
        <v>10.012325829195655</v>
      </c>
      <c r="V91" s="97"/>
    </row>
    <row r="92" spans="8:22">
      <c r="V92" s="97"/>
    </row>
    <row r="93" spans="8:22">
      <c r="V93" s="97"/>
    </row>
    <row r="94" spans="8:22">
      <c r="V94" s="97"/>
    </row>
    <row r="95" spans="8:22">
      <c r="V95" s="97"/>
    </row>
    <row r="96" spans="8:22">
      <c r="V96" s="85"/>
    </row>
    <row r="97" spans="2:22">
      <c r="V97" s="85"/>
    </row>
    <row r="99" spans="2:22">
      <c r="V99" s="85"/>
    </row>
    <row r="100" spans="2:22">
      <c r="V100" s="85"/>
    </row>
    <row r="101" spans="2:22">
      <c r="B101" s="95"/>
      <c r="C101" s="91"/>
      <c r="D101" s="91"/>
      <c r="E101" s="91"/>
      <c r="V101" s="85"/>
    </row>
    <row r="102" spans="2:22">
      <c r="B102" s="95"/>
      <c r="C102" s="91"/>
      <c r="D102" s="91"/>
      <c r="E102" s="91"/>
      <c r="V102" s="85"/>
    </row>
    <row r="103" spans="2:22" ht="15" thickBot="1">
      <c r="D103" s="77"/>
      <c r="E103" s="92"/>
      <c r="F103" s="92"/>
      <c r="G103" s="92"/>
      <c r="H103" s="93"/>
      <c r="I103" s="94"/>
      <c r="K103" s="96"/>
    </row>
    <row r="104" spans="2:22" ht="29.4" customHeight="1">
      <c r="B104" s="206" t="s">
        <v>1369</v>
      </c>
      <c r="C104" s="212" t="s">
        <v>1494</v>
      </c>
      <c r="D104" s="212"/>
      <c r="E104" s="212"/>
      <c r="F104" s="136"/>
      <c r="G104" s="212" t="s">
        <v>1495</v>
      </c>
      <c r="H104" s="212"/>
      <c r="I104" s="212"/>
      <c r="J104" s="136"/>
      <c r="K104" s="212" t="s">
        <v>1496</v>
      </c>
      <c r="L104" s="212"/>
      <c r="M104" s="212"/>
      <c r="N104" s="136"/>
      <c r="O104" s="212" t="s">
        <v>1497</v>
      </c>
      <c r="P104" s="212"/>
      <c r="Q104" s="213"/>
    </row>
    <row r="105" spans="2:22" ht="30.6" thickBot="1">
      <c r="B105" s="207"/>
      <c r="C105" s="145" t="s">
        <v>1413</v>
      </c>
      <c r="D105" s="145" t="s">
        <v>1416</v>
      </c>
      <c r="E105" s="145" t="s">
        <v>1415</v>
      </c>
      <c r="F105" s="146"/>
      <c r="G105" s="145" t="s">
        <v>1413</v>
      </c>
      <c r="H105" s="145" t="s">
        <v>1416</v>
      </c>
      <c r="I105" s="145" t="s">
        <v>1415</v>
      </c>
      <c r="J105" s="146"/>
      <c r="K105" s="145" t="s">
        <v>1413</v>
      </c>
      <c r="L105" s="145" t="s">
        <v>1416</v>
      </c>
      <c r="M105" s="145" t="s">
        <v>1415</v>
      </c>
      <c r="N105" s="146"/>
      <c r="O105" s="145" t="s">
        <v>1413</v>
      </c>
      <c r="P105" s="145" t="s">
        <v>1416</v>
      </c>
      <c r="Q105" s="147" t="s">
        <v>1415</v>
      </c>
    </row>
    <row r="106" spans="2:22" ht="15.6">
      <c r="B106" s="137" t="s">
        <v>1412</v>
      </c>
      <c r="C106" s="130" t="s">
        <v>1362</v>
      </c>
      <c r="D106" s="130" t="s">
        <v>1362</v>
      </c>
      <c r="E106" s="130" t="s">
        <v>1362</v>
      </c>
      <c r="F106" s="133"/>
      <c r="G106" s="130" t="s">
        <v>1362</v>
      </c>
      <c r="H106" s="130" t="s">
        <v>1362</v>
      </c>
      <c r="I106" s="130" t="s">
        <v>1362</v>
      </c>
      <c r="J106" s="133"/>
      <c r="K106" s="130" t="s">
        <v>1362</v>
      </c>
      <c r="L106" s="130" t="s">
        <v>1362</v>
      </c>
      <c r="M106" s="130" t="s">
        <v>1362</v>
      </c>
      <c r="N106" s="133"/>
      <c r="O106" s="130">
        <v>50.071795199999968</v>
      </c>
      <c r="P106" s="130">
        <v>1.9140462931883537</v>
      </c>
      <c r="Q106" s="138">
        <v>69.140462931883533</v>
      </c>
    </row>
    <row r="107" spans="2:22" ht="15.6">
      <c r="B107" s="139" t="s">
        <v>1411</v>
      </c>
      <c r="C107" s="131" t="s">
        <v>1362</v>
      </c>
      <c r="D107" s="131" t="s">
        <v>1362</v>
      </c>
      <c r="E107" s="131" t="s">
        <v>1362</v>
      </c>
      <c r="F107" s="133"/>
      <c r="G107" s="131">
        <v>28.076774399999977</v>
      </c>
      <c r="H107" s="131">
        <v>1.5064685666785997</v>
      </c>
      <c r="I107" s="131">
        <v>65.064685666786005</v>
      </c>
      <c r="J107" s="133"/>
      <c r="K107" s="131">
        <v>39.079641599999974</v>
      </c>
      <c r="L107" s="131">
        <v>1.705350384171191</v>
      </c>
      <c r="M107" s="131">
        <v>67.053503841711915</v>
      </c>
      <c r="N107" s="133"/>
      <c r="O107" s="131">
        <v>48.875443199999992</v>
      </c>
      <c r="P107" s="131">
        <v>1.7720241649452892</v>
      </c>
      <c r="Q107" s="140">
        <v>67.720241649452888</v>
      </c>
      <c r="V107" s="97"/>
    </row>
    <row r="108" spans="2:22" ht="15.6">
      <c r="B108" s="137" t="s">
        <v>1410</v>
      </c>
      <c r="C108" s="130" t="s">
        <v>1362</v>
      </c>
      <c r="D108" s="130" t="s">
        <v>1362</v>
      </c>
      <c r="E108" s="130" t="s">
        <v>1362</v>
      </c>
      <c r="F108" s="133"/>
      <c r="G108" s="130">
        <v>27.964281599999982</v>
      </c>
      <c r="H108" s="130">
        <v>1.482658161679663</v>
      </c>
      <c r="I108" s="130">
        <v>64.826581616796631</v>
      </c>
      <c r="J108" s="133"/>
      <c r="K108" s="130">
        <v>38.705558399999973</v>
      </c>
      <c r="L108" s="130">
        <v>1.6484120497140049</v>
      </c>
      <c r="M108" s="130">
        <v>66.484120497140054</v>
      </c>
      <c r="N108" s="133"/>
      <c r="O108" s="130">
        <v>47.632665599999996</v>
      </c>
      <c r="P108" s="130">
        <v>1.6244907302330889</v>
      </c>
      <c r="Q108" s="138">
        <v>66.244907302330887</v>
      </c>
      <c r="V108" s="97"/>
    </row>
    <row r="109" spans="2:22" ht="15.6">
      <c r="B109" s="139" t="s">
        <v>1409</v>
      </c>
      <c r="C109" s="131">
        <v>15.534719999999988</v>
      </c>
      <c r="D109" s="131">
        <v>1.4578152134984013</v>
      </c>
      <c r="E109" s="131">
        <v>64.578152134984009</v>
      </c>
      <c r="F109" s="133"/>
      <c r="G109" s="131">
        <v>27.619660799999984</v>
      </c>
      <c r="H109" s="131">
        <v>1.409715174936887</v>
      </c>
      <c r="I109" s="131">
        <v>64.097151749368876</v>
      </c>
      <c r="J109" s="133"/>
      <c r="K109" s="131">
        <v>38.540390399999978</v>
      </c>
      <c r="L109" s="131">
        <v>1.6232722123045087</v>
      </c>
      <c r="M109" s="131">
        <v>66.232722123045093</v>
      </c>
      <c r="N109" s="133"/>
      <c r="O109" s="131">
        <v>47.21483520000001</v>
      </c>
      <c r="P109" s="131">
        <v>1.5748889720108854</v>
      </c>
      <c r="Q109" s="140">
        <v>65.748889720108863</v>
      </c>
      <c r="V109" s="97"/>
    </row>
    <row r="110" spans="2:22" ht="15.6">
      <c r="B110" s="137" t="s">
        <v>1376</v>
      </c>
      <c r="C110" s="130">
        <v>15.534719999999988</v>
      </c>
      <c r="D110" s="130">
        <v>1.4578152134984013</v>
      </c>
      <c r="E110" s="130">
        <v>64.578152134984009</v>
      </c>
      <c r="F110" s="133"/>
      <c r="G110" s="130">
        <v>27.306287999999988</v>
      </c>
      <c r="H110" s="130">
        <v>1.3433861895827048</v>
      </c>
      <c r="I110" s="130">
        <v>63.43386189582705</v>
      </c>
      <c r="J110" s="133"/>
      <c r="K110" s="130">
        <v>38.452895999999981</v>
      </c>
      <c r="L110" s="130">
        <v>1.6099548930281258</v>
      </c>
      <c r="M110" s="130">
        <v>66.099548930281259</v>
      </c>
      <c r="N110" s="133"/>
      <c r="O110" s="130">
        <v>46.764863999999996</v>
      </c>
      <c r="P110" s="130">
        <v>1.5214716939254316</v>
      </c>
      <c r="Q110" s="138">
        <v>65.214716939254316</v>
      </c>
      <c r="V110" s="97"/>
    </row>
    <row r="111" spans="2:22" ht="15.6">
      <c r="B111" s="139" t="s">
        <v>1375</v>
      </c>
      <c r="C111" s="131">
        <v>14.981183999999988</v>
      </c>
      <c r="D111" s="131">
        <v>1.2174233248068378</v>
      </c>
      <c r="E111" s="131">
        <v>62.174233248068376</v>
      </c>
      <c r="F111" s="133"/>
      <c r="G111" s="131">
        <v>26.819711999999981</v>
      </c>
      <c r="H111" s="131">
        <v>1.2403967393888864</v>
      </c>
      <c r="I111" s="131">
        <v>62.40396739388887</v>
      </c>
      <c r="J111" s="133"/>
      <c r="K111" s="131">
        <v>37.247615999999994</v>
      </c>
      <c r="L111" s="131">
        <v>1.4265020254453089</v>
      </c>
      <c r="M111" s="131">
        <v>64.265020254453077</v>
      </c>
      <c r="N111" s="133"/>
      <c r="O111" s="131">
        <v>45.032832000000056</v>
      </c>
      <c r="P111" s="131">
        <v>1.3158575679615951</v>
      </c>
      <c r="Q111" s="140">
        <v>63.15857567961595</v>
      </c>
      <c r="V111" s="97"/>
    </row>
    <row r="112" spans="2:22" ht="15.6">
      <c r="B112" s="137" t="s">
        <v>1408</v>
      </c>
      <c r="C112" s="130">
        <v>14.838335999999989</v>
      </c>
      <c r="D112" s="130">
        <v>1.1553867083703055</v>
      </c>
      <c r="E112" s="130">
        <v>61.553867083703054</v>
      </c>
      <c r="F112" s="133"/>
      <c r="G112" s="130">
        <v>26.386703999999988</v>
      </c>
      <c r="H112" s="130">
        <v>1.1487455772898025</v>
      </c>
      <c r="I112" s="130">
        <v>61.487455772898024</v>
      </c>
      <c r="J112" s="133"/>
      <c r="K112" s="130">
        <v>35.979840000000003</v>
      </c>
      <c r="L112" s="130">
        <v>1.2335367869507889</v>
      </c>
      <c r="M112" s="130">
        <v>62.335367869507891</v>
      </c>
      <c r="N112" s="133"/>
      <c r="O112" s="130">
        <v>43.220448000000047</v>
      </c>
      <c r="P112" s="130">
        <v>1.1007046423396345</v>
      </c>
      <c r="Q112" s="138">
        <v>61.007046423396339</v>
      </c>
      <c r="V112" s="97"/>
    </row>
    <row r="113" spans="2:22" ht="15.6">
      <c r="B113" s="139" t="s">
        <v>1407</v>
      </c>
      <c r="C113" s="131">
        <v>14.731199999999989</v>
      </c>
      <c r="D113" s="131">
        <v>1.1088592460429061</v>
      </c>
      <c r="E113" s="131">
        <v>61.088592460429062</v>
      </c>
      <c r="F113" s="133"/>
      <c r="G113" s="131">
        <v>25.105535999999979</v>
      </c>
      <c r="H113" s="131">
        <v>0.87757152035745756</v>
      </c>
      <c r="I113" s="131">
        <v>58.775715203574578</v>
      </c>
      <c r="J113" s="133"/>
      <c r="K113" s="131">
        <v>33.247872000000029</v>
      </c>
      <c r="L113" s="131">
        <v>0.81771028709640159</v>
      </c>
      <c r="M113" s="131">
        <v>58.177102870964021</v>
      </c>
      <c r="N113" s="133"/>
      <c r="O113" s="131">
        <v>41.943744000000017</v>
      </c>
      <c r="P113" s="131">
        <v>0.94914371443844747</v>
      </c>
      <c r="Q113" s="140">
        <v>59.491437144384477</v>
      </c>
      <c r="V113" s="97"/>
    </row>
    <row r="114" spans="2:22" ht="15.6">
      <c r="B114" s="137" t="s">
        <v>1374</v>
      </c>
      <c r="C114" s="130">
        <v>14.28479999999999</v>
      </c>
      <c r="D114" s="130">
        <v>0.91499481967874219</v>
      </c>
      <c r="E114" s="130">
        <v>59.14994819678742</v>
      </c>
      <c r="F114" s="133"/>
      <c r="G114" s="130">
        <v>24.440399999999983</v>
      </c>
      <c r="H114" s="130">
        <v>0.73678777651453353</v>
      </c>
      <c r="I114" s="130">
        <v>57.367877765145337</v>
      </c>
      <c r="J114" s="133"/>
      <c r="K114" s="130">
        <v>32.163120000000013</v>
      </c>
      <c r="L114" s="130">
        <v>0.65260270627186223</v>
      </c>
      <c r="M114" s="130">
        <v>56.526027062718626</v>
      </c>
      <c r="N114" s="133"/>
      <c r="O114" s="130">
        <v>40.577760000000048</v>
      </c>
      <c r="P114" s="130">
        <v>0.78698412025047193</v>
      </c>
      <c r="Q114" s="138">
        <v>57.869841202504716</v>
      </c>
      <c r="V114" s="97"/>
    </row>
    <row r="115" spans="2:22" ht="15.6">
      <c r="B115" s="139" t="s">
        <v>1406</v>
      </c>
      <c r="C115" s="131">
        <v>14.052671999999991</v>
      </c>
      <c r="D115" s="131">
        <v>0.81418531796937665</v>
      </c>
      <c r="E115" s="131">
        <v>58.141853179693769</v>
      </c>
      <c r="F115" s="133"/>
      <c r="G115" s="131">
        <v>23.41814399999998</v>
      </c>
      <c r="H115" s="131">
        <v>0.5204154453733949</v>
      </c>
      <c r="I115" s="131">
        <v>55.204154453733949</v>
      </c>
      <c r="J115" s="133"/>
      <c r="K115" s="131">
        <v>31.078368000000012</v>
      </c>
      <c r="L115" s="131">
        <v>0.48749512544732426</v>
      </c>
      <c r="M115" s="131">
        <v>54.874951254473238</v>
      </c>
      <c r="N115" s="133"/>
      <c r="O115" s="131">
        <v>39.568896000000059</v>
      </c>
      <c r="P115" s="131">
        <v>0.66721919120967843</v>
      </c>
      <c r="Q115" s="140">
        <v>56.672191912096785</v>
      </c>
      <c r="V115" s="97"/>
    </row>
    <row r="116" spans="2:22" ht="15.6">
      <c r="B116" s="137" t="s">
        <v>1405</v>
      </c>
      <c r="C116" s="130">
        <v>13.89196799999999</v>
      </c>
      <c r="D116" s="130">
        <v>0.74439412447827746</v>
      </c>
      <c r="E116" s="130">
        <v>57.443941244782778</v>
      </c>
      <c r="F116" s="133"/>
      <c r="G116" s="130">
        <v>22.409279999999981</v>
      </c>
      <c r="H116" s="130">
        <v>0.30687768625593997</v>
      </c>
      <c r="I116" s="130">
        <v>53.068776862559403</v>
      </c>
      <c r="J116" s="133"/>
      <c r="K116" s="130">
        <v>29.984687999999998</v>
      </c>
      <c r="L116" s="130">
        <v>0.3210286344925416</v>
      </c>
      <c r="M116" s="130">
        <v>53.210286344925414</v>
      </c>
      <c r="N116" s="133"/>
      <c r="O116" s="130">
        <v>36.872640000000054</v>
      </c>
      <c r="P116" s="130">
        <v>0.34713946934843681</v>
      </c>
      <c r="Q116" s="138">
        <v>53.47139469348437</v>
      </c>
      <c r="V116" s="97"/>
    </row>
    <row r="117" spans="2:22" ht="15.6">
      <c r="B117" s="139" t="s">
        <v>1404</v>
      </c>
      <c r="C117" s="131">
        <v>13.53484799999999</v>
      </c>
      <c r="D117" s="131">
        <v>0.58930258338694574</v>
      </c>
      <c r="E117" s="131">
        <v>55.893025833869451</v>
      </c>
      <c r="F117" s="133"/>
      <c r="G117" s="131">
        <v>21.462911999999982</v>
      </c>
      <c r="H117" s="131">
        <v>0.10656792991567196</v>
      </c>
      <c r="I117" s="131">
        <v>51.06567929915672</v>
      </c>
      <c r="J117" s="133"/>
      <c r="K117" s="131">
        <v>28.998144000000003</v>
      </c>
      <c r="L117" s="131">
        <v>0.17086906510067867</v>
      </c>
      <c r="M117" s="131">
        <v>51.708690651006783</v>
      </c>
      <c r="N117" s="133"/>
      <c r="O117" s="131">
        <v>34.944192000000044</v>
      </c>
      <c r="P117" s="131">
        <v>0.11820827755364106</v>
      </c>
      <c r="Q117" s="140">
        <v>51.182082775536408</v>
      </c>
      <c r="V117" s="97"/>
    </row>
    <row r="118" spans="2:22" ht="15.6">
      <c r="B118" s="137" t="s">
        <v>1403</v>
      </c>
      <c r="C118" s="130">
        <v>13.052735999999991</v>
      </c>
      <c r="D118" s="130">
        <v>0.37992900291364912</v>
      </c>
      <c r="E118" s="130">
        <v>53.799290029136493</v>
      </c>
      <c r="F118" s="133"/>
      <c r="G118" s="130">
        <v>20.324591999999985</v>
      </c>
      <c r="H118" s="130">
        <v>-0.13437069209738528</v>
      </c>
      <c r="I118" s="130">
        <v>48.656293079026149</v>
      </c>
      <c r="J118" s="133"/>
      <c r="K118" s="130">
        <v>28.480320000000003</v>
      </c>
      <c r="L118" s="130">
        <v>9.2052277546578798E-2</v>
      </c>
      <c r="M118" s="130">
        <v>50.920522775465791</v>
      </c>
      <c r="N118" s="133"/>
      <c r="O118" s="130">
        <v>32.899680000000046</v>
      </c>
      <c r="P118" s="130">
        <v>-0.12450118041398744</v>
      </c>
      <c r="Q118" s="138">
        <v>48.754988195860122</v>
      </c>
      <c r="V118" s="97"/>
    </row>
    <row r="119" spans="2:22" ht="15.6">
      <c r="B119" s="139" t="s">
        <v>1373</v>
      </c>
      <c r="C119" s="131">
        <v>12.58847999999999</v>
      </c>
      <c r="D119" s="131">
        <v>0.17830999949491783</v>
      </c>
      <c r="E119" s="131">
        <v>51.783099994949175</v>
      </c>
      <c r="F119" s="133"/>
      <c r="G119" s="131">
        <v>19.686239999999984</v>
      </c>
      <c r="H119" s="131">
        <v>-0.26948529189294335</v>
      </c>
      <c r="I119" s="131">
        <v>47.305147081070565</v>
      </c>
      <c r="J119" s="133"/>
      <c r="K119" s="131">
        <v>27.810719999999986</v>
      </c>
      <c r="L119" s="131">
        <v>-9.86598222165707E-3</v>
      </c>
      <c r="M119" s="131">
        <v>49.901340177783425</v>
      </c>
      <c r="N119" s="133"/>
      <c r="O119" s="131">
        <v>30.89088000000001</v>
      </c>
      <c r="P119" s="131">
        <v>-0.36297117186690298</v>
      </c>
      <c r="Q119" s="140">
        <v>46.370288281330971</v>
      </c>
      <c r="V119" s="97"/>
    </row>
    <row r="120" spans="2:22" ht="15.6">
      <c r="B120" s="137" t="s">
        <v>1402</v>
      </c>
      <c r="C120" s="130">
        <v>11.99923199999999</v>
      </c>
      <c r="D120" s="130">
        <v>-7.7591043305778637E-2</v>
      </c>
      <c r="E120" s="130">
        <v>49.224089566942219</v>
      </c>
      <c r="F120" s="133"/>
      <c r="G120" s="130">
        <v>18.757727999999986</v>
      </c>
      <c r="H120" s="130">
        <v>-0.46601561886830023</v>
      </c>
      <c r="I120" s="130">
        <v>45.339843811316996</v>
      </c>
      <c r="J120" s="133"/>
      <c r="K120" s="130">
        <v>27.141119999999987</v>
      </c>
      <c r="L120" s="130">
        <v>-0.11178424198988979</v>
      </c>
      <c r="M120" s="130">
        <v>48.882157580101101</v>
      </c>
      <c r="N120" s="133"/>
      <c r="O120" s="130">
        <v>29.998079999999977</v>
      </c>
      <c r="P120" s="130">
        <v>-0.4689578347348673</v>
      </c>
      <c r="Q120" s="138">
        <v>45.310421652651328</v>
      </c>
      <c r="V120" s="97"/>
    </row>
    <row r="121" spans="2:22" ht="15.6">
      <c r="B121" s="139" t="s">
        <v>1401</v>
      </c>
      <c r="C121" s="131">
        <v>10.92787199999999</v>
      </c>
      <c r="D121" s="131">
        <v>-0.5428656665797732</v>
      </c>
      <c r="E121" s="131">
        <v>44.571343334202268</v>
      </c>
      <c r="F121" s="133"/>
      <c r="G121" s="131">
        <v>17.748863999999987</v>
      </c>
      <c r="H121" s="131">
        <v>-0.67955337798575499</v>
      </c>
      <c r="I121" s="131">
        <v>43.20446622014245</v>
      </c>
      <c r="J121" s="133"/>
      <c r="K121" s="131">
        <v>24.90911999999998</v>
      </c>
      <c r="L121" s="131">
        <v>-0.45151177455066793</v>
      </c>
      <c r="M121" s="131">
        <v>45.484882254493321</v>
      </c>
      <c r="N121" s="133"/>
      <c r="O121" s="131">
        <v>29.105279999999983</v>
      </c>
      <c r="P121" s="131">
        <v>-0.57494449760282695</v>
      </c>
      <c r="Q121" s="140">
        <v>44.250555023971735</v>
      </c>
      <c r="V121" s="97"/>
    </row>
    <row r="122" spans="2:22" ht="15.6">
      <c r="B122" s="137" t="s">
        <v>1400</v>
      </c>
      <c r="C122" s="130">
        <v>10.142207999999991</v>
      </c>
      <c r="D122" s="130">
        <v>-0.88406705698070198</v>
      </c>
      <c r="E122" s="130">
        <v>41.159329430192983</v>
      </c>
      <c r="F122" s="133"/>
      <c r="G122" s="130">
        <v>17.329247999999986</v>
      </c>
      <c r="H122" s="130">
        <v>-0.76836996806115743</v>
      </c>
      <c r="I122" s="130">
        <v>42.316300319388425</v>
      </c>
      <c r="J122" s="133"/>
      <c r="K122" s="130">
        <v>23.39582399999998</v>
      </c>
      <c r="L122" s="130">
        <v>-0.68184704162687448</v>
      </c>
      <c r="M122" s="130">
        <v>43.181529583731255</v>
      </c>
      <c r="N122" s="133"/>
      <c r="O122" s="130">
        <v>28.319615999999989</v>
      </c>
      <c r="P122" s="130">
        <v>-0.6682127609266314</v>
      </c>
      <c r="Q122" s="138">
        <v>43.31787239073369</v>
      </c>
      <c r="V122" s="97"/>
    </row>
    <row r="123" spans="2:22" ht="15.6">
      <c r="B123" s="139" t="s">
        <v>1399</v>
      </c>
      <c r="C123" s="131">
        <v>9.9993599999999923</v>
      </c>
      <c r="D123" s="131">
        <v>-0.94610367341723423</v>
      </c>
      <c r="E123" s="131">
        <v>40.538963265827661</v>
      </c>
      <c r="F123" s="133"/>
      <c r="G123" s="131">
        <v>16.507871999999985</v>
      </c>
      <c r="H123" s="131">
        <v>-0.94222371884704992</v>
      </c>
      <c r="I123" s="131">
        <v>40.577762811529503</v>
      </c>
      <c r="J123" s="133"/>
      <c r="K123" s="131">
        <v>23.11459199999998</v>
      </c>
      <c r="L123" s="131">
        <v>-0.72465271072953219</v>
      </c>
      <c r="M123" s="131">
        <v>42.753472892704679</v>
      </c>
      <c r="N123" s="133"/>
      <c r="O123" s="131">
        <v>28.016063999999982</v>
      </c>
      <c r="P123" s="131">
        <v>-0.70424822630173889</v>
      </c>
      <c r="Q123" s="140">
        <v>42.957517736982609</v>
      </c>
      <c r="V123" s="97"/>
    </row>
    <row r="124" spans="2:22" ht="15.6">
      <c r="B124" s="137" t="s">
        <v>1372</v>
      </c>
      <c r="C124" s="130">
        <v>9.9993599999999923</v>
      </c>
      <c r="D124" s="130">
        <v>-0.94610367341723423</v>
      </c>
      <c r="E124" s="130">
        <v>40.538963265827661</v>
      </c>
      <c r="F124" s="133"/>
      <c r="G124" s="130">
        <v>16.293599999999987</v>
      </c>
      <c r="H124" s="130">
        <v>-0.98757687122597804</v>
      </c>
      <c r="I124" s="130">
        <v>40.124231287740216</v>
      </c>
      <c r="J124" s="133"/>
      <c r="K124" s="130">
        <v>22.855679999999982</v>
      </c>
      <c r="L124" s="130">
        <v>-0.76406110450658227</v>
      </c>
      <c r="M124" s="130">
        <v>42.359388954934175</v>
      </c>
      <c r="N124" s="133"/>
      <c r="O124" s="130">
        <v>27.007199999999983</v>
      </c>
      <c r="P124" s="130">
        <v>-0.82401315534253405</v>
      </c>
      <c r="Q124" s="138">
        <v>41.759868446574657</v>
      </c>
      <c r="V124" s="97"/>
    </row>
    <row r="125" spans="2:22" ht="15.6">
      <c r="B125" s="139" t="s">
        <v>1398</v>
      </c>
      <c r="C125" s="131">
        <v>9.7672319999999928</v>
      </c>
      <c r="D125" s="131">
        <v>-1.0469131751265996</v>
      </c>
      <c r="E125" s="131">
        <v>39.530868248734002</v>
      </c>
      <c r="F125" s="133"/>
      <c r="G125" s="131">
        <v>15.981119999999988</v>
      </c>
      <c r="H125" s="131">
        <v>-1.0537168851119154</v>
      </c>
      <c r="I125" s="131">
        <v>39.462831148880845</v>
      </c>
      <c r="J125" s="133"/>
      <c r="K125" s="131">
        <v>22.337855999999981</v>
      </c>
      <c r="L125" s="131">
        <v>-0.84287789206068264</v>
      </c>
      <c r="M125" s="131">
        <v>41.571221079393176</v>
      </c>
      <c r="N125" s="133"/>
      <c r="O125" s="131">
        <v>25.480511999999983</v>
      </c>
      <c r="P125" s="131">
        <v>-1.0052503488467464</v>
      </c>
      <c r="Q125" s="140">
        <v>39.947496511532535</v>
      </c>
      <c r="V125" s="97"/>
    </row>
    <row r="126" spans="2:22" ht="15.6">
      <c r="B126" s="137" t="s">
        <v>1397</v>
      </c>
      <c r="C126" s="130">
        <v>9.6243839999999921</v>
      </c>
      <c r="D126" s="130">
        <v>-1.1089497915631323</v>
      </c>
      <c r="E126" s="130">
        <v>38.910502084368673</v>
      </c>
      <c r="F126" s="133"/>
      <c r="G126" s="130">
        <v>15.842735999999988</v>
      </c>
      <c r="H126" s="130">
        <v>-1.0830074626899737</v>
      </c>
      <c r="I126" s="130">
        <v>39.169925373100263</v>
      </c>
      <c r="J126" s="133"/>
      <c r="K126" s="130">
        <v>21.342383999999985</v>
      </c>
      <c r="L126" s="130">
        <v>-0.99439637158278871</v>
      </c>
      <c r="M126" s="130">
        <v>40.056036284172116</v>
      </c>
      <c r="N126" s="133"/>
      <c r="O126" s="130">
        <v>23.65027199999998</v>
      </c>
      <c r="P126" s="130">
        <v>-1.2225230077260654</v>
      </c>
      <c r="Q126" s="138">
        <v>37.774769922739345</v>
      </c>
      <c r="V126" s="97"/>
    </row>
    <row r="127" spans="2:22" ht="15.6">
      <c r="B127" s="139" t="s">
        <v>1371</v>
      </c>
      <c r="C127" s="131">
        <v>9.4815359999999931</v>
      </c>
      <c r="D127" s="131">
        <v>-1.1709864079996646</v>
      </c>
      <c r="E127" s="131">
        <v>38.290135920003351</v>
      </c>
      <c r="F127" s="133"/>
      <c r="G127" s="131">
        <v>14.999039999999988</v>
      </c>
      <c r="H127" s="131">
        <v>-1.2615855001820047</v>
      </c>
      <c r="I127" s="131">
        <v>37.384144998179956</v>
      </c>
      <c r="J127" s="133"/>
      <c r="K127" s="131">
        <v>19.596959999999985</v>
      </c>
      <c r="L127" s="131">
        <v>-1.260063302045316</v>
      </c>
      <c r="M127" s="131">
        <v>37.399366979546841</v>
      </c>
      <c r="N127" s="133"/>
      <c r="O127" s="131">
        <v>22.712831999999981</v>
      </c>
      <c r="P127" s="131">
        <v>-1.3338090037374237</v>
      </c>
      <c r="Q127" s="140">
        <v>36.661909962625764</v>
      </c>
      <c r="V127" s="97"/>
    </row>
    <row r="128" spans="2:22" ht="15.6">
      <c r="B128" s="137" t="s">
        <v>1370</v>
      </c>
      <c r="C128" s="130">
        <v>7.9102079999999946</v>
      </c>
      <c r="D128" s="130">
        <v>-1.8533891888015221</v>
      </c>
      <c r="E128" s="130">
        <v>31.466108111984781</v>
      </c>
      <c r="F128" s="133"/>
      <c r="G128" s="130">
        <v>14.208911999999989</v>
      </c>
      <c r="H128" s="130">
        <v>-1.4288252495793035</v>
      </c>
      <c r="I128" s="130">
        <v>35.711747504206961</v>
      </c>
      <c r="J128" s="133"/>
      <c r="K128" s="130">
        <v>19.208591999999985</v>
      </c>
      <c r="L128" s="130">
        <v>-1.3191758927108912</v>
      </c>
      <c r="M128" s="130">
        <v>36.808241072891086</v>
      </c>
      <c r="N128" s="133"/>
      <c r="O128" s="130">
        <v>19.882655999999983</v>
      </c>
      <c r="P128" s="130">
        <v>-1.6697867250288581</v>
      </c>
      <c r="Q128" s="138">
        <v>33.302132749711419</v>
      </c>
      <c r="V128" s="97"/>
    </row>
    <row r="129" spans="2:22" ht="15.6">
      <c r="B129" s="139" t="s">
        <v>1396</v>
      </c>
      <c r="C129" s="131">
        <v>6.8817023999999956</v>
      </c>
      <c r="D129" s="131">
        <v>-2.3000528271445564</v>
      </c>
      <c r="E129" s="131">
        <v>26.999471728554436</v>
      </c>
      <c r="F129" s="133"/>
      <c r="G129" s="131">
        <v>13.895539199999989</v>
      </c>
      <c r="H129" s="131">
        <v>-1.4951542349334865</v>
      </c>
      <c r="I129" s="131">
        <v>35.048457650665135</v>
      </c>
      <c r="J129" s="133"/>
      <c r="K129" s="131">
        <v>18.952358399999984</v>
      </c>
      <c r="L129" s="131">
        <v>-1.3581766134488684</v>
      </c>
      <c r="M129" s="131">
        <v>36.418233865511318</v>
      </c>
      <c r="N129" s="133"/>
      <c r="O129" s="131">
        <v>19.384473599999982</v>
      </c>
      <c r="P129" s="131">
        <v>-1.7289272829091797</v>
      </c>
      <c r="Q129" s="140">
        <v>32.7107271709082</v>
      </c>
      <c r="V129" s="97"/>
    </row>
    <row r="130" spans="2:22" ht="15.6">
      <c r="B130" s="137" t="s">
        <v>1395</v>
      </c>
      <c r="C130" s="130">
        <v>5.981759999999996</v>
      </c>
      <c r="D130" s="130">
        <v>-2.6908835106947113</v>
      </c>
      <c r="E130" s="130">
        <v>23.091164893052888</v>
      </c>
      <c r="F130" s="133"/>
      <c r="G130" s="130">
        <v>13.50181439999999</v>
      </c>
      <c r="H130" s="130">
        <v>-1.5784906524297677</v>
      </c>
      <c r="I130" s="130">
        <v>34.215093475702325</v>
      </c>
      <c r="J130" s="133"/>
      <c r="K130" s="130">
        <v>18.747014399999983</v>
      </c>
      <c r="L130" s="130">
        <v>-1.3894315464444598</v>
      </c>
      <c r="M130" s="130">
        <v>36.105684535555397</v>
      </c>
      <c r="N130" s="133"/>
      <c r="O130" s="130">
        <v>19.175558399999986</v>
      </c>
      <c r="P130" s="130">
        <v>-1.7537281620202825</v>
      </c>
      <c r="Q130" s="138">
        <v>32.462718379797174</v>
      </c>
      <c r="V130" s="97"/>
    </row>
    <row r="131" spans="2:22" ht="15.6">
      <c r="B131" s="139" t="s">
        <v>1394</v>
      </c>
      <c r="C131" s="131">
        <v>5.981759999999996</v>
      </c>
      <c r="D131" s="131">
        <v>-2.6908835106947113</v>
      </c>
      <c r="E131" s="131">
        <v>23.091164893052888</v>
      </c>
      <c r="F131" s="134"/>
      <c r="G131" s="131">
        <v>13.108089599999991</v>
      </c>
      <c r="H131" s="131">
        <v>-1.6618270699260489</v>
      </c>
      <c r="I131" s="131">
        <v>33.381729300739508</v>
      </c>
      <c r="J131" s="134"/>
      <c r="K131" s="131">
        <v>18.416678399999988</v>
      </c>
      <c r="L131" s="131">
        <v>-1.4397112212634544</v>
      </c>
      <c r="M131" s="131">
        <v>35.602887787365454</v>
      </c>
      <c r="N131" s="134"/>
      <c r="O131" s="131">
        <v>18.548812799999986</v>
      </c>
      <c r="P131" s="131">
        <v>-1.8281307993535907</v>
      </c>
      <c r="Q131" s="140">
        <v>31.718692006464092</v>
      </c>
      <c r="V131" s="97"/>
    </row>
    <row r="132" spans="2:22" ht="15.6">
      <c r="B132" s="137" t="s">
        <v>1393</v>
      </c>
      <c r="C132" s="130">
        <v>5.981759999999996</v>
      </c>
      <c r="D132" s="130">
        <v>-2.6908835106947113</v>
      </c>
      <c r="E132" s="130">
        <v>23.091164893052888</v>
      </c>
      <c r="F132" s="134"/>
      <c r="G132" s="130">
        <v>12.94559999999999</v>
      </c>
      <c r="H132" s="130">
        <v>-1.6962198771467363</v>
      </c>
      <c r="I132" s="130">
        <v>33.037801228532636</v>
      </c>
      <c r="J132" s="134"/>
      <c r="K132" s="130">
        <v>17.945279999999986</v>
      </c>
      <c r="L132" s="130">
        <v>-1.5114616761402906</v>
      </c>
      <c r="M132" s="130">
        <v>34.885383238597093</v>
      </c>
      <c r="N132" s="134"/>
      <c r="O132" s="130">
        <v>15.170457599999988</v>
      </c>
      <c r="P132" s="130">
        <v>-2.2291843316459525</v>
      </c>
      <c r="Q132" s="138">
        <v>27.708156683540473</v>
      </c>
      <c r="V132" s="97"/>
    </row>
    <row r="133" spans="2:22" ht="15.6">
      <c r="B133" s="149" t="s">
        <v>1392</v>
      </c>
      <c r="C133" s="132">
        <v>31</v>
      </c>
      <c r="D133" s="132">
        <v>31</v>
      </c>
      <c r="E133" s="132">
        <v>31</v>
      </c>
      <c r="F133" s="135"/>
      <c r="G133" s="132">
        <v>62</v>
      </c>
      <c r="H133" s="132">
        <v>62</v>
      </c>
      <c r="I133" s="132">
        <v>62</v>
      </c>
      <c r="J133" s="135"/>
      <c r="K133" s="132">
        <v>82</v>
      </c>
      <c r="L133" s="132">
        <v>82</v>
      </c>
      <c r="M133" s="132">
        <v>82</v>
      </c>
      <c r="N133" s="135"/>
      <c r="O133" s="132">
        <v>125</v>
      </c>
      <c r="P133" s="132">
        <v>125</v>
      </c>
      <c r="Q133" s="141">
        <v>125</v>
      </c>
      <c r="V133" s="97"/>
    </row>
    <row r="134" spans="2:22" ht="15.6">
      <c r="B134" s="150" t="s">
        <v>1368</v>
      </c>
      <c r="C134" s="130">
        <v>12.150719999999991</v>
      </c>
      <c r="D134" s="130">
        <v>-1.1802212165423808E-2</v>
      </c>
      <c r="E134" s="130">
        <v>49.881977878345758</v>
      </c>
      <c r="F134" s="134"/>
      <c r="G134" s="130">
        <v>20.27519999999998</v>
      </c>
      <c r="H134" s="130">
        <v>-0.14482508138903322</v>
      </c>
      <c r="I134" s="130">
        <v>48.551749186109674</v>
      </c>
      <c r="J134" s="134"/>
      <c r="K134" s="130">
        <v>27.790033170731704</v>
      </c>
      <c r="L134" s="130">
        <v>-1.3014676425878049E-2</v>
      </c>
      <c r="M134" s="130">
        <v>49.869853235741218</v>
      </c>
      <c r="N134" s="134"/>
      <c r="O134" s="130">
        <v>33.049313280000007</v>
      </c>
      <c r="P134" s="130">
        <v>-0.10673781571732185</v>
      </c>
      <c r="Q134" s="138">
        <v>48.932621842826798</v>
      </c>
      <c r="V134" s="85"/>
    </row>
    <row r="135" spans="2:22" ht="16.2" thickBot="1">
      <c r="B135" s="151" t="s">
        <v>1417</v>
      </c>
      <c r="C135" s="142">
        <v>2.4537499718104923</v>
      </c>
      <c r="D135" s="142">
        <v>1.0656246208022522</v>
      </c>
      <c r="E135" s="142">
        <v>10.656246208022523</v>
      </c>
      <c r="F135" s="143"/>
      <c r="G135" s="142">
        <v>4.4589245376104873</v>
      </c>
      <c r="H135" s="142">
        <v>0.94378306078438612</v>
      </c>
      <c r="I135" s="142">
        <v>9.4378306078438641</v>
      </c>
      <c r="J135" s="143"/>
      <c r="K135" s="142">
        <v>6.042836193495936</v>
      </c>
      <c r="L135" s="142">
        <v>0.91976605272640299</v>
      </c>
      <c r="M135" s="142">
        <v>9.1976605272640306</v>
      </c>
      <c r="N135" s="143"/>
      <c r="O135" s="142">
        <v>8.4509641033461431</v>
      </c>
      <c r="P135" s="142">
        <v>1.0032364284616748</v>
      </c>
      <c r="Q135" s="144">
        <v>10.032364284616746</v>
      </c>
      <c r="V135" s="85"/>
    </row>
    <row r="136" spans="2:22" ht="15.6">
      <c r="B136" s="126"/>
      <c r="C136" s="127"/>
      <c r="D136" s="127"/>
      <c r="E136" s="127"/>
      <c r="F136" s="127"/>
      <c r="G136" s="127"/>
      <c r="H136" s="127"/>
      <c r="I136" s="127"/>
      <c r="J136" s="128"/>
      <c r="K136" s="128"/>
      <c r="L136" s="128"/>
      <c r="M136" s="128"/>
      <c r="N136" s="129"/>
      <c r="O136" s="129"/>
      <c r="P136" s="129"/>
      <c r="Q136" s="129"/>
    </row>
    <row r="137" spans="2:22" ht="15.6">
      <c r="B137" s="126"/>
      <c r="C137" s="127"/>
      <c r="D137" s="127"/>
      <c r="E137" s="127"/>
      <c r="F137" s="127"/>
      <c r="G137" s="127"/>
      <c r="H137" s="127"/>
      <c r="I137" s="127"/>
      <c r="J137" s="128"/>
      <c r="K137" s="128"/>
      <c r="L137" s="128"/>
      <c r="M137" s="128"/>
      <c r="N137" s="129"/>
      <c r="O137" s="129"/>
      <c r="P137" s="129"/>
      <c r="Q137" s="129"/>
      <c r="V137" s="85"/>
    </row>
    <row r="138" spans="2:22" ht="15.6">
      <c r="B138" s="126"/>
      <c r="C138" s="127"/>
      <c r="D138" s="127"/>
      <c r="E138" s="127"/>
      <c r="F138" s="127"/>
      <c r="G138" s="127"/>
      <c r="H138" s="127"/>
      <c r="I138" s="127"/>
      <c r="J138" s="128"/>
      <c r="K138" s="128"/>
      <c r="L138" s="128"/>
      <c r="M138" s="128"/>
      <c r="N138" s="129"/>
      <c r="O138" s="129"/>
      <c r="P138" s="129"/>
      <c r="Q138" s="129"/>
      <c r="V138" s="85"/>
    </row>
    <row r="139" spans="2:22" ht="16.2" thickBot="1">
      <c r="B139" s="126"/>
      <c r="C139" s="127"/>
      <c r="D139" s="127"/>
      <c r="E139" s="148"/>
      <c r="F139" s="127"/>
      <c r="G139" s="127"/>
      <c r="H139" s="127"/>
      <c r="I139" s="127"/>
      <c r="J139" s="128"/>
      <c r="K139" s="128"/>
      <c r="L139" s="128"/>
      <c r="M139" s="128"/>
      <c r="N139" s="129"/>
      <c r="O139" s="129"/>
      <c r="P139" s="129"/>
      <c r="Q139" s="129"/>
    </row>
    <row r="140" spans="2:22" ht="31.2" customHeight="1">
      <c r="B140" s="206" t="s">
        <v>1369</v>
      </c>
      <c r="C140" s="212" t="s">
        <v>1498</v>
      </c>
      <c r="D140" s="212"/>
      <c r="E140" s="212"/>
      <c r="F140" s="136"/>
      <c r="G140" s="212" t="s">
        <v>1499</v>
      </c>
      <c r="H140" s="212"/>
      <c r="I140" s="212"/>
      <c r="J140" s="136"/>
      <c r="K140" s="212" t="s">
        <v>1500</v>
      </c>
      <c r="L140" s="212"/>
      <c r="M140" s="212"/>
      <c r="N140" s="136"/>
      <c r="O140" s="212" t="s">
        <v>1501</v>
      </c>
      <c r="P140" s="212"/>
      <c r="Q140" s="213"/>
      <c r="R140" s="97"/>
    </row>
    <row r="141" spans="2:22" ht="30.6" thickBot="1">
      <c r="B141" s="207"/>
      <c r="C141" s="145" t="s">
        <v>1413</v>
      </c>
      <c r="D141" s="145" t="s">
        <v>1414</v>
      </c>
      <c r="E141" s="145" t="s">
        <v>1415</v>
      </c>
      <c r="F141" s="146"/>
      <c r="G141" s="145" t="s">
        <v>1413</v>
      </c>
      <c r="H141" s="145" t="s">
        <v>1416</v>
      </c>
      <c r="I141" s="145" t="s">
        <v>1415</v>
      </c>
      <c r="J141" s="146"/>
      <c r="K141" s="145" t="s">
        <v>1413</v>
      </c>
      <c r="L141" s="145" t="s">
        <v>1416</v>
      </c>
      <c r="M141" s="145" t="s">
        <v>1415</v>
      </c>
      <c r="N141" s="146"/>
      <c r="O141" s="145" t="s">
        <v>1413</v>
      </c>
      <c r="P141" s="145" t="s">
        <v>1416</v>
      </c>
      <c r="Q141" s="147" t="s">
        <v>1415</v>
      </c>
      <c r="R141" s="97"/>
    </row>
    <row r="142" spans="2:22" ht="15.6">
      <c r="B142" s="137" t="s">
        <v>1412</v>
      </c>
      <c r="C142" s="130">
        <v>59.197996800000254</v>
      </c>
      <c r="D142" s="130">
        <v>2.0620671396847325</v>
      </c>
      <c r="E142" s="130">
        <v>70.620671396847314</v>
      </c>
      <c r="F142" s="133"/>
      <c r="G142" s="130">
        <v>69.98659200000057</v>
      </c>
      <c r="H142" s="130">
        <v>2.1416490497172527</v>
      </c>
      <c r="I142" s="130">
        <v>71.416490497172532</v>
      </c>
      <c r="J142" s="133"/>
      <c r="K142" s="130">
        <v>76.273689600000765</v>
      </c>
      <c r="L142" s="130">
        <v>2.3937036260168907</v>
      </c>
      <c r="M142" s="130">
        <v>73.93703626016891</v>
      </c>
      <c r="N142" s="133"/>
      <c r="O142" s="130" t="s">
        <v>1362</v>
      </c>
      <c r="P142" s="130" t="s">
        <v>1362</v>
      </c>
      <c r="Q142" s="138" t="s">
        <v>1362</v>
      </c>
      <c r="R142" s="97"/>
    </row>
    <row r="143" spans="2:22" ht="15.6">
      <c r="B143" s="139" t="s">
        <v>1411</v>
      </c>
      <c r="C143" s="131">
        <v>58.185561600000234</v>
      </c>
      <c r="D143" s="131">
        <v>1.9605057806815105</v>
      </c>
      <c r="E143" s="131">
        <v>69.605057806815097</v>
      </c>
      <c r="F143" s="133"/>
      <c r="G143" s="131">
        <v>69.343776000000574</v>
      </c>
      <c r="H143" s="131">
        <v>2.0880421716906685</v>
      </c>
      <c r="I143" s="131">
        <v>70.880421716906682</v>
      </c>
      <c r="J143" s="133"/>
      <c r="K143" s="131">
        <v>72.888192000000629</v>
      </c>
      <c r="L143" s="131">
        <v>2.1264387243412242</v>
      </c>
      <c r="M143" s="131">
        <v>71.264387243412244</v>
      </c>
      <c r="N143" s="133"/>
      <c r="O143" s="131">
        <v>76.334400000000784</v>
      </c>
      <c r="P143" s="131">
        <v>1.9467930274463701</v>
      </c>
      <c r="Q143" s="140">
        <v>69.467930274463697</v>
      </c>
      <c r="R143" s="97"/>
    </row>
    <row r="144" spans="2:22" ht="15.6">
      <c r="B144" s="137" t="s">
        <v>1410</v>
      </c>
      <c r="C144" s="130">
        <v>57.01688640000021</v>
      </c>
      <c r="D144" s="130">
        <v>1.8432713724493952</v>
      </c>
      <c r="E144" s="130">
        <v>68.432713724493951</v>
      </c>
      <c r="F144" s="133"/>
      <c r="G144" s="130">
        <v>66.888576000000526</v>
      </c>
      <c r="H144" s="130">
        <v>1.8832936792280126</v>
      </c>
      <c r="I144" s="130">
        <v>68.832936792280123</v>
      </c>
      <c r="J144" s="133"/>
      <c r="K144" s="130">
        <v>71.288294400000623</v>
      </c>
      <c r="L144" s="130">
        <v>2.000136323549353</v>
      </c>
      <c r="M144" s="130">
        <v>70.001363235493528</v>
      </c>
      <c r="N144" s="133"/>
      <c r="O144" s="130">
        <v>75.209472000000758</v>
      </c>
      <c r="P144" s="130">
        <v>1.8663016634004157</v>
      </c>
      <c r="Q144" s="138">
        <v>68.663016634004165</v>
      </c>
      <c r="R144" s="97"/>
    </row>
    <row r="145" spans="2:18" ht="15.6">
      <c r="B145" s="139" t="s">
        <v>1409</v>
      </c>
      <c r="C145" s="131">
        <v>56.446387200000224</v>
      </c>
      <c r="D145" s="131">
        <v>1.786042352693614</v>
      </c>
      <c r="E145" s="131">
        <v>67.860423526936145</v>
      </c>
      <c r="F145" s="133"/>
      <c r="G145" s="131">
        <v>65.602944000000463</v>
      </c>
      <c r="H145" s="131">
        <v>1.776079923174837</v>
      </c>
      <c r="I145" s="131">
        <v>67.760799231748365</v>
      </c>
      <c r="J145" s="133"/>
      <c r="K145" s="131">
        <v>70.902604800000631</v>
      </c>
      <c r="L145" s="131">
        <v>1.9696884233584553</v>
      </c>
      <c r="M145" s="131">
        <v>69.696884233584555</v>
      </c>
      <c r="N145" s="133"/>
      <c r="O145" s="131">
        <v>73.388160000000681</v>
      </c>
      <c r="P145" s="131">
        <v>1.7359823120879163</v>
      </c>
      <c r="Q145" s="140">
        <v>67.359823120879156</v>
      </c>
      <c r="R145" s="97"/>
    </row>
    <row r="146" spans="2:18" ht="15.6">
      <c r="B146" s="137" t="s">
        <v>1376</v>
      </c>
      <c r="C146" s="130">
        <v>55.009872000000165</v>
      </c>
      <c r="D146" s="130">
        <v>1.6419398600691095</v>
      </c>
      <c r="E146" s="130">
        <v>66.419398600691096</v>
      </c>
      <c r="F146" s="133"/>
      <c r="G146" s="130">
        <v>65.263680000000505</v>
      </c>
      <c r="H146" s="130">
        <v>1.7477874042163648</v>
      </c>
      <c r="I146" s="130">
        <v>67.477874042163648</v>
      </c>
      <c r="J146" s="133"/>
      <c r="K146" s="130">
        <v>70.035696000000598</v>
      </c>
      <c r="L146" s="130">
        <v>1.9012511291793761</v>
      </c>
      <c r="M146" s="130">
        <v>69.012511291793757</v>
      </c>
      <c r="N146" s="133"/>
      <c r="O146" s="130">
        <v>72.182880000000665</v>
      </c>
      <c r="P146" s="130">
        <v>1.6497415648958225</v>
      </c>
      <c r="Q146" s="138">
        <v>66.497415648958224</v>
      </c>
      <c r="R146" s="97"/>
    </row>
    <row r="147" spans="2:18" ht="15.6">
      <c r="B147" s="139" t="s">
        <v>1375</v>
      </c>
      <c r="C147" s="131">
        <v>53.969760000000129</v>
      </c>
      <c r="D147" s="131">
        <v>1.5376021323453388</v>
      </c>
      <c r="E147" s="131">
        <v>65.376021323453386</v>
      </c>
      <c r="F147" s="133"/>
      <c r="G147" s="131">
        <v>61.826400000000419</v>
      </c>
      <c r="H147" s="131">
        <v>1.4611395147686461</v>
      </c>
      <c r="I147" s="131">
        <v>64.611395147686466</v>
      </c>
      <c r="J147" s="133"/>
      <c r="K147" s="131">
        <v>65.611872000000503</v>
      </c>
      <c r="L147" s="131">
        <v>1.5520165332397915</v>
      </c>
      <c r="M147" s="131">
        <v>65.520165332397909</v>
      </c>
      <c r="N147" s="133"/>
      <c r="O147" s="131">
        <v>68.4777600000006</v>
      </c>
      <c r="P147" s="131">
        <v>1.3846311198238328</v>
      </c>
      <c r="Q147" s="140">
        <v>63.846311198238325</v>
      </c>
      <c r="R147" s="97"/>
    </row>
    <row r="148" spans="2:18" ht="15.6">
      <c r="B148" s="137" t="s">
        <v>1408</v>
      </c>
      <c r="C148" s="130">
        <v>51.594912000000093</v>
      </c>
      <c r="D148" s="130">
        <v>1.2993717840661763</v>
      </c>
      <c r="E148" s="130">
        <v>62.993717840661766</v>
      </c>
      <c r="F148" s="133"/>
      <c r="G148" s="130">
        <v>58.835520000000358</v>
      </c>
      <c r="H148" s="130">
        <v>1.2117186239505013</v>
      </c>
      <c r="I148" s="130">
        <v>62.11718623950501</v>
      </c>
      <c r="J148" s="133"/>
      <c r="K148" s="130">
        <v>60.630048000000414</v>
      </c>
      <c r="L148" s="130">
        <v>1.1587311557740261</v>
      </c>
      <c r="M148" s="130">
        <v>61.587311557740257</v>
      </c>
      <c r="N148" s="133"/>
      <c r="O148" s="130">
        <v>64.72800000000052</v>
      </c>
      <c r="P148" s="130">
        <v>1.116326573003986</v>
      </c>
      <c r="Q148" s="138">
        <v>61.163265730039861</v>
      </c>
      <c r="R148" s="97"/>
    </row>
    <row r="149" spans="2:18" ht="15.6">
      <c r="B149" s="139" t="s">
        <v>1407</v>
      </c>
      <c r="C149" s="131">
        <v>50.17536000000009</v>
      </c>
      <c r="D149" s="131">
        <v>1.156970936786528</v>
      </c>
      <c r="E149" s="131">
        <v>61.569709367865279</v>
      </c>
      <c r="F149" s="133"/>
      <c r="G149" s="131">
        <v>56.514240000000285</v>
      </c>
      <c r="H149" s="131">
        <v>1.0181382310767157</v>
      </c>
      <c r="I149" s="131">
        <v>60.181382310767155</v>
      </c>
      <c r="J149" s="133"/>
      <c r="K149" s="131">
        <v>56.746368000000231</v>
      </c>
      <c r="L149" s="131">
        <v>0.85213771635178037</v>
      </c>
      <c r="M149" s="131">
        <v>58.521377163517805</v>
      </c>
      <c r="N149" s="133"/>
      <c r="O149" s="131">
        <v>61.51392000000039</v>
      </c>
      <c r="P149" s="131">
        <v>0.88635124715839875</v>
      </c>
      <c r="Q149" s="140">
        <v>58.863512471583988</v>
      </c>
      <c r="R149" s="97"/>
    </row>
    <row r="150" spans="2:18" ht="15.6">
      <c r="B150" s="137" t="s">
        <v>1374</v>
      </c>
      <c r="C150" s="130">
        <v>48.456720000000061</v>
      </c>
      <c r="D150" s="130">
        <v>0.98456739526871218</v>
      </c>
      <c r="E150" s="130">
        <v>59.845673952687122</v>
      </c>
      <c r="F150" s="133"/>
      <c r="G150" s="130">
        <v>52.742160000000197</v>
      </c>
      <c r="H150" s="130">
        <v>0.70357009265681625</v>
      </c>
      <c r="I150" s="130">
        <v>57.035700926568161</v>
      </c>
      <c r="J150" s="133"/>
      <c r="K150" s="130">
        <v>54.929520000000238</v>
      </c>
      <c r="L150" s="130">
        <v>0.70870837170252965</v>
      </c>
      <c r="M150" s="130">
        <v>57.087083717025294</v>
      </c>
      <c r="N150" s="133"/>
      <c r="O150" s="130">
        <v>58.880160000000402</v>
      </c>
      <c r="P150" s="130">
        <v>0.69789924403493964</v>
      </c>
      <c r="Q150" s="138">
        <v>56.978992440349401</v>
      </c>
      <c r="R150" s="97"/>
    </row>
    <row r="151" spans="2:18" ht="15.6">
      <c r="B151" s="139" t="s">
        <v>1406</v>
      </c>
      <c r="C151" s="131">
        <v>46.961280000000123</v>
      </c>
      <c r="D151" s="131">
        <v>0.83455392407789541</v>
      </c>
      <c r="E151" s="131">
        <v>58.345539240778955</v>
      </c>
      <c r="F151" s="133"/>
      <c r="G151" s="131">
        <v>50.755680000000154</v>
      </c>
      <c r="H151" s="131">
        <v>0.53790994875521259</v>
      </c>
      <c r="I151" s="131">
        <v>55.379099487552125</v>
      </c>
      <c r="J151" s="133"/>
      <c r="K151" s="131">
        <v>51.398496000000144</v>
      </c>
      <c r="L151" s="131">
        <v>0.4299550262048385</v>
      </c>
      <c r="M151" s="131">
        <v>54.299550262048385</v>
      </c>
      <c r="N151" s="133"/>
      <c r="O151" s="131">
        <v>57.40704000000035</v>
      </c>
      <c r="P151" s="131">
        <v>0.5924938863557131</v>
      </c>
      <c r="Q151" s="140">
        <v>55.924938863557131</v>
      </c>
      <c r="R151" s="97"/>
    </row>
    <row r="152" spans="2:18" ht="15.6">
      <c r="B152" s="137" t="s">
        <v>1405</v>
      </c>
      <c r="C152" s="130">
        <v>44.827488000000102</v>
      </c>
      <c r="D152" s="130">
        <v>0.62050485175188164</v>
      </c>
      <c r="E152" s="130">
        <v>56.205048517518819</v>
      </c>
      <c r="F152" s="133"/>
      <c r="G152" s="130">
        <v>47.296080000000096</v>
      </c>
      <c r="H152" s="130">
        <v>0.2494007093760171</v>
      </c>
      <c r="I152" s="130">
        <v>52.494007093760175</v>
      </c>
      <c r="J152" s="133"/>
      <c r="K152" s="130">
        <v>49.742352000000082</v>
      </c>
      <c r="L152" s="130">
        <v>0.29921230663512366</v>
      </c>
      <c r="M152" s="130">
        <v>52.992123066351233</v>
      </c>
      <c r="N152" s="133"/>
      <c r="O152" s="130">
        <v>54.326880000000273</v>
      </c>
      <c r="P152" s="130">
        <v>0.37210086575369505</v>
      </c>
      <c r="Q152" s="138">
        <v>53.721008657536956</v>
      </c>
      <c r="R152" s="97"/>
    </row>
    <row r="153" spans="2:18" ht="15.6">
      <c r="B153" s="139" t="s">
        <v>1404</v>
      </c>
      <c r="C153" s="131">
        <v>43.390080000000061</v>
      </c>
      <c r="D153" s="131">
        <v>0.47631279884607097</v>
      </c>
      <c r="E153" s="131">
        <v>54.76312798846071</v>
      </c>
      <c r="F153" s="133"/>
      <c r="G153" s="131">
        <v>45.175680000000199</v>
      </c>
      <c r="H153" s="131">
        <v>7.2572465885553814E-2</v>
      </c>
      <c r="I153" s="131">
        <v>50.72572465885554</v>
      </c>
      <c r="J153" s="133"/>
      <c r="K153" s="131">
        <v>47.657664000000032</v>
      </c>
      <c r="L153" s="131">
        <v>0.13463858685330118</v>
      </c>
      <c r="M153" s="131">
        <v>51.346385868533012</v>
      </c>
      <c r="N153" s="133"/>
      <c r="O153" s="131">
        <v>52.050240000000038</v>
      </c>
      <c r="P153" s="131">
        <v>0.20920167661306083</v>
      </c>
      <c r="Q153" s="140">
        <v>52.092016766130605</v>
      </c>
      <c r="R153" s="97"/>
    </row>
    <row r="154" spans="2:18" ht="15.6">
      <c r="B154" s="137" t="s">
        <v>1403</v>
      </c>
      <c r="C154" s="130">
        <v>41.046480000000038</v>
      </c>
      <c r="D154" s="130">
        <v>0.24121706041268814</v>
      </c>
      <c r="E154" s="130">
        <v>52.412170604126885</v>
      </c>
      <c r="F154" s="133"/>
      <c r="G154" s="130">
        <v>44.349840000000157</v>
      </c>
      <c r="H154" s="130">
        <v>3.7025184208400296E-3</v>
      </c>
      <c r="I154" s="130">
        <v>50.037025184208396</v>
      </c>
      <c r="J154" s="133"/>
      <c r="K154" s="130">
        <v>46.604159999999993</v>
      </c>
      <c r="L154" s="130">
        <v>5.1470711331865225E-2</v>
      </c>
      <c r="M154" s="130">
        <v>50.51470711331865</v>
      </c>
      <c r="N154" s="133"/>
      <c r="O154" s="130">
        <v>50.666400000000031</v>
      </c>
      <c r="P154" s="130">
        <v>0.11018452242954786</v>
      </c>
      <c r="Q154" s="138">
        <v>51.101845224295474</v>
      </c>
      <c r="R154" s="97"/>
    </row>
    <row r="155" spans="2:18" ht="15.6">
      <c r="B155" s="139" t="s">
        <v>1373</v>
      </c>
      <c r="C155" s="131">
        <v>38.836800000000032</v>
      </c>
      <c r="D155" s="131">
        <v>1.9555364175499843E-2</v>
      </c>
      <c r="E155" s="131">
        <v>50.195553641754998</v>
      </c>
      <c r="F155" s="133"/>
      <c r="G155" s="131">
        <v>42.899040000000007</v>
      </c>
      <c r="H155" s="131">
        <v>-0.11728522712528462</v>
      </c>
      <c r="I155" s="131">
        <v>48.82714772874715</v>
      </c>
      <c r="J155" s="133"/>
      <c r="K155" s="131">
        <v>45.934560000000076</v>
      </c>
      <c r="L155" s="131">
        <v>-1.3902264995478779E-3</v>
      </c>
      <c r="M155" s="131">
        <v>49.98609773500452</v>
      </c>
      <c r="N155" s="133"/>
      <c r="O155" s="131">
        <v>48.300480000000171</v>
      </c>
      <c r="P155" s="131">
        <v>-5.9102870206770575E-2</v>
      </c>
      <c r="Q155" s="140">
        <v>49.408971297932297</v>
      </c>
      <c r="R155" s="97"/>
    </row>
    <row r="156" spans="2:18" ht="15.6">
      <c r="B156" s="137" t="s">
        <v>1402</v>
      </c>
      <c r="C156" s="130">
        <v>36.484272000000104</v>
      </c>
      <c r="D156" s="130">
        <v>-0.21643597707095313</v>
      </c>
      <c r="E156" s="130">
        <v>47.835640229290469</v>
      </c>
      <c r="F156" s="133"/>
      <c r="G156" s="130">
        <v>41.805360000000185</v>
      </c>
      <c r="H156" s="130">
        <v>-0.20849137376772364</v>
      </c>
      <c r="I156" s="130">
        <v>47.91508626232276</v>
      </c>
      <c r="J156" s="133"/>
      <c r="K156" s="130">
        <v>45.256032000000012</v>
      </c>
      <c r="L156" s="130">
        <v>-5.4955976835390906E-2</v>
      </c>
      <c r="M156" s="130">
        <v>49.450440231646091</v>
      </c>
      <c r="N156" s="133"/>
      <c r="O156" s="130">
        <v>46.648800000000115</v>
      </c>
      <c r="P156" s="130">
        <v>-0.17728463487741877</v>
      </c>
      <c r="Q156" s="138">
        <v>48.227153651225812</v>
      </c>
      <c r="R156" s="97"/>
    </row>
    <row r="157" spans="2:18" ht="15.6">
      <c r="B157" s="139" t="s">
        <v>1401</v>
      </c>
      <c r="C157" s="131">
        <v>35.872703999999992</v>
      </c>
      <c r="D157" s="131">
        <v>-0.27778476976691291</v>
      </c>
      <c r="E157" s="131">
        <v>47.222152302330869</v>
      </c>
      <c r="F157" s="133"/>
      <c r="G157" s="131">
        <v>40.800960000000011</v>
      </c>
      <c r="H157" s="131">
        <v>-0.29225212068427747</v>
      </c>
      <c r="I157" s="131">
        <v>47.077478793157226</v>
      </c>
      <c r="J157" s="133"/>
      <c r="K157" s="131">
        <v>43.81862400000005</v>
      </c>
      <c r="L157" s="131">
        <v>-0.1684307900468342</v>
      </c>
      <c r="M157" s="131">
        <v>48.31569209953166</v>
      </c>
      <c r="N157" s="133"/>
      <c r="O157" s="131">
        <v>43.211520000000192</v>
      </c>
      <c r="P157" s="131">
        <v>-0.42323046946226744</v>
      </c>
      <c r="Q157" s="140">
        <v>45.767695305377323</v>
      </c>
      <c r="R157" s="97"/>
    </row>
    <row r="158" spans="2:18" ht="15.6">
      <c r="B158" s="137" t="s">
        <v>1400</v>
      </c>
      <c r="C158" s="130">
        <v>34.899551999999993</v>
      </c>
      <c r="D158" s="130">
        <v>-0.3754054763925832</v>
      </c>
      <c r="E158" s="130">
        <v>46.245945236074171</v>
      </c>
      <c r="F158" s="133"/>
      <c r="G158" s="130">
        <v>39.372480000000074</v>
      </c>
      <c r="H158" s="130">
        <v>-0.41137851629890598</v>
      </c>
      <c r="I158" s="130">
        <v>45.88621483701094</v>
      </c>
      <c r="J158" s="133"/>
      <c r="K158" s="130">
        <v>42.841008000000123</v>
      </c>
      <c r="L158" s="130">
        <v>-0.24560775928070083</v>
      </c>
      <c r="M158" s="130">
        <v>47.543922407192994</v>
      </c>
      <c r="N158" s="133"/>
      <c r="O158" s="130">
        <v>41.693760000000061</v>
      </c>
      <c r="P158" s="130">
        <v>-0.53182992888935532</v>
      </c>
      <c r="Q158" s="138">
        <v>44.681700711106444</v>
      </c>
      <c r="R158" s="97"/>
    </row>
    <row r="159" spans="2:18" ht="15.6">
      <c r="B159" s="139" t="s">
        <v>1399</v>
      </c>
      <c r="C159" s="131">
        <v>33.578208000000011</v>
      </c>
      <c r="D159" s="131">
        <v>-0.50795469272835436</v>
      </c>
      <c r="E159" s="131">
        <v>44.920453072716462</v>
      </c>
      <c r="F159" s="133"/>
      <c r="G159" s="131">
        <v>38.568960000000004</v>
      </c>
      <c r="H159" s="131">
        <v>-0.47838711383214283</v>
      </c>
      <c r="I159" s="131">
        <v>45.21612886167857</v>
      </c>
      <c r="J159" s="133"/>
      <c r="K159" s="131">
        <v>40.675968000000054</v>
      </c>
      <c r="L159" s="131">
        <v>-0.41652479160229472</v>
      </c>
      <c r="M159" s="131">
        <v>45.834752083977051</v>
      </c>
      <c r="N159" s="133"/>
      <c r="O159" s="131">
        <v>40.176000000000066</v>
      </c>
      <c r="P159" s="131">
        <v>-0.64042938831643337</v>
      </c>
      <c r="Q159" s="140">
        <v>43.595706116835665</v>
      </c>
      <c r="R159" s="97"/>
    </row>
    <row r="160" spans="2:18" ht="15.6">
      <c r="B160" s="137" t="s">
        <v>1372</v>
      </c>
      <c r="C160" s="130">
        <v>32.073840000000018</v>
      </c>
      <c r="D160" s="130">
        <v>-0.65886376673225677</v>
      </c>
      <c r="E160" s="130">
        <v>43.411362332677434</v>
      </c>
      <c r="F160" s="133"/>
      <c r="G160" s="130">
        <v>37.274400000000107</v>
      </c>
      <c r="H160" s="130">
        <v>-0.58634540985789618</v>
      </c>
      <c r="I160" s="130">
        <v>44.136545901421037</v>
      </c>
      <c r="J160" s="133"/>
      <c r="K160" s="130">
        <v>39.350160000000045</v>
      </c>
      <c r="L160" s="130">
        <v>-0.52118944850850579</v>
      </c>
      <c r="M160" s="130">
        <v>44.788105514914939</v>
      </c>
      <c r="N160" s="133"/>
      <c r="O160" s="130">
        <v>38.033280000000104</v>
      </c>
      <c r="P160" s="130">
        <v>-0.7937462722134826</v>
      </c>
      <c r="Q160" s="138">
        <v>42.062537277865175</v>
      </c>
      <c r="R160" s="97"/>
    </row>
    <row r="161" spans="2:18" ht="15.6">
      <c r="B161" s="139" t="s">
        <v>1398</v>
      </c>
      <c r="C161" s="131">
        <v>29.569536000000006</v>
      </c>
      <c r="D161" s="131">
        <v>-0.91008035580107038</v>
      </c>
      <c r="E161" s="131">
        <v>40.899196441989297</v>
      </c>
      <c r="F161" s="133"/>
      <c r="G161" s="131">
        <v>34.372800000000034</v>
      </c>
      <c r="H161" s="131">
        <v>-0.828320900950127</v>
      </c>
      <c r="I161" s="131">
        <v>41.71679099049873</v>
      </c>
      <c r="J161" s="133"/>
      <c r="K161" s="131">
        <v>35.087040000000066</v>
      </c>
      <c r="L161" s="131">
        <v>-0.85773741936853987</v>
      </c>
      <c r="M161" s="131">
        <v>41.422625806314599</v>
      </c>
      <c r="N161" s="133"/>
      <c r="O161" s="131">
        <v>34.908480000000075</v>
      </c>
      <c r="P161" s="131">
        <v>-1.017333394563352</v>
      </c>
      <c r="Q161" s="140">
        <v>39.826666054366484</v>
      </c>
      <c r="R161" s="97"/>
    </row>
    <row r="162" spans="2:18" ht="15.6">
      <c r="B162" s="137" t="s">
        <v>1397</v>
      </c>
      <c r="C162" s="130">
        <v>26.565264000000003</v>
      </c>
      <c r="D162" s="130">
        <v>-1.211450702402338</v>
      </c>
      <c r="E162" s="130">
        <v>37.885492975976625</v>
      </c>
      <c r="F162" s="133"/>
      <c r="G162" s="130">
        <v>31.872960000000052</v>
      </c>
      <c r="H162" s="130">
        <v>-1.0367920932757344</v>
      </c>
      <c r="I162" s="130">
        <v>39.632079067242657</v>
      </c>
      <c r="J162" s="133"/>
      <c r="K162" s="130">
        <v>32.930928000000065</v>
      </c>
      <c r="L162" s="130">
        <v>-1.0279496391857093</v>
      </c>
      <c r="M162" s="130">
        <v>39.720503608142906</v>
      </c>
      <c r="N162" s="133"/>
      <c r="O162" s="130">
        <v>31.828320000000041</v>
      </c>
      <c r="P162" s="130">
        <v>-1.2377264151653666</v>
      </c>
      <c r="Q162" s="138">
        <v>37.622735848346331</v>
      </c>
      <c r="R162" s="97"/>
    </row>
    <row r="163" spans="2:18" ht="15.6">
      <c r="B163" s="139" t="s">
        <v>1371</v>
      </c>
      <c r="C163" s="131">
        <v>24.578783999999981</v>
      </c>
      <c r="D163" s="131">
        <v>-1.410722328312539</v>
      </c>
      <c r="E163" s="131">
        <v>35.892776716874607</v>
      </c>
      <c r="F163" s="133"/>
      <c r="G163" s="131">
        <v>28.926720000000039</v>
      </c>
      <c r="H163" s="131">
        <v>-1.2824902842309176</v>
      </c>
      <c r="I163" s="131">
        <v>37.175097157690828</v>
      </c>
      <c r="J163" s="133"/>
      <c r="K163" s="131">
        <v>29.114208000000026</v>
      </c>
      <c r="L163" s="131">
        <v>-1.3292569848248021</v>
      </c>
      <c r="M163" s="131">
        <v>36.707430151751979</v>
      </c>
      <c r="N163" s="133"/>
      <c r="O163" s="131">
        <v>29.640960000000049</v>
      </c>
      <c r="P163" s="131">
        <v>-1.3942374008102734</v>
      </c>
      <c r="Q163" s="140">
        <v>36.057625991897268</v>
      </c>
      <c r="R163" s="97"/>
    </row>
    <row r="164" spans="2:18" ht="15.6">
      <c r="B164" s="137" t="s">
        <v>1370</v>
      </c>
      <c r="C164" s="130">
        <v>20.699567999999985</v>
      </c>
      <c r="D164" s="130">
        <v>-1.7998617505956009</v>
      </c>
      <c r="E164" s="130">
        <v>32.001382494043995</v>
      </c>
      <c r="F164" s="133"/>
      <c r="G164" s="130">
        <v>26.047439999999995</v>
      </c>
      <c r="H164" s="130">
        <v>-1.5226044253916673</v>
      </c>
      <c r="I164" s="130">
        <v>34.773955746083331</v>
      </c>
      <c r="J164" s="133"/>
      <c r="K164" s="130">
        <v>24.471647999999981</v>
      </c>
      <c r="L164" s="130">
        <v>-1.6957594871226456</v>
      </c>
      <c r="M164" s="130">
        <v>33.042405128773545</v>
      </c>
      <c r="N164" s="133"/>
      <c r="O164" s="130">
        <v>26.025119999999994</v>
      </c>
      <c r="P164" s="130">
        <v>-1.6529596423865525</v>
      </c>
      <c r="Q164" s="138">
        <v>33.470403576134473</v>
      </c>
      <c r="R164" s="97"/>
    </row>
    <row r="165" spans="2:18" ht="15.6">
      <c r="B165" s="139" t="s">
        <v>1396</v>
      </c>
      <c r="C165" s="131">
        <v>19.452326399999986</v>
      </c>
      <c r="D165" s="131">
        <v>-1.9249774635828134</v>
      </c>
      <c r="E165" s="131">
        <v>30.750225364171865</v>
      </c>
      <c r="F165" s="133"/>
      <c r="G165" s="131">
        <v>24.052031999999979</v>
      </c>
      <c r="H165" s="131">
        <v>-1.6890091092658599</v>
      </c>
      <c r="I165" s="131">
        <v>33.109908907341399</v>
      </c>
      <c r="J165" s="133"/>
      <c r="K165" s="131">
        <v>23.602060799999983</v>
      </c>
      <c r="L165" s="131">
        <v>-1.7644082250530486</v>
      </c>
      <c r="M165" s="131">
        <v>32.355917749469512</v>
      </c>
      <c r="N165" s="133"/>
      <c r="O165" s="131">
        <v>25.462655999999988</v>
      </c>
      <c r="P165" s="131">
        <v>-1.6932053244095291</v>
      </c>
      <c r="Q165" s="140">
        <v>33.067946755904707</v>
      </c>
      <c r="R165" s="97"/>
    </row>
    <row r="166" spans="2:18" ht="15.6">
      <c r="B166" s="137" t="s">
        <v>1395</v>
      </c>
      <c r="C166" s="130">
        <v>19.097884799999985</v>
      </c>
      <c r="D166" s="130">
        <v>-1.9605328952620713</v>
      </c>
      <c r="E166" s="130">
        <v>30.394671047379287</v>
      </c>
      <c r="F166" s="133"/>
      <c r="G166" s="130">
        <v>21.60129599999998</v>
      </c>
      <c r="H166" s="130">
        <v>-1.8933853317422156</v>
      </c>
      <c r="I166" s="130">
        <v>31.066146682577845</v>
      </c>
      <c r="J166" s="133"/>
      <c r="K166" s="130">
        <v>22.369996799999981</v>
      </c>
      <c r="L166" s="130">
        <v>-1.8616723506628601</v>
      </c>
      <c r="M166" s="130">
        <v>31.383276493371401</v>
      </c>
      <c r="N166" s="133"/>
      <c r="O166" s="130">
        <v>23.72169599999998</v>
      </c>
      <c r="P166" s="130">
        <v>-1.8177752925758845</v>
      </c>
      <c r="Q166" s="138">
        <v>31.822247074241158</v>
      </c>
      <c r="R166" s="97"/>
    </row>
    <row r="167" spans="2:18" ht="15.6">
      <c r="B167" s="139" t="s">
        <v>1394</v>
      </c>
      <c r="C167" s="131">
        <v>19.011283199999983</v>
      </c>
      <c r="D167" s="131">
        <v>-1.9692202425489427</v>
      </c>
      <c r="E167" s="131">
        <v>30.307797574510573</v>
      </c>
      <c r="F167" s="134"/>
      <c r="G167" s="131">
        <v>18.891647999999986</v>
      </c>
      <c r="H167" s="131">
        <v>-2.1193532134237234</v>
      </c>
      <c r="I167" s="131">
        <v>28.80646786576277</v>
      </c>
      <c r="J167" s="134"/>
      <c r="K167" s="131">
        <v>18.555955199999985</v>
      </c>
      <c r="L167" s="131">
        <v>-2.1627682525506233</v>
      </c>
      <c r="M167" s="131">
        <v>28.372317474493766</v>
      </c>
      <c r="N167" s="134"/>
      <c r="O167" s="131">
        <v>20.159423999999984</v>
      </c>
      <c r="P167" s="131">
        <v>-2.0726646120547327</v>
      </c>
      <c r="Q167" s="140">
        <v>29.273353879452671</v>
      </c>
      <c r="R167" s="85"/>
    </row>
    <row r="168" spans="2:18" ht="15.6">
      <c r="B168" s="137" t="s">
        <v>1393</v>
      </c>
      <c r="C168" s="130">
        <v>17.306927999999985</v>
      </c>
      <c r="D168" s="130">
        <v>-2.1401908195658281</v>
      </c>
      <c r="E168" s="130">
        <v>28.59809180434172</v>
      </c>
      <c r="F168" s="134"/>
      <c r="G168" s="130">
        <v>17.802431999999985</v>
      </c>
      <c r="H168" s="130">
        <v>-2.2101870900798812</v>
      </c>
      <c r="I168" s="130">
        <v>27.898129099201185</v>
      </c>
      <c r="J168" s="134"/>
      <c r="K168" s="130">
        <v>16.046294399999987</v>
      </c>
      <c r="L168" s="130">
        <v>-2.3608910475427827</v>
      </c>
      <c r="M168" s="130">
        <v>26.391089524572173</v>
      </c>
      <c r="N168" s="134"/>
      <c r="O168" s="130">
        <v>18.659519999999986</v>
      </c>
      <c r="P168" s="130">
        <v>-2.1799864307826691</v>
      </c>
      <c r="Q168" s="138">
        <v>28.200135692173308</v>
      </c>
      <c r="R168" s="85"/>
    </row>
    <row r="169" spans="2:18" ht="15.6">
      <c r="B169" s="149" t="s">
        <v>1392</v>
      </c>
      <c r="C169" s="132">
        <v>196</v>
      </c>
      <c r="D169" s="132">
        <v>196</v>
      </c>
      <c r="E169" s="132">
        <v>196</v>
      </c>
      <c r="F169" s="135"/>
      <c r="G169" s="132">
        <v>204</v>
      </c>
      <c r="H169" s="132">
        <v>204</v>
      </c>
      <c r="I169" s="132">
        <v>204</v>
      </c>
      <c r="J169" s="135"/>
      <c r="K169" s="132">
        <v>170</v>
      </c>
      <c r="L169" s="132">
        <v>170</v>
      </c>
      <c r="M169" s="132">
        <v>170</v>
      </c>
      <c r="N169" s="135"/>
      <c r="O169" s="132">
        <v>89</v>
      </c>
      <c r="P169" s="132">
        <v>89</v>
      </c>
      <c r="Q169" s="141">
        <v>89</v>
      </c>
    </row>
    <row r="170" spans="2:18" ht="15.6">
      <c r="B170" s="150" t="s">
        <v>1368</v>
      </c>
      <c r="C170" s="130">
        <v>39.363825306122536</v>
      </c>
      <c r="D170" s="130">
        <v>7.2423346559840854E-2</v>
      </c>
      <c r="E170" s="130">
        <v>50.724233465598417</v>
      </c>
      <c r="F170" s="134"/>
      <c r="G170" s="130">
        <v>44.391416470588375</v>
      </c>
      <c r="H170" s="130">
        <v>7.169738881435881E-3</v>
      </c>
      <c r="I170" s="130">
        <v>50.071697388814371</v>
      </c>
      <c r="J170" s="134"/>
      <c r="K170" s="130">
        <v>46.427175529411905</v>
      </c>
      <c r="L170" s="130">
        <v>3.7498839920750739E-2</v>
      </c>
      <c r="M170" s="130">
        <v>50.374988399207531</v>
      </c>
      <c r="N170" s="134"/>
      <c r="O170" s="130">
        <v>48.492080898876637</v>
      </c>
      <c r="P170" s="130">
        <v>-4.5393354839567572E-2</v>
      </c>
      <c r="Q170" s="138">
        <v>49.546066451604304</v>
      </c>
      <c r="R170" s="85"/>
    </row>
    <row r="171" spans="2:18" ht="16.2" thickBot="1">
      <c r="B171" s="151" t="s">
        <v>1417</v>
      </c>
      <c r="C171" s="142">
        <v>10.684550641907055</v>
      </c>
      <c r="D171" s="142">
        <v>1.071809320271373</v>
      </c>
      <c r="E171" s="142">
        <v>10.718093202713733</v>
      </c>
      <c r="F171" s="143"/>
      <c r="G171" s="142">
        <v>11.993616047718435</v>
      </c>
      <c r="H171" s="142">
        <v>1.0001933874821665</v>
      </c>
      <c r="I171" s="142">
        <v>10.001933874821665</v>
      </c>
      <c r="J171" s="143"/>
      <c r="K171" s="142">
        <v>12.965899241742854</v>
      </c>
      <c r="L171" s="142">
        <v>1.0235806358217059</v>
      </c>
      <c r="M171" s="142">
        <v>10.235806358217062</v>
      </c>
      <c r="N171" s="143"/>
      <c r="O171" s="142">
        <v>14.043723299915392</v>
      </c>
      <c r="P171" s="142">
        <v>1.0048629287333162</v>
      </c>
      <c r="Q171" s="144">
        <v>10.048629287333165</v>
      </c>
      <c r="R171" s="85"/>
    </row>
    <row r="172" spans="2:18" ht="15.6">
      <c r="B172" s="126"/>
      <c r="C172" s="127"/>
      <c r="D172" s="127"/>
      <c r="E172" s="127"/>
      <c r="F172" s="127"/>
      <c r="G172" s="127"/>
      <c r="H172" s="127"/>
      <c r="I172" s="127"/>
      <c r="J172" s="128"/>
      <c r="K172" s="128"/>
      <c r="L172" s="128"/>
      <c r="M172" s="128"/>
      <c r="N172" s="129"/>
      <c r="O172" s="129"/>
      <c r="P172" s="129"/>
      <c r="Q172" s="129"/>
    </row>
    <row r="173" spans="2:18" ht="15.6">
      <c r="B173" s="126"/>
      <c r="C173" s="127"/>
      <c r="D173" s="127"/>
      <c r="E173" s="127"/>
      <c r="F173" s="127"/>
      <c r="G173" s="127"/>
      <c r="H173" s="127"/>
      <c r="I173" s="127"/>
      <c r="J173" s="128"/>
      <c r="K173" s="128"/>
      <c r="L173" s="128"/>
      <c r="M173" s="128"/>
      <c r="N173" s="129"/>
      <c r="O173" s="129"/>
      <c r="P173" s="129"/>
      <c r="Q173" s="129"/>
    </row>
    <row r="174" spans="2:18" ht="15.6">
      <c r="B174" s="126"/>
      <c r="C174" s="127"/>
      <c r="D174" s="127"/>
      <c r="E174" s="127"/>
      <c r="F174" s="127"/>
      <c r="G174" s="127"/>
      <c r="H174" s="127"/>
      <c r="I174" s="127"/>
      <c r="J174" s="128"/>
      <c r="K174" s="128"/>
      <c r="L174" s="128"/>
      <c r="M174" s="128"/>
      <c r="N174" s="129"/>
      <c r="O174" s="129"/>
      <c r="P174" s="129"/>
      <c r="Q174" s="129"/>
    </row>
    <row r="175" spans="2:18" ht="16.2" thickBot="1">
      <c r="B175" s="126"/>
      <c r="C175" s="127"/>
      <c r="D175" s="127"/>
      <c r="E175" s="127"/>
      <c r="F175" s="127"/>
      <c r="G175" s="127"/>
      <c r="H175" s="127"/>
      <c r="I175" s="127"/>
      <c r="J175" s="128"/>
      <c r="K175" s="128"/>
      <c r="L175" s="128"/>
      <c r="M175" s="128"/>
      <c r="N175" s="129"/>
      <c r="O175" s="129"/>
      <c r="P175" s="129"/>
      <c r="Q175" s="129"/>
    </row>
    <row r="176" spans="2:18" ht="33" customHeight="1">
      <c r="B176" s="206" t="s">
        <v>1369</v>
      </c>
      <c r="C176" s="212" t="s">
        <v>1502</v>
      </c>
      <c r="D176" s="212"/>
      <c r="E176" s="212"/>
      <c r="F176" s="136"/>
      <c r="G176" s="212" t="s">
        <v>1503</v>
      </c>
      <c r="H176" s="212"/>
      <c r="I176" s="212"/>
      <c r="J176" s="136"/>
      <c r="K176" s="212" t="s">
        <v>1504</v>
      </c>
      <c r="L176" s="212"/>
      <c r="M176" s="212"/>
      <c r="N176" s="136"/>
      <c r="O176" s="212" t="s">
        <v>1505</v>
      </c>
      <c r="P176" s="212"/>
      <c r="Q176" s="213"/>
    </row>
    <row r="177" spans="2:17" ht="30.6" thickBot="1">
      <c r="B177" s="207"/>
      <c r="C177" s="145" t="s">
        <v>1413</v>
      </c>
      <c r="D177" s="145" t="s">
        <v>1416</v>
      </c>
      <c r="E177" s="145" t="s">
        <v>1415</v>
      </c>
      <c r="F177" s="146"/>
      <c r="G177" s="145" t="s">
        <v>1413</v>
      </c>
      <c r="H177" s="145" t="s">
        <v>1416</v>
      </c>
      <c r="I177" s="145" t="s">
        <v>1415</v>
      </c>
      <c r="J177" s="146"/>
      <c r="K177" s="145" t="s">
        <v>1413</v>
      </c>
      <c r="L177" s="145" t="s">
        <v>1416</v>
      </c>
      <c r="M177" s="145" t="s">
        <v>1415</v>
      </c>
      <c r="N177" s="146"/>
      <c r="O177" s="145" t="s">
        <v>1413</v>
      </c>
      <c r="P177" s="145" t="s">
        <v>1416</v>
      </c>
      <c r="Q177" s="147" t="s">
        <v>1415</v>
      </c>
    </row>
    <row r="178" spans="2:17" ht="15.6">
      <c r="B178" s="137" t="s">
        <v>1412</v>
      </c>
      <c r="C178" s="130" t="s">
        <v>1362</v>
      </c>
      <c r="D178" s="130" t="s">
        <v>1362</v>
      </c>
      <c r="E178" s="130" t="s">
        <v>1362</v>
      </c>
      <c r="F178" s="133"/>
      <c r="G178" s="130" t="s">
        <v>1362</v>
      </c>
      <c r="H178" s="130" t="s">
        <v>1362</v>
      </c>
      <c r="I178" s="130" t="s">
        <v>1362</v>
      </c>
      <c r="J178" s="133"/>
      <c r="K178" s="130" t="s">
        <v>1362</v>
      </c>
      <c r="L178" s="130" t="s">
        <v>1362</v>
      </c>
      <c r="M178" s="130" t="s">
        <v>1362</v>
      </c>
      <c r="N178" s="133"/>
      <c r="O178" s="130" t="s">
        <v>1362</v>
      </c>
      <c r="P178" s="130" t="s">
        <v>1362</v>
      </c>
      <c r="Q178" s="138" t="s">
        <v>1362</v>
      </c>
    </row>
    <row r="179" spans="2:17" ht="15.6">
      <c r="B179" s="139" t="s">
        <v>1411</v>
      </c>
      <c r="C179" s="131">
        <v>79.991308800000922</v>
      </c>
      <c r="D179" s="131">
        <v>1.966396815813517</v>
      </c>
      <c r="E179" s="131">
        <v>69.663968158135177</v>
      </c>
      <c r="F179" s="133"/>
      <c r="G179" s="131">
        <v>86.001638400001099</v>
      </c>
      <c r="H179" s="131">
        <v>2.1219073731422897</v>
      </c>
      <c r="I179" s="131">
        <v>71.219073731422895</v>
      </c>
      <c r="J179" s="133"/>
      <c r="K179" s="131">
        <v>85.690944000001053</v>
      </c>
      <c r="L179" s="131">
        <v>2.1020417153146398</v>
      </c>
      <c r="M179" s="131">
        <v>71.020417153146397</v>
      </c>
      <c r="N179" s="133"/>
      <c r="O179" s="131" t="s">
        <v>1362</v>
      </c>
      <c r="P179" s="131" t="s">
        <v>1362</v>
      </c>
      <c r="Q179" s="140" t="s">
        <v>1362</v>
      </c>
    </row>
    <row r="180" spans="2:17" ht="15.6">
      <c r="B180" s="137" t="s">
        <v>1410</v>
      </c>
      <c r="C180" s="130">
        <v>78.759244800000914</v>
      </c>
      <c r="D180" s="130">
        <v>1.8829697427087051</v>
      </c>
      <c r="E180" s="130">
        <v>68.829697427087055</v>
      </c>
      <c r="F180" s="133"/>
      <c r="G180" s="130">
        <v>80.5734144000009</v>
      </c>
      <c r="H180" s="130">
        <v>1.7748292133948902</v>
      </c>
      <c r="I180" s="130">
        <v>67.748292133948894</v>
      </c>
      <c r="J180" s="133"/>
      <c r="K180" s="130">
        <v>83.601792000001026</v>
      </c>
      <c r="L180" s="130">
        <v>1.9684622919908081</v>
      </c>
      <c r="M180" s="130">
        <v>69.68462291990808</v>
      </c>
      <c r="N180" s="133"/>
      <c r="O180" s="130" t="s">
        <v>1362</v>
      </c>
      <c r="P180" s="130" t="s">
        <v>1362</v>
      </c>
      <c r="Q180" s="138" t="s">
        <v>1362</v>
      </c>
    </row>
    <row r="181" spans="2:17" ht="15.6">
      <c r="B181" s="139" t="s">
        <v>1409</v>
      </c>
      <c r="C181" s="131">
        <v>78.523545600000887</v>
      </c>
      <c r="D181" s="131">
        <v>1.8670097808973483</v>
      </c>
      <c r="E181" s="131">
        <v>68.67009780897348</v>
      </c>
      <c r="F181" s="133"/>
      <c r="G181" s="131">
        <v>78.355699200000885</v>
      </c>
      <c r="H181" s="131">
        <v>1.6330295178665166</v>
      </c>
      <c r="I181" s="131">
        <v>66.330295178665168</v>
      </c>
      <c r="J181" s="133"/>
      <c r="K181" s="131">
        <v>83.083968000000993</v>
      </c>
      <c r="L181" s="131">
        <v>1.9353528622780625</v>
      </c>
      <c r="M181" s="131">
        <v>69.353528622780615</v>
      </c>
      <c r="N181" s="133"/>
      <c r="O181" s="131" t="s">
        <v>1362</v>
      </c>
      <c r="P181" s="131" t="s">
        <v>1362</v>
      </c>
      <c r="Q181" s="140" t="s">
        <v>1362</v>
      </c>
    </row>
    <row r="182" spans="2:17" ht="15.6">
      <c r="B182" s="137" t="s">
        <v>1376</v>
      </c>
      <c r="C182" s="130">
        <v>77.709312000000907</v>
      </c>
      <c r="D182" s="130">
        <v>1.8118753673672134</v>
      </c>
      <c r="E182" s="130">
        <v>68.118753673672131</v>
      </c>
      <c r="F182" s="133"/>
      <c r="G182" s="130">
        <v>77.182560000000862</v>
      </c>
      <c r="H182" s="130">
        <v>1.5580195340000571</v>
      </c>
      <c r="I182" s="130">
        <v>65.580195340000571</v>
      </c>
      <c r="J182" s="133"/>
      <c r="K182" s="130">
        <v>81.512640000000943</v>
      </c>
      <c r="L182" s="130">
        <v>1.8348828686669738</v>
      </c>
      <c r="M182" s="130">
        <v>68.348828686669734</v>
      </c>
      <c r="N182" s="133"/>
      <c r="O182" s="130" t="s">
        <v>1362</v>
      </c>
      <c r="P182" s="130" t="s">
        <v>1362</v>
      </c>
      <c r="Q182" s="138" t="s">
        <v>1362</v>
      </c>
    </row>
    <row r="183" spans="2:17" ht="15.6">
      <c r="B183" s="139" t="s">
        <v>1375</v>
      </c>
      <c r="C183" s="131">
        <v>74.298816000000755</v>
      </c>
      <c r="D183" s="131">
        <v>1.5809395563089588</v>
      </c>
      <c r="E183" s="131">
        <v>65.809395563089581</v>
      </c>
      <c r="F183" s="133"/>
      <c r="G183" s="131">
        <v>72.531072000000719</v>
      </c>
      <c r="H183" s="131">
        <v>1.2606055188217768</v>
      </c>
      <c r="I183" s="131">
        <v>62.606055188217766</v>
      </c>
      <c r="J183" s="133"/>
      <c r="K183" s="131">
        <v>72.629280000000762</v>
      </c>
      <c r="L183" s="131">
        <v>1.2668848934224728</v>
      </c>
      <c r="M183" s="131">
        <v>62.668848934224727</v>
      </c>
      <c r="N183" s="133"/>
      <c r="O183" s="131">
        <v>77.030784000000878</v>
      </c>
      <c r="P183" s="131">
        <v>1.548315045980805</v>
      </c>
      <c r="Q183" s="140">
        <v>65.483150459808044</v>
      </c>
    </row>
    <row r="184" spans="2:17" ht="15.6">
      <c r="B184" s="137" t="s">
        <v>1408</v>
      </c>
      <c r="C184" s="130">
        <v>67.013568000000546</v>
      </c>
      <c r="D184" s="130">
        <v>1.0876316457761506</v>
      </c>
      <c r="E184" s="130">
        <v>60.876316457761504</v>
      </c>
      <c r="F184" s="133"/>
      <c r="G184" s="130">
        <v>70.843680000000688</v>
      </c>
      <c r="H184" s="130">
        <v>1.1527144461371435</v>
      </c>
      <c r="I184" s="130">
        <v>61.527144461371428</v>
      </c>
      <c r="J184" s="133"/>
      <c r="K184" s="130">
        <v>63.99144000000053</v>
      </c>
      <c r="L184" s="130">
        <v>0.71458535467970086</v>
      </c>
      <c r="M184" s="130">
        <v>57.145853546797007</v>
      </c>
      <c r="N184" s="133"/>
      <c r="O184" s="130">
        <v>65.861856000000628</v>
      </c>
      <c r="P184" s="130">
        <v>0.83417889821108449</v>
      </c>
      <c r="Q184" s="138">
        <v>58.341788982110842</v>
      </c>
    </row>
    <row r="185" spans="2:17" ht="15.6">
      <c r="B185" s="139" t="s">
        <v>1407</v>
      </c>
      <c r="C185" s="131">
        <v>60.621120000000417</v>
      </c>
      <c r="D185" s="131">
        <v>0.65477813604393464</v>
      </c>
      <c r="E185" s="131">
        <v>56.547781360439345</v>
      </c>
      <c r="F185" s="133"/>
      <c r="G185" s="131">
        <v>65.53152000000064</v>
      </c>
      <c r="H185" s="131">
        <v>0.8130573654633001</v>
      </c>
      <c r="I185" s="131">
        <v>58.130573654633004</v>
      </c>
      <c r="J185" s="133"/>
      <c r="K185" s="131">
        <v>61.246080000000291</v>
      </c>
      <c r="L185" s="131">
        <v>0.53904829197849924</v>
      </c>
      <c r="M185" s="131">
        <v>55.390482919784993</v>
      </c>
      <c r="N185" s="133"/>
      <c r="O185" s="131">
        <v>61.924608000000468</v>
      </c>
      <c r="P185" s="131">
        <v>0.58243306194693389</v>
      </c>
      <c r="Q185" s="140">
        <v>55.824330619469343</v>
      </c>
    </row>
    <row r="186" spans="2:17" ht="15.6">
      <c r="B186" s="137" t="s">
        <v>1374</v>
      </c>
      <c r="C186" s="130">
        <v>57.228480000000168</v>
      </c>
      <c r="D186" s="130">
        <v>0.42505141300168509</v>
      </c>
      <c r="E186" s="130">
        <v>54.250514130016853</v>
      </c>
      <c r="F186" s="133"/>
      <c r="G186" s="130">
        <v>62.116560000000469</v>
      </c>
      <c r="H186" s="130">
        <v>0.59470638503010642</v>
      </c>
      <c r="I186" s="130">
        <v>55.947063850301063</v>
      </c>
      <c r="J186" s="133"/>
      <c r="K186" s="130">
        <v>59.92920000000035</v>
      </c>
      <c r="L186" s="130">
        <v>0.45484758710557649</v>
      </c>
      <c r="M186" s="130">
        <v>54.548475871055764</v>
      </c>
      <c r="N186" s="133"/>
      <c r="O186" s="130">
        <v>59.728320000000402</v>
      </c>
      <c r="P186" s="130">
        <v>0.44200341178598057</v>
      </c>
      <c r="Q186" s="138">
        <v>54.420034117859807</v>
      </c>
    </row>
    <row r="187" spans="2:17" ht="15.6">
      <c r="B187" s="139" t="s">
        <v>1406</v>
      </c>
      <c r="C187" s="131">
        <v>56.067840000000153</v>
      </c>
      <c r="D187" s="131">
        <v>0.34646069196092039</v>
      </c>
      <c r="E187" s="131">
        <v>53.464606919609203</v>
      </c>
      <c r="F187" s="133"/>
      <c r="G187" s="131">
        <v>58.39804800000028</v>
      </c>
      <c r="H187" s="131">
        <v>0.35694642855840597</v>
      </c>
      <c r="I187" s="131">
        <v>53.569464285584061</v>
      </c>
      <c r="J187" s="133"/>
      <c r="K187" s="131">
        <v>58.344480000000253</v>
      </c>
      <c r="L187" s="131">
        <v>0.35352131513984453</v>
      </c>
      <c r="M187" s="131">
        <v>53.535213151398445</v>
      </c>
      <c r="N187" s="133"/>
      <c r="O187" s="131">
        <v>57.764160000000366</v>
      </c>
      <c r="P187" s="131">
        <v>0.31641591977212136</v>
      </c>
      <c r="Q187" s="140">
        <v>53.164159197721212</v>
      </c>
    </row>
    <row r="188" spans="2:17" ht="15.6">
      <c r="B188" s="137" t="s">
        <v>1405</v>
      </c>
      <c r="C188" s="130">
        <v>54.478656000000264</v>
      </c>
      <c r="D188" s="130">
        <v>0.23885185853588173</v>
      </c>
      <c r="E188" s="130">
        <v>52.388518585358817</v>
      </c>
      <c r="F188" s="133"/>
      <c r="G188" s="130">
        <v>56.576736000000352</v>
      </c>
      <c r="H188" s="130">
        <v>0.24049257232737975</v>
      </c>
      <c r="I188" s="130">
        <v>52.404925723273799</v>
      </c>
      <c r="J188" s="133"/>
      <c r="K188" s="130">
        <v>56.826720000000364</v>
      </c>
      <c r="L188" s="130">
        <v>0.25647643494732619</v>
      </c>
      <c r="M188" s="130">
        <v>52.564764349473258</v>
      </c>
      <c r="N188" s="133"/>
      <c r="O188" s="130">
        <v>54.639360000000302</v>
      </c>
      <c r="P188" s="130">
        <v>0.11661763702279973</v>
      </c>
      <c r="Q188" s="138">
        <v>51.166176370227994</v>
      </c>
    </row>
    <row r="189" spans="2:17" ht="15.6">
      <c r="B189" s="139" t="s">
        <v>1404</v>
      </c>
      <c r="C189" s="131">
        <v>52.943040000000252</v>
      </c>
      <c r="D189" s="131">
        <v>0.1348702891588705</v>
      </c>
      <c r="E189" s="131">
        <v>51.348702891588701</v>
      </c>
      <c r="F189" s="133"/>
      <c r="G189" s="131">
        <v>55.9785600000003</v>
      </c>
      <c r="H189" s="131">
        <v>0.20224547248679284</v>
      </c>
      <c r="I189" s="131">
        <v>52.022454724867927</v>
      </c>
      <c r="J189" s="133"/>
      <c r="K189" s="131">
        <v>55.175040000000187</v>
      </c>
      <c r="L189" s="131">
        <v>0.15086877120838954</v>
      </c>
      <c r="M189" s="131">
        <v>51.508687712083898</v>
      </c>
      <c r="N189" s="133"/>
      <c r="O189" s="131">
        <v>53.764416000000359</v>
      </c>
      <c r="P189" s="131">
        <v>6.0674117852994223E-2</v>
      </c>
      <c r="Q189" s="140">
        <v>50.606741178529944</v>
      </c>
    </row>
    <row r="190" spans="2:17" ht="15.6">
      <c r="B190" s="137" t="s">
        <v>1403</v>
      </c>
      <c r="C190" s="130">
        <v>50.711040000000182</v>
      </c>
      <c r="D190" s="130">
        <v>-1.6265712842603353E-2</v>
      </c>
      <c r="E190" s="130">
        <v>49.837342871573966</v>
      </c>
      <c r="F190" s="133"/>
      <c r="G190" s="130">
        <v>52.492176000000292</v>
      </c>
      <c r="H190" s="130">
        <v>-2.0672325837803748E-2</v>
      </c>
      <c r="I190" s="130">
        <v>49.793276741621959</v>
      </c>
      <c r="J190" s="133"/>
      <c r="K190" s="130">
        <v>53.657280000000242</v>
      </c>
      <c r="L190" s="130">
        <v>5.3823891015867306E-2</v>
      </c>
      <c r="M190" s="130">
        <v>50.538238910158668</v>
      </c>
      <c r="N190" s="133"/>
      <c r="O190" s="130">
        <v>53.050176000000363</v>
      </c>
      <c r="P190" s="130">
        <v>1.5005938938864413E-2</v>
      </c>
      <c r="Q190" s="138">
        <v>50.150059389388645</v>
      </c>
    </row>
    <row r="191" spans="2:17" ht="15.6">
      <c r="B191" s="139" t="s">
        <v>1373</v>
      </c>
      <c r="C191" s="131">
        <v>48.657600000000045</v>
      </c>
      <c r="D191" s="131">
        <v>-0.15531083468396384</v>
      </c>
      <c r="E191" s="131">
        <v>48.446891653160364</v>
      </c>
      <c r="F191" s="133"/>
      <c r="G191" s="131">
        <v>50.889600000000243</v>
      </c>
      <c r="H191" s="131">
        <v>-0.12314030227638539</v>
      </c>
      <c r="I191" s="131">
        <v>48.768596977236143</v>
      </c>
      <c r="J191" s="133"/>
      <c r="K191" s="131">
        <v>51.603840000000218</v>
      </c>
      <c r="L191" s="131">
        <v>-7.7472123362257395E-2</v>
      </c>
      <c r="M191" s="131">
        <v>49.225278766377428</v>
      </c>
      <c r="N191" s="133"/>
      <c r="O191" s="131">
        <v>52.050240000000258</v>
      </c>
      <c r="P191" s="131">
        <v>-4.8929511540923759E-2</v>
      </c>
      <c r="Q191" s="140">
        <v>49.510704884590766</v>
      </c>
    </row>
    <row r="192" spans="2:17" ht="15.6">
      <c r="B192" s="137" t="s">
        <v>1402</v>
      </c>
      <c r="C192" s="130">
        <v>46.818432000000179</v>
      </c>
      <c r="D192" s="130">
        <v>-0.27984690033316528</v>
      </c>
      <c r="E192" s="130">
        <v>47.201530996668346</v>
      </c>
      <c r="F192" s="133"/>
      <c r="G192" s="130">
        <v>48.389760000000159</v>
      </c>
      <c r="H192" s="130">
        <v>-0.28297892847584522</v>
      </c>
      <c r="I192" s="130">
        <v>47.170210715241545</v>
      </c>
      <c r="J192" s="133"/>
      <c r="K192" s="130">
        <v>50.487840000000098</v>
      </c>
      <c r="L192" s="130">
        <v>-0.14882865291559277</v>
      </c>
      <c r="M192" s="130">
        <v>48.511713470844072</v>
      </c>
      <c r="N192" s="133"/>
      <c r="O192" s="130">
        <v>50.237856000000214</v>
      </c>
      <c r="P192" s="130">
        <v>-0.16481251553553103</v>
      </c>
      <c r="Q192" s="138">
        <v>48.351874844644691</v>
      </c>
    </row>
    <row r="193" spans="2:17" ht="15.6">
      <c r="B193" s="139" t="s">
        <v>1401</v>
      </c>
      <c r="C193" s="131">
        <v>46.086336000000117</v>
      </c>
      <c r="D193" s="131">
        <v>-0.32941950898965122</v>
      </c>
      <c r="E193" s="131">
        <v>46.705804910103488</v>
      </c>
      <c r="F193" s="133"/>
      <c r="G193" s="131">
        <v>47.550528000000142</v>
      </c>
      <c r="H193" s="131">
        <v>-0.33663903869994904</v>
      </c>
      <c r="I193" s="131">
        <v>46.633609613000509</v>
      </c>
      <c r="J193" s="133"/>
      <c r="K193" s="131">
        <v>46.872000000000128</v>
      </c>
      <c r="L193" s="131">
        <v>-0.38002380866837304</v>
      </c>
      <c r="M193" s="131">
        <v>46.199761913316266</v>
      </c>
      <c r="N193" s="133"/>
      <c r="O193" s="131">
        <v>48.354048000000219</v>
      </c>
      <c r="P193" s="131">
        <v>-0.285262337421548</v>
      </c>
      <c r="Q193" s="140">
        <v>47.147376625784524</v>
      </c>
    </row>
    <row r="194" spans="2:17" ht="15.6">
      <c r="B194" s="137" t="s">
        <v>1400</v>
      </c>
      <c r="C194" s="130">
        <v>45.139968000000181</v>
      </c>
      <c r="D194" s="130">
        <v>-0.39350117383826955</v>
      </c>
      <c r="E194" s="130">
        <v>46.064988261617309</v>
      </c>
      <c r="F194" s="133"/>
      <c r="G194" s="130">
        <v>46.2872160000001</v>
      </c>
      <c r="H194" s="130">
        <v>-0.41741463015431851</v>
      </c>
      <c r="I194" s="130">
        <v>45.825853698456818</v>
      </c>
      <c r="J194" s="133"/>
      <c r="K194" s="130">
        <v>44.706960000000201</v>
      </c>
      <c r="L194" s="130">
        <v>-0.51845547600182407</v>
      </c>
      <c r="M194" s="130">
        <v>44.815445239981763</v>
      </c>
      <c r="N194" s="133"/>
      <c r="O194" s="130">
        <v>46.166688000000228</v>
      </c>
      <c r="P194" s="130">
        <v>-0.42512113534606966</v>
      </c>
      <c r="Q194" s="138">
        <v>45.748788646539303</v>
      </c>
    </row>
    <row r="195" spans="2:17" ht="15.6">
      <c r="B195" s="139" t="s">
        <v>1399</v>
      </c>
      <c r="C195" s="131">
        <v>43.51507200000021</v>
      </c>
      <c r="D195" s="131">
        <v>-0.503528183295337</v>
      </c>
      <c r="E195" s="131">
        <v>44.964718167046627</v>
      </c>
      <c r="F195" s="133"/>
      <c r="G195" s="131">
        <v>43.84540800000012</v>
      </c>
      <c r="H195" s="131">
        <v>-0.57354271681699831</v>
      </c>
      <c r="I195" s="131">
        <v>44.264572831830016</v>
      </c>
      <c r="J195" s="133"/>
      <c r="K195" s="131">
        <v>41.693760000000083</v>
      </c>
      <c r="L195" s="131">
        <v>-0.71111810579581713</v>
      </c>
      <c r="M195" s="131">
        <v>42.888818942041823</v>
      </c>
      <c r="N195" s="133"/>
      <c r="O195" s="131">
        <v>42.479424000000108</v>
      </c>
      <c r="P195" s="131">
        <v>-0.66088310899027258</v>
      </c>
      <c r="Q195" s="140">
        <v>43.391168910097278</v>
      </c>
    </row>
    <row r="196" spans="2:17" ht="15.6">
      <c r="B196" s="137" t="s">
        <v>1372</v>
      </c>
      <c r="C196" s="130">
        <v>41.515200000000142</v>
      </c>
      <c r="D196" s="130">
        <v>-0.63894604108865771</v>
      </c>
      <c r="E196" s="130">
        <v>43.610539589113422</v>
      </c>
      <c r="F196" s="133"/>
      <c r="G196" s="130">
        <v>42.698160000000087</v>
      </c>
      <c r="H196" s="130">
        <v>-0.64689722919782178</v>
      </c>
      <c r="I196" s="130">
        <v>43.531027708021782</v>
      </c>
      <c r="J196" s="133"/>
      <c r="K196" s="130">
        <v>39.595680000000172</v>
      </c>
      <c r="L196" s="130">
        <v>-0.84526838135606763</v>
      </c>
      <c r="M196" s="130">
        <v>41.547316186439318</v>
      </c>
      <c r="N196" s="133"/>
      <c r="O196" s="130">
        <v>40.934880000000078</v>
      </c>
      <c r="P196" s="130">
        <v>-0.75964054589208008</v>
      </c>
      <c r="Q196" s="138">
        <v>42.403594541079201</v>
      </c>
    </row>
    <row r="197" spans="2:17" ht="15.6">
      <c r="B197" s="139" t="s">
        <v>1398</v>
      </c>
      <c r="C197" s="131">
        <v>39.176064000000117</v>
      </c>
      <c r="D197" s="131">
        <v>-0.79733657118619905</v>
      </c>
      <c r="E197" s="131">
        <v>42.026634288138006</v>
      </c>
      <c r="F197" s="133"/>
      <c r="G197" s="131">
        <v>41.229504000000148</v>
      </c>
      <c r="H197" s="131">
        <v>-0.74080242208999703</v>
      </c>
      <c r="I197" s="131">
        <v>42.591975779100025</v>
      </c>
      <c r="J197" s="133"/>
      <c r="K197" s="131">
        <v>34.283520000000081</v>
      </c>
      <c r="L197" s="131">
        <v>-1.1849254620299134</v>
      </c>
      <c r="M197" s="131">
        <v>38.150745379700865</v>
      </c>
      <c r="N197" s="133"/>
      <c r="O197" s="131">
        <v>39.872448000000091</v>
      </c>
      <c r="P197" s="131">
        <v>-0.82757196202684746</v>
      </c>
      <c r="Q197" s="140">
        <v>41.724280379731525</v>
      </c>
    </row>
    <row r="198" spans="2:17" ht="15.6">
      <c r="B198" s="137" t="s">
        <v>1397</v>
      </c>
      <c r="C198" s="130">
        <v>36.819072000000141</v>
      </c>
      <c r="D198" s="130">
        <v>-0.95693618929974833</v>
      </c>
      <c r="E198" s="130">
        <v>40.430638107002515</v>
      </c>
      <c r="F198" s="133"/>
      <c r="G198" s="130">
        <v>37.859184000000084</v>
      </c>
      <c r="H198" s="130">
        <v>-0.9562991413410511</v>
      </c>
      <c r="I198" s="130">
        <v>40.437008586589492</v>
      </c>
      <c r="J198" s="133"/>
      <c r="K198" s="130">
        <v>31.20336000000005</v>
      </c>
      <c r="L198" s="130">
        <v>-1.3818694835971002</v>
      </c>
      <c r="M198" s="130">
        <v>36.181305164028998</v>
      </c>
      <c r="N198" s="133"/>
      <c r="O198" s="130">
        <v>37.872576000000088</v>
      </c>
      <c r="P198" s="130">
        <v>-0.95544286298641101</v>
      </c>
      <c r="Q198" s="138">
        <v>40.445571370135895</v>
      </c>
    </row>
    <row r="199" spans="2:17" ht="15.6">
      <c r="B199" s="139" t="s">
        <v>1371</v>
      </c>
      <c r="C199" s="131">
        <v>33.587136000000037</v>
      </c>
      <c r="D199" s="131">
        <v>-1.1757811201978823</v>
      </c>
      <c r="E199" s="131">
        <v>38.242188798021175</v>
      </c>
      <c r="F199" s="133"/>
      <c r="G199" s="131">
        <v>33.988896000000089</v>
      </c>
      <c r="H199" s="131">
        <v>-1.2037635858319913</v>
      </c>
      <c r="I199" s="131">
        <v>37.962364141680091</v>
      </c>
      <c r="J199" s="133"/>
      <c r="K199" s="131">
        <v>27.096480000000007</v>
      </c>
      <c r="L199" s="131">
        <v>-1.644461512353349</v>
      </c>
      <c r="M199" s="131">
        <v>33.555384876466505</v>
      </c>
      <c r="N199" s="133"/>
      <c r="O199" s="131">
        <v>31.58726400000004</v>
      </c>
      <c r="P199" s="131">
        <v>-1.357322837430756</v>
      </c>
      <c r="Q199" s="140">
        <v>36.426771625692439</v>
      </c>
    </row>
    <row r="200" spans="2:17" ht="15.6">
      <c r="B200" s="137" t="s">
        <v>1370</v>
      </c>
      <c r="C200" s="130">
        <v>26.534015999999994</v>
      </c>
      <c r="D200" s="130">
        <v>-1.653370886522527</v>
      </c>
      <c r="E200" s="130">
        <v>33.466291134774728</v>
      </c>
      <c r="F200" s="133"/>
      <c r="G200" s="130">
        <v>31.163184000000054</v>
      </c>
      <c r="H200" s="130">
        <v>-1.3844383186610196</v>
      </c>
      <c r="I200" s="130">
        <v>36.155616813389805</v>
      </c>
      <c r="J200" s="133"/>
      <c r="K200" s="130">
        <v>22.36463999999998</v>
      </c>
      <c r="L200" s="130">
        <v>-1.9470131976594605</v>
      </c>
      <c r="M200" s="130">
        <v>30.529868023405392</v>
      </c>
      <c r="N200" s="133"/>
      <c r="O200" s="130">
        <v>27.587520000000008</v>
      </c>
      <c r="P200" s="130">
        <v>-1.6130646393498849</v>
      </c>
      <c r="Q200" s="138">
        <v>33.86935360650115</v>
      </c>
    </row>
    <row r="201" spans="2:17" ht="15.6">
      <c r="B201" s="139" t="s">
        <v>1396</v>
      </c>
      <c r="C201" s="131">
        <v>24.22702079999998</v>
      </c>
      <c r="D201" s="131">
        <v>-1.809585058191246</v>
      </c>
      <c r="E201" s="131">
        <v>31.904149418087538</v>
      </c>
      <c r="F201" s="133"/>
      <c r="G201" s="131">
        <v>29.944512000000049</v>
      </c>
      <c r="H201" s="131">
        <v>-1.462359648933254</v>
      </c>
      <c r="I201" s="131">
        <v>35.376403510667465</v>
      </c>
      <c r="J201" s="133"/>
      <c r="K201" s="131">
        <v>21.177215999999984</v>
      </c>
      <c r="L201" s="131">
        <v>-2.022936545104201</v>
      </c>
      <c r="M201" s="131">
        <v>29.770634548957986</v>
      </c>
      <c r="N201" s="133"/>
      <c r="O201" s="131">
        <v>27.587520000000008</v>
      </c>
      <c r="P201" s="131">
        <v>-1.6130646393498849</v>
      </c>
      <c r="Q201" s="140">
        <v>33.86935360650115</v>
      </c>
    </row>
    <row r="202" spans="2:17" ht="15.6">
      <c r="B202" s="137" t="s">
        <v>1395</v>
      </c>
      <c r="C202" s="130">
        <v>22.819967999999982</v>
      </c>
      <c r="D202" s="130">
        <v>-1.904861193852972</v>
      </c>
      <c r="E202" s="130">
        <v>30.951388061470279</v>
      </c>
      <c r="F202" s="133"/>
      <c r="G202" s="130">
        <v>27.480384000000019</v>
      </c>
      <c r="H202" s="130">
        <v>-1.6199148661870035</v>
      </c>
      <c r="I202" s="130">
        <v>33.800851338129966</v>
      </c>
      <c r="J202" s="133"/>
      <c r="K202" s="130">
        <v>18.967535999999985</v>
      </c>
      <c r="L202" s="130">
        <v>-2.1642224736197901</v>
      </c>
      <c r="M202" s="130">
        <v>28.3577752638021</v>
      </c>
      <c r="N202" s="133"/>
      <c r="O202" s="130">
        <v>27.587520000000008</v>
      </c>
      <c r="P202" s="130">
        <v>-1.6130646393498849</v>
      </c>
      <c r="Q202" s="138">
        <v>33.86935360650115</v>
      </c>
    </row>
    <row r="203" spans="2:17" ht="15.6">
      <c r="B203" s="139" t="s">
        <v>1394</v>
      </c>
      <c r="C203" s="131">
        <v>14.006246399999988</v>
      </c>
      <c r="D203" s="131">
        <v>-2.5016670385563717</v>
      </c>
      <c r="E203" s="131">
        <v>24.983329614436283</v>
      </c>
      <c r="F203" s="134"/>
      <c r="G203" s="131">
        <v>23.300294399999995</v>
      </c>
      <c r="H203" s="131">
        <v>-1.8871878832819498</v>
      </c>
      <c r="I203" s="131">
        <v>31.128121167180502</v>
      </c>
      <c r="J203" s="134"/>
      <c r="K203" s="131">
        <v>14.990111999999986</v>
      </c>
      <c r="L203" s="131">
        <v>-2.4185371449478499</v>
      </c>
      <c r="M203" s="131">
        <v>25.814628550521501</v>
      </c>
      <c r="N203" s="134"/>
      <c r="O203" s="131">
        <v>27.587520000000008</v>
      </c>
      <c r="P203" s="131">
        <v>-1.6130646393498849</v>
      </c>
      <c r="Q203" s="140">
        <v>33.86935360650115</v>
      </c>
    </row>
    <row r="204" spans="2:17" ht="15.6">
      <c r="B204" s="137" t="s">
        <v>1393</v>
      </c>
      <c r="C204" s="130">
        <v>4.999679999999997</v>
      </c>
      <c r="D204" s="130">
        <v>-3.1115310338326987</v>
      </c>
      <c r="E204" s="130">
        <v>18.884689661673015</v>
      </c>
      <c r="F204" s="134"/>
      <c r="G204" s="130">
        <v>20.891519999999982</v>
      </c>
      <c r="H204" s="130">
        <v>-2.0412038166698534</v>
      </c>
      <c r="I204" s="130">
        <v>29.587961833301467</v>
      </c>
      <c r="J204" s="134"/>
      <c r="K204" s="130">
        <v>10.177919999999991</v>
      </c>
      <c r="L204" s="130">
        <v>-2.7262265003817991</v>
      </c>
      <c r="M204" s="130">
        <v>22.737734996182009</v>
      </c>
      <c r="N204" s="134"/>
      <c r="O204" s="130">
        <v>27.587520000000008</v>
      </c>
      <c r="P204" s="130">
        <v>-1.6130646393498849</v>
      </c>
      <c r="Q204" s="138">
        <v>33.86935360650115</v>
      </c>
    </row>
    <row r="205" spans="2:17" ht="15.6">
      <c r="B205" s="149" t="s">
        <v>1392</v>
      </c>
      <c r="C205" s="132">
        <v>75</v>
      </c>
      <c r="D205" s="132">
        <v>75</v>
      </c>
      <c r="E205" s="132">
        <v>75</v>
      </c>
      <c r="F205" s="135"/>
      <c r="G205" s="132">
        <v>68</v>
      </c>
      <c r="H205" s="132">
        <v>68</v>
      </c>
      <c r="I205" s="132">
        <v>68</v>
      </c>
      <c r="J205" s="135"/>
      <c r="K205" s="132">
        <v>84</v>
      </c>
      <c r="L205" s="132">
        <v>84</v>
      </c>
      <c r="M205" s="132">
        <v>84</v>
      </c>
      <c r="N205" s="135"/>
      <c r="O205" s="132">
        <v>13</v>
      </c>
      <c r="P205" s="132">
        <v>13</v>
      </c>
      <c r="Q205" s="141">
        <v>13</v>
      </c>
    </row>
    <row r="206" spans="2:17" ht="15.6">
      <c r="B206" s="150" t="s">
        <v>1368</v>
      </c>
      <c r="C206" s="130">
        <v>50.262259200000273</v>
      </c>
      <c r="D206" s="130">
        <v>-4.6654124978359017E-2</v>
      </c>
      <c r="E206" s="130">
        <v>49.533458750216411</v>
      </c>
      <c r="F206" s="134"/>
      <c r="G206" s="130">
        <v>52.398169411765004</v>
      </c>
      <c r="H206" s="130">
        <v>-2.6683064091942491E-2</v>
      </c>
      <c r="I206" s="130">
        <v>49.733169359080584</v>
      </c>
      <c r="J206" s="134"/>
      <c r="K206" s="130">
        <v>50.142411428571712</v>
      </c>
      <c r="L206" s="130">
        <v>-0.17091519777732608</v>
      </c>
      <c r="M206" s="130">
        <v>48.290848022226754</v>
      </c>
      <c r="N206" s="134"/>
      <c r="O206" s="130">
        <v>51.761796923077242</v>
      </c>
      <c r="P206" s="130">
        <v>-6.7372429948549251E-2</v>
      </c>
      <c r="Q206" s="138">
        <v>49.326275700514508</v>
      </c>
    </row>
    <row r="207" spans="2:17" ht="16.2" thickBot="1">
      <c r="B207" s="151" t="s">
        <v>1417</v>
      </c>
      <c r="C207" s="142">
        <v>14.673607282483101</v>
      </c>
      <c r="D207" s="142">
        <v>0.9935978224077664</v>
      </c>
      <c r="E207" s="142">
        <v>9.9359782240776617</v>
      </c>
      <c r="F207" s="143"/>
      <c r="G207" s="142">
        <v>14.184743641999409</v>
      </c>
      <c r="H207" s="142">
        <v>0.90696602051676467</v>
      </c>
      <c r="I207" s="142">
        <v>9.0696602051676454</v>
      </c>
      <c r="J207" s="143"/>
      <c r="K207" s="142">
        <v>16.32090428621169</v>
      </c>
      <c r="L207" s="142">
        <v>1.0435511550502674</v>
      </c>
      <c r="M207" s="142">
        <v>10.435511550502675</v>
      </c>
      <c r="N207" s="143"/>
      <c r="O207" s="142">
        <v>14.289456394927372</v>
      </c>
      <c r="P207" s="142">
        <v>0.91366130604446572</v>
      </c>
      <c r="Q207" s="144">
        <v>9.136613060444656</v>
      </c>
    </row>
  </sheetData>
  <sheetProtection algorithmName="SHA-512" hashValue="7MeD5JfibrL4icnWvI11DKGO6hjD71xYL1eh3BqWRrrJZk5vxxNX4DOGDi1XdnPA0s0zmrNw2pHdtW0LOnR1XQ==" saltValue="ADRpraKu2mhXhaqwhh53xQ==" spinCount="100000" sheet="1" objects="1" scenarios="1" selectLockedCells="1" selectUnlockedCells="1"/>
  <sortState xmlns:xlrd2="http://schemas.microsoft.com/office/spreadsheetml/2017/richdata2" ref="L93:BL121">
    <sortCondition descending="1" ref="L93:L121"/>
  </sortState>
  <mergeCells count="25">
    <mergeCell ref="G176:I176"/>
    <mergeCell ref="O176:Q176"/>
    <mergeCell ref="A55:XFD58"/>
    <mergeCell ref="K176:M176"/>
    <mergeCell ref="C104:E104"/>
    <mergeCell ref="G104:I104"/>
    <mergeCell ref="K104:M104"/>
    <mergeCell ref="O104:Q104"/>
    <mergeCell ref="C140:E140"/>
    <mergeCell ref="G140:I140"/>
    <mergeCell ref="K140:M140"/>
    <mergeCell ref="O140:Q140"/>
    <mergeCell ref="C176:E176"/>
    <mergeCell ref="B140:B141"/>
    <mergeCell ref="B176:B177"/>
    <mergeCell ref="D16:F16"/>
    <mergeCell ref="G16:N16"/>
    <mergeCell ref="I23:I24"/>
    <mergeCell ref="B104:B105"/>
    <mergeCell ref="B36:H36"/>
    <mergeCell ref="B49:C49"/>
    <mergeCell ref="D49:E49"/>
    <mergeCell ref="F49:G49"/>
    <mergeCell ref="H60:H61"/>
    <mergeCell ref="I60:K60"/>
  </mergeCells>
  <phoneticPr fontId="2" type="noConversion"/>
  <conditionalFormatting sqref="B20">
    <cfRule type="cellIs" dxfId="0" priority="1" operator="between">
      <formula>$B$25</formula>
      <formula>$B$34</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64D1-64FD-421D-8FC8-74A3E7D8D1BD}">
  <sheetPr codeName="Hoja11"/>
  <dimension ref="A6:AI3377"/>
  <sheetViews>
    <sheetView tabSelected="1" topLeftCell="B16" zoomScale="102" zoomScaleNormal="102" workbookViewId="0">
      <selection activeCell="F7" sqref="F7:Q7"/>
    </sheetView>
  </sheetViews>
  <sheetFormatPr baseColWidth="10" defaultRowHeight="14.4"/>
  <cols>
    <col min="1" max="1" width="6.6640625" style="10" hidden="1" customWidth="1"/>
    <col min="2" max="2" width="11.109375" style="10" customWidth="1"/>
    <col min="3" max="3" width="10.77734375" style="13" customWidth="1"/>
    <col min="4" max="4" width="9.44140625" style="13" customWidth="1"/>
    <col min="5" max="5" width="41" style="11" customWidth="1"/>
    <col min="6" max="6" width="8.5546875" style="14" bestFit="1" customWidth="1"/>
    <col min="7" max="7" width="15.88671875" style="15" hidden="1" customWidth="1"/>
    <col min="8" max="8" width="18.5546875" style="27" hidden="1" customWidth="1"/>
    <col min="9" max="9" width="16.5546875" style="26" hidden="1" customWidth="1"/>
    <col min="10" max="10" width="13.77734375" style="25" customWidth="1"/>
    <col min="11" max="11" width="13.5546875" style="25" hidden="1" customWidth="1"/>
    <col min="12" max="12" width="0.109375" style="26" customWidth="1"/>
    <col min="13" max="13" width="17.77734375" style="15" customWidth="1"/>
    <col min="14" max="14" width="18.5546875" style="15" hidden="1" customWidth="1"/>
    <col min="15" max="15" width="18.33203125" style="16" customWidth="1"/>
    <col min="16" max="16" width="18.33203125" style="16" hidden="1" customWidth="1"/>
    <col min="17" max="17" width="30.77734375" style="15" customWidth="1"/>
    <col min="18" max="18" width="30.77734375" style="15" hidden="1" customWidth="1"/>
    <col min="19" max="19" width="16" style="16" customWidth="1"/>
    <col min="20" max="21" width="10.6640625" style="15" hidden="1" customWidth="1"/>
    <col min="22" max="22" width="23.5546875" style="187" customWidth="1"/>
    <col min="23" max="23" width="10.6640625" style="15" hidden="1" customWidth="1"/>
    <col min="24" max="24" width="11.44140625" style="16" bestFit="1" customWidth="1"/>
    <col min="25" max="25" width="11" style="15" bestFit="1" customWidth="1"/>
    <col min="26" max="26" width="10.6640625" style="16" bestFit="1" customWidth="1"/>
    <col min="27" max="27" width="7" style="17" bestFit="1" customWidth="1"/>
    <col min="28" max="28" width="9" style="17" bestFit="1" customWidth="1"/>
    <col min="29" max="29" width="8" style="17" bestFit="1" customWidth="1"/>
    <col min="30" max="30" width="11.5546875" style="17" bestFit="1" customWidth="1"/>
    <col min="31" max="31" width="14.109375" style="15" bestFit="1" customWidth="1"/>
    <col min="32" max="32" width="48" style="15" bestFit="1" customWidth="1"/>
    <col min="33" max="33" width="255.77734375" style="15" bestFit="1" customWidth="1"/>
    <col min="34" max="34" width="22" style="10" customWidth="1"/>
    <col min="35" max="35" width="21" style="10" customWidth="1"/>
  </cols>
  <sheetData>
    <row r="6" spans="1:23" ht="15" thickBot="1"/>
    <row r="7" spans="1:23" ht="24" customHeight="1" thickBot="1">
      <c r="E7" s="159" t="s">
        <v>1424</v>
      </c>
      <c r="F7" s="192"/>
      <c r="G7" s="193"/>
      <c r="H7" s="193"/>
      <c r="I7" s="193"/>
      <c r="J7" s="193"/>
      <c r="K7" s="193"/>
      <c r="L7" s="193"/>
      <c r="M7" s="193"/>
      <c r="N7" s="193"/>
      <c r="O7" s="193"/>
      <c r="P7" s="193"/>
      <c r="Q7" s="194"/>
      <c r="R7" s="155"/>
    </row>
    <row r="8" spans="1:23" ht="15" thickBot="1">
      <c r="F8" s="17"/>
      <c r="G8" s="17"/>
      <c r="H8" s="17"/>
      <c r="I8" s="17"/>
      <c r="J8" s="17"/>
      <c r="K8" s="17"/>
      <c r="L8" s="17"/>
      <c r="M8" s="17"/>
      <c r="N8" s="17"/>
      <c r="O8" s="17"/>
      <c r="P8" s="17"/>
      <c r="Q8" s="17"/>
      <c r="R8" s="17"/>
    </row>
    <row r="9" spans="1:23">
      <c r="E9" s="160" t="s">
        <v>1425</v>
      </c>
      <c r="F9" s="161"/>
      <c r="G9" s="17"/>
      <c r="H9" s="17"/>
      <c r="I9" s="17"/>
      <c r="J9" s="17"/>
      <c r="K9" s="17"/>
      <c r="L9" s="17"/>
      <c r="M9" s="17"/>
      <c r="N9" s="17"/>
      <c r="O9" s="17"/>
      <c r="P9" s="17"/>
      <c r="Q9" s="17"/>
      <c r="R9" s="17"/>
    </row>
    <row r="10" spans="1:23">
      <c r="E10" s="162" t="s">
        <v>1426</v>
      </c>
      <c r="F10" s="163"/>
      <c r="G10" s="17"/>
      <c r="H10" s="17"/>
      <c r="I10" s="17"/>
      <c r="J10" s="17"/>
      <c r="K10" s="17"/>
      <c r="L10" s="17"/>
      <c r="M10" s="17"/>
      <c r="N10" s="17"/>
      <c r="O10" s="17"/>
      <c r="P10" s="17"/>
      <c r="Q10" s="17"/>
      <c r="R10" s="17"/>
    </row>
    <row r="11" spans="1:23">
      <c r="E11" s="164" t="s">
        <v>1427</v>
      </c>
      <c r="F11" s="165"/>
      <c r="G11" s="17"/>
      <c r="H11" s="17"/>
      <c r="I11" s="17"/>
      <c r="J11" s="17"/>
      <c r="K11" s="17"/>
      <c r="L11" s="17"/>
      <c r="M11" s="17"/>
      <c r="N11" s="17"/>
      <c r="O11" s="17"/>
      <c r="P11" s="17"/>
      <c r="Q11" s="17"/>
      <c r="R11" s="17"/>
    </row>
    <row r="12" spans="1:23">
      <c r="E12" s="162" t="s">
        <v>1428</v>
      </c>
      <c r="F12" s="163"/>
      <c r="G12" s="17"/>
      <c r="H12" s="17"/>
      <c r="I12" s="17"/>
      <c r="J12" s="17"/>
      <c r="K12" s="17"/>
      <c r="L12" s="17"/>
      <c r="M12" s="17"/>
      <c r="N12" s="17"/>
      <c r="O12" s="17"/>
      <c r="P12" s="17"/>
      <c r="Q12" s="17"/>
      <c r="R12" s="17"/>
    </row>
    <row r="13" spans="1:23">
      <c r="E13" s="164" t="s">
        <v>1429</v>
      </c>
      <c r="F13" s="165"/>
    </row>
    <row r="14" spans="1:23" ht="15" thickBot="1">
      <c r="E14" s="166" t="s">
        <v>1430</v>
      </c>
      <c r="F14" s="167"/>
    </row>
    <row r="16" spans="1:23" s="157" customFormat="1" ht="13.8">
      <c r="A16" s="156" t="s">
        <v>1</v>
      </c>
      <c r="B16" s="168" t="s">
        <v>1363</v>
      </c>
      <c r="C16" s="168" t="s">
        <v>1304</v>
      </c>
      <c r="D16" s="168" t="s">
        <v>0</v>
      </c>
      <c r="E16" s="169" t="s">
        <v>682</v>
      </c>
      <c r="F16" s="170" t="s">
        <v>1347</v>
      </c>
      <c r="G16" s="171" t="s">
        <v>1348</v>
      </c>
      <c r="H16" s="172" t="s">
        <v>1360</v>
      </c>
      <c r="I16" s="173" t="s">
        <v>1361</v>
      </c>
      <c r="J16" s="174" t="s">
        <v>1365</v>
      </c>
      <c r="K16" s="174" t="s">
        <v>1367</v>
      </c>
      <c r="L16" s="173" t="s">
        <v>1359</v>
      </c>
      <c r="M16" s="170" t="s">
        <v>1419</v>
      </c>
      <c r="N16" s="170" t="s">
        <v>1516</v>
      </c>
      <c r="O16" s="170" t="s">
        <v>1420</v>
      </c>
      <c r="P16" s="170" t="s">
        <v>1517</v>
      </c>
      <c r="Q16" s="170" t="s">
        <v>1421</v>
      </c>
      <c r="R16" s="170" t="s">
        <v>1518</v>
      </c>
      <c r="S16" s="170" t="s">
        <v>1422</v>
      </c>
      <c r="T16" s="175" t="s">
        <v>681</v>
      </c>
      <c r="U16" s="175" t="s">
        <v>1520</v>
      </c>
      <c r="V16" s="188" t="s">
        <v>1423</v>
      </c>
      <c r="W16" s="156" t="s">
        <v>2</v>
      </c>
    </row>
    <row r="17" spans="1:35">
      <c r="A17" s="10">
        <v>1</v>
      </c>
      <c r="B17" s="176" t="s">
        <v>671</v>
      </c>
      <c r="C17" s="177" t="s">
        <v>745</v>
      </c>
      <c r="D17" s="177" t="s">
        <v>3</v>
      </c>
      <c r="E17" s="178" t="s">
        <v>4</v>
      </c>
      <c r="F17" s="179">
        <v>0</v>
      </c>
      <c r="G17" s="180" t="s">
        <v>683</v>
      </c>
      <c r="H17" s="181">
        <v>2</v>
      </c>
      <c r="I17" s="182">
        <f>Tabla1[[#This Row],[P_Esperada_MEISR ]]*0.0008928</f>
        <v>1.7856E-3</v>
      </c>
      <c r="J17" s="183">
        <v>1</v>
      </c>
      <c r="K17" s="183">
        <f>Tabla1[[#This Row],[Puntuación]]-1</f>
        <v>0</v>
      </c>
      <c r="L17" s="182">
        <f>Tabla1[[#This Row],[Cambio escala]]*0.0008928</f>
        <v>0</v>
      </c>
      <c r="M17" s="179" t="s">
        <v>5</v>
      </c>
      <c r="N17" s="179" t="s">
        <v>1436</v>
      </c>
      <c r="O17" s="179" t="s">
        <v>6</v>
      </c>
      <c r="P17" s="179" t="s">
        <v>1439</v>
      </c>
      <c r="Q17" s="179" t="s">
        <v>7</v>
      </c>
      <c r="R17" s="179" t="s">
        <v>1526</v>
      </c>
      <c r="S17" s="179" t="s">
        <v>8</v>
      </c>
      <c r="T17" s="184" t="s">
        <v>9</v>
      </c>
      <c r="U17" s="184" t="str">
        <f>Tabla1[[#This Row],[Códigos CIF]]&amp;" "&amp;"="&amp;" "&amp;Tabla1[[#This Row],[Códigos CIF Habilidad]]</f>
        <v>d331 = Pre-lenguaje</v>
      </c>
      <c r="V17" s="189" t="s">
        <v>10</v>
      </c>
      <c r="W17" s="19" t="s">
        <v>11</v>
      </c>
      <c r="X17"/>
      <c r="Y17"/>
      <c r="Z17"/>
      <c r="AA17"/>
      <c r="AB17"/>
      <c r="AC17"/>
      <c r="AD17"/>
      <c r="AE17"/>
      <c r="AF17"/>
      <c r="AG17"/>
      <c r="AH17"/>
      <c r="AI17"/>
    </row>
    <row r="18" spans="1:35" ht="24">
      <c r="A18" s="10">
        <v>2</v>
      </c>
      <c r="B18" s="176" t="s">
        <v>671</v>
      </c>
      <c r="C18" s="177" t="s">
        <v>756</v>
      </c>
      <c r="D18" s="177" t="s">
        <v>3</v>
      </c>
      <c r="E18" s="178" t="s">
        <v>12</v>
      </c>
      <c r="F18" s="179">
        <v>0</v>
      </c>
      <c r="G18" s="180" t="s">
        <v>683</v>
      </c>
      <c r="H18" s="181">
        <v>2</v>
      </c>
      <c r="I18" s="182">
        <f>Tabla1[[#This Row],[P_Esperada_MEISR ]]*0.0008928</f>
        <v>1.7856E-3</v>
      </c>
      <c r="J18" s="183">
        <v>1</v>
      </c>
      <c r="K18" s="183">
        <f>Tabla1[[#This Row],[Puntuación]]-1</f>
        <v>0</v>
      </c>
      <c r="L18" s="182">
        <f>Tabla1[[#This Row],[Cambio escala]]*0.0008928</f>
        <v>0</v>
      </c>
      <c r="M18" s="179" t="s">
        <v>5</v>
      </c>
      <c r="N18" s="179" t="s">
        <v>1436</v>
      </c>
      <c r="O18" s="179" t="s">
        <v>5</v>
      </c>
      <c r="P18" s="179" t="s">
        <v>1441</v>
      </c>
      <c r="Q18" s="179" t="s">
        <v>5</v>
      </c>
      <c r="R18" s="179" t="s">
        <v>1519</v>
      </c>
      <c r="S18" s="179" t="s">
        <v>13</v>
      </c>
      <c r="T18" s="184" t="s">
        <v>14</v>
      </c>
      <c r="U18" s="184" t="str">
        <f>Tabla1[[#This Row],[Códigos CIF]]&amp;" "&amp;"="&amp;" "&amp;Tabla1[[#This Row],[Códigos CIF Habilidad]]</f>
        <v>d710 = Interacciones interpersonales básicas</v>
      </c>
      <c r="V18" s="189" t="s">
        <v>15</v>
      </c>
      <c r="W18" s="19" t="s">
        <v>16</v>
      </c>
      <c r="X18"/>
      <c r="Y18"/>
      <c r="Z18"/>
      <c r="AA18"/>
      <c r="AB18"/>
      <c r="AC18"/>
      <c r="AD18"/>
      <c r="AE18"/>
      <c r="AF18"/>
      <c r="AG18"/>
      <c r="AH18"/>
      <c r="AI18"/>
    </row>
    <row r="19" spans="1:35">
      <c r="A19" s="10">
        <v>3</v>
      </c>
      <c r="B19" s="176" t="s">
        <v>671</v>
      </c>
      <c r="C19" s="177" t="s">
        <v>757</v>
      </c>
      <c r="D19" s="177" t="s">
        <v>3</v>
      </c>
      <c r="E19" s="178" t="s">
        <v>17</v>
      </c>
      <c r="F19" s="179">
        <v>0</v>
      </c>
      <c r="G19" s="180" t="s">
        <v>683</v>
      </c>
      <c r="H19" s="181">
        <v>2</v>
      </c>
      <c r="I19" s="182">
        <f>Tabla1[[#This Row],[P_Esperada_MEISR ]]*0.0008928</f>
        <v>1.7856E-3</v>
      </c>
      <c r="J19" s="183">
        <v>1</v>
      </c>
      <c r="K19" s="183">
        <f>Tabla1[[#This Row],[Puntuación]]-1</f>
        <v>0</v>
      </c>
      <c r="L19" s="182">
        <f>Tabla1[[#This Row],[Cambio escala]]*0.0008928</f>
        <v>0</v>
      </c>
      <c r="M19" s="179" t="s">
        <v>5</v>
      </c>
      <c r="N19" s="179" t="s">
        <v>1436</v>
      </c>
      <c r="O19" s="179" t="s">
        <v>5</v>
      </c>
      <c r="P19" s="179" t="s">
        <v>1441</v>
      </c>
      <c r="Q19" s="179" t="s">
        <v>5</v>
      </c>
      <c r="R19" s="179" t="s">
        <v>1519</v>
      </c>
      <c r="S19" s="179" t="s">
        <v>18</v>
      </c>
      <c r="T19" s="184" t="s">
        <v>19</v>
      </c>
      <c r="U19" s="184" t="str">
        <f>Tabla1[[#This Row],[Códigos CIF]]&amp;" "&amp;"="&amp;" "&amp;Tabla1[[#This Row],[Códigos CIF Habilidad]]</f>
        <v>d110 = Mirar</v>
      </c>
      <c r="V19" s="189" t="s">
        <v>20</v>
      </c>
      <c r="W19" s="19" t="s">
        <v>21</v>
      </c>
      <c r="X19"/>
      <c r="Y19"/>
      <c r="Z19"/>
      <c r="AA19"/>
      <c r="AB19"/>
      <c r="AC19"/>
      <c r="AD19"/>
      <c r="AE19"/>
      <c r="AF19"/>
      <c r="AG19"/>
      <c r="AH19"/>
      <c r="AI19"/>
    </row>
    <row r="20" spans="1:35" ht="24">
      <c r="A20" s="10">
        <v>4</v>
      </c>
      <c r="B20" s="176" t="s">
        <v>671</v>
      </c>
      <c r="C20" s="177" t="s">
        <v>767</v>
      </c>
      <c r="D20" s="177" t="s">
        <v>3</v>
      </c>
      <c r="E20" s="178" t="s">
        <v>22</v>
      </c>
      <c r="F20" s="179">
        <v>1</v>
      </c>
      <c r="G20" s="180" t="s">
        <v>683</v>
      </c>
      <c r="H20" s="181">
        <v>2</v>
      </c>
      <c r="I20" s="182">
        <f>Tabla1[[#This Row],[P_Esperada_MEISR ]]*0.0008928</f>
        <v>1.7856E-3</v>
      </c>
      <c r="J20" s="183">
        <v>1</v>
      </c>
      <c r="K20" s="183">
        <f>Tabla1[[#This Row],[Puntuación]]-1</f>
        <v>0</v>
      </c>
      <c r="L20" s="182">
        <f>Tabla1[[#This Row],[Cambio escala]]*0.0008928</f>
        <v>0</v>
      </c>
      <c r="M20" s="179" t="s">
        <v>23</v>
      </c>
      <c r="N20" s="179" t="s">
        <v>1434</v>
      </c>
      <c r="O20" s="179" t="s">
        <v>25</v>
      </c>
      <c r="P20" s="179" t="s">
        <v>1440</v>
      </c>
      <c r="Q20" s="179" t="s">
        <v>23</v>
      </c>
      <c r="R20" s="179" t="s">
        <v>1525</v>
      </c>
      <c r="S20" s="179" t="s">
        <v>26</v>
      </c>
      <c r="T20" s="184" t="s">
        <v>27</v>
      </c>
      <c r="U20" s="184" t="str">
        <f>Tabla1[[#This Row],[Códigos CIF]]&amp;" "&amp;"="&amp;" "&amp;Tabla1[[#This Row],[Códigos CIF Habilidad]]</f>
        <v>d410 = Cambiar las posturas corporales básicas</v>
      </c>
      <c r="V20" s="189" t="s">
        <v>28</v>
      </c>
      <c r="W20" s="19" t="s">
        <v>29</v>
      </c>
      <c r="X20"/>
      <c r="Y20"/>
      <c r="Z20"/>
      <c r="AA20"/>
      <c r="AB20"/>
      <c r="AC20"/>
      <c r="AD20"/>
      <c r="AE20"/>
      <c r="AF20"/>
      <c r="AG20"/>
      <c r="AH20"/>
      <c r="AI20"/>
    </row>
    <row r="21" spans="1:35" ht="24">
      <c r="A21" s="10">
        <v>5</v>
      </c>
      <c r="B21" s="176" t="s">
        <v>671</v>
      </c>
      <c r="C21" s="177" t="s">
        <v>768</v>
      </c>
      <c r="D21" s="177" t="s">
        <v>3</v>
      </c>
      <c r="E21" s="178" t="s">
        <v>30</v>
      </c>
      <c r="F21" s="179">
        <v>1</v>
      </c>
      <c r="G21" s="180" t="s">
        <v>683</v>
      </c>
      <c r="H21" s="181">
        <v>2</v>
      </c>
      <c r="I21" s="182">
        <f>Tabla1[[#This Row],[P_Esperada_MEISR ]]*0.0008928</f>
        <v>1.7856E-3</v>
      </c>
      <c r="J21" s="183">
        <v>1</v>
      </c>
      <c r="K21" s="183">
        <f>Tabla1[[#This Row],[Puntuación]]-1</f>
        <v>0</v>
      </c>
      <c r="L21" s="182">
        <f>Tabla1[[#This Row],[Cambio escala]]*0.0008928</f>
        <v>0</v>
      </c>
      <c r="M21" s="179" t="s">
        <v>5</v>
      </c>
      <c r="N21" s="179" t="s">
        <v>1436</v>
      </c>
      <c r="O21" s="179" t="s">
        <v>5</v>
      </c>
      <c r="P21" s="179" t="s">
        <v>1441</v>
      </c>
      <c r="Q21" s="179" t="s">
        <v>5</v>
      </c>
      <c r="R21" s="179" t="s">
        <v>1519</v>
      </c>
      <c r="S21" s="179" t="s">
        <v>13</v>
      </c>
      <c r="T21" s="184" t="s">
        <v>14</v>
      </c>
      <c r="U21" s="184" t="str">
        <f>Tabla1[[#This Row],[Códigos CIF]]&amp;" "&amp;"="&amp;" "&amp;Tabla1[[#This Row],[Códigos CIF Habilidad]]</f>
        <v>d710 = Interacciones interpersonales básicas</v>
      </c>
      <c r="V21" s="189" t="s">
        <v>15</v>
      </c>
      <c r="W21" s="19" t="s">
        <v>16</v>
      </c>
      <c r="X21"/>
      <c r="Y21"/>
      <c r="Z21"/>
      <c r="AA21"/>
      <c r="AB21"/>
      <c r="AC21"/>
      <c r="AD21"/>
      <c r="AE21"/>
      <c r="AF21"/>
      <c r="AG21"/>
      <c r="AH21"/>
      <c r="AI21"/>
    </row>
    <row r="22" spans="1:35" ht="20.399999999999999">
      <c r="A22" s="10">
        <v>6</v>
      </c>
      <c r="B22" s="176" t="s">
        <v>671</v>
      </c>
      <c r="C22" s="177" t="s">
        <v>769</v>
      </c>
      <c r="D22" s="177" t="s">
        <v>3</v>
      </c>
      <c r="E22" s="178" t="s">
        <v>690</v>
      </c>
      <c r="F22" s="179">
        <v>2</v>
      </c>
      <c r="G22" s="180" t="s">
        <v>683</v>
      </c>
      <c r="H22" s="181">
        <v>2</v>
      </c>
      <c r="I22" s="182">
        <f>Tabla1[[#This Row],[P_Esperada_MEISR ]]*0.0008928</f>
        <v>1.7856E-3</v>
      </c>
      <c r="J22" s="183">
        <v>1</v>
      </c>
      <c r="K22" s="183">
        <f>Tabla1[[#This Row],[Puntuación]]-1</f>
        <v>0</v>
      </c>
      <c r="L22" s="182">
        <f>Tabla1[[#This Row],[Cambio escala]]*0.0008928</f>
        <v>0</v>
      </c>
      <c r="M22" s="179" t="s">
        <v>24</v>
      </c>
      <c r="N22" s="179" t="s">
        <v>1435</v>
      </c>
      <c r="O22" s="179" t="s">
        <v>31</v>
      </c>
      <c r="P22" s="179" t="s">
        <v>1438</v>
      </c>
      <c r="Q22" s="179" t="s">
        <v>7</v>
      </c>
      <c r="R22" s="179" t="s">
        <v>1526</v>
      </c>
      <c r="S22" s="179" t="s">
        <v>18</v>
      </c>
      <c r="T22" s="184" t="s">
        <v>19</v>
      </c>
      <c r="U22" s="184" t="str">
        <f>Tabla1[[#This Row],[Códigos CIF]]&amp;" "&amp;"="&amp;" "&amp;Tabla1[[#This Row],[Códigos CIF Habilidad]]</f>
        <v>d110 = Mirar</v>
      </c>
      <c r="V22" s="189" t="s">
        <v>20</v>
      </c>
      <c r="W22" s="19" t="s">
        <v>21</v>
      </c>
      <c r="X22"/>
      <c r="Y22"/>
      <c r="Z22"/>
      <c r="AA22"/>
      <c r="AB22"/>
      <c r="AC22"/>
      <c r="AD22"/>
      <c r="AE22"/>
      <c r="AF22"/>
      <c r="AG22"/>
      <c r="AH22"/>
      <c r="AI22"/>
    </row>
    <row r="23" spans="1:35" ht="24">
      <c r="A23" s="10">
        <v>7</v>
      </c>
      <c r="B23" s="176" t="s">
        <v>671</v>
      </c>
      <c r="C23" s="177" t="s">
        <v>770</v>
      </c>
      <c r="D23" s="177" t="s">
        <v>3</v>
      </c>
      <c r="E23" s="178" t="s">
        <v>1307</v>
      </c>
      <c r="F23" s="179">
        <v>2</v>
      </c>
      <c r="G23" s="180" t="s">
        <v>683</v>
      </c>
      <c r="H23" s="181">
        <v>2</v>
      </c>
      <c r="I23" s="182">
        <f>Tabla1[[#This Row],[P_Esperada_MEISR ]]*0.0008928</f>
        <v>1.7856E-3</v>
      </c>
      <c r="J23" s="183">
        <v>1</v>
      </c>
      <c r="K23" s="183">
        <f>Tabla1[[#This Row],[Puntuación]]-1</f>
        <v>0</v>
      </c>
      <c r="L23" s="182">
        <f>Tabla1[[#This Row],[Cambio escala]]*0.0008928</f>
        <v>0</v>
      </c>
      <c r="M23" s="179" t="s">
        <v>23</v>
      </c>
      <c r="N23" s="179" t="s">
        <v>1434</v>
      </c>
      <c r="O23" s="179" t="s">
        <v>25</v>
      </c>
      <c r="P23" s="179" t="s">
        <v>1440</v>
      </c>
      <c r="Q23" s="179" t="s">
        <v>23</v>
      </c>
      <c r="R23" s="179" t="s">
        <v>1525</v>
      </c>
      <c r="S23" s="179" t="s">
        <v>26</v>
      </c>
      <c r="T23" s="184" t="s">
        <v>27</v>
      </c>
      <c r="U23" s="184" t="str">
        <f>Tabla1[[#This Row],[Códigos CIF]]&amp;" "&amp;"="&amp;" "&amp;Tabla1[[#This Row],[Códigos CIF Habilidad]]</f>
        <v>d410 = Cambiar las posturas corporales básicas</v>
      </c>
      <c r="V23" s="189" t="s">
        <v>28</v>
      </c>
      <c r="W23" s="19" t="s">
        <v>29</v>
      </c>
      <c r="X23"/>
      <c r="Y23"/>
      <c r="Z23"/>
      <c r="AA23"/>
      <c r="AB23"/>
      <c r="AC23"/>
      <c r="AD23"/>
      <c r="AE23"/>
      <c r="AF23"/>
      <c r="AG23"/>
      <c r="AH23"/>
      <c r="AI23"/>
    </row>
    <row r="24" spans="1:35" ht="24">
      <c r="A24" s="10">
        <v>8</v>
      </c>
      <c r="B24" s="176" t="s">
        <v>671</v>
      </c>
      <c r="C24" s="177" t="s">
        <v>771</v>
      </c>
      <c r="D24" s="177" t="s">
        <v>3</v>
      </c>
      <c r="E24" s="178" t="s">
        <v>32</v>
      </c>
      <c r="F24" s="179">
        <v>2</v>
      </c>
      <c r="G24" s="180" t="s">
        <v>683</v>
      </c>
      <c r="H24" s="181">
        <v>2</v>
      </c>
      <c r="I24" s="182">
        <f>Tabla1[[#This Row],[P_Esperada_MEISR ]]*0.0008928</f>
        <v>1.7856E-3</v>
      </c>
      <c r="J24" s="183">
        <v>1</v>
      </c>
      <c r="K24" s="183">
        <f>Tabla1[[#This Row],[Puntuación]]-1</f>
        <v>0</v>
      </c>
      <c r="L24" s="182">
        <f>Tabla1[[#This Row],[Cambio escala]]*0.0008928</f>
        <v>0</v>
      </c>
      <c r="M24" s="179" t="s">
        <v>5</v>
      </c>
      <c r="N24" s="179" t="s">
        <v>1436</v>
      </c>
      <c r="O24" s="179" t="s">
        <v>5</v>
      </c>
      <c r="P24" s="179" t="s">
        <v>1441</v>
      </c>
      <c r="Q24" s="179" t="s">
        <v>5</v>
      </c>
      <c r="R24" s="179" t="s">
        <v>1519</v>
      </c>
      <c r="S24" s="179" t="s">
        <v>13</v>
      </c>
      <c r="T24" s="184" t="s">
        <v>14</v>
      </c>
      <c r="U24" s="184" t="str">
        <f>Tabla1[[#This Row],[Códigos CIF]]&amp;" "&amp;"="&amp;" "&amp;Tabla1[[#This Row],[Códigos CIF Habilidad]]</f>
        <v>d710 = Interacciones interpersonales básicas</v>
      </c>
      <c r="V24" s="189" t="s">
        <v>15</v>
      </c>
      <c r="W24" s="19" t="s">
        <v>16</v>
      </c>
      <c r="X24"/>
      <c r="Y24"/>
      <c r="Z24"/>
      <c r="AA24"/>
      <c r="AB24"/>
      <c r="AC24"/>
      <c r="AD24"/>
      <c r="AE24"/>
      <c r="AF24"/>
      <c r="AG24"/>
      <c r="AH24"/>
      <c r="AI24"/>
    </row>
    <row r="25" spans="1:35" ht="20.399999999999999">
      <c r="A25" s="10">
        <v>9</v>
      </c>
      <c r="B25" s="176" t="s">
        <v>671</v>
      </c>
      <c r="C25" s="177" t="s">
        <v>772</v>
      </c>
      <c r="D25" s="177" t="s">
        <v>3</v>
      </c>
      <c r="E25" s="178" t="s">
        <v>33</v>
      </c>
      <c r="F25" s="179">
        <v>3</v>
      </c>
      <c r="G25" s="180" t="s">
        <v>683</v>
      </c>
      <c r="H25" s="181">
        <v>2</v>
      </c>
      <c r="I25" s="182">
        <f>Tabla1[[#This Row],[P_Esperada_MEISR ]]*0.0008928</f>
        <v>1.7856E-3</v>
      </c>
      <c r="J25" s="183">
        <v>1</v>
      </c>
      <c r="K25" s="183">
        <f>Tabla1[[#This Row],[Puntuación]]-1</f>
        <v>0</v>
      </c>
      <c r="L25" s="182">
        <f>Tabla1[[#This Row],[Cambio escala]]*0.0008928</f>
        <v>0</v>
      </c>
      <c r="M25" s="179" t="s">
        <v>24</v>
      </c>
      <c r="N25" s="179" t="s">
        <v>1435</v>
      </c>
      <c r="O25" s="179" t="s">
        <v>31</v>
      </c>
      <c r="P25" s="179" t="s">
        <v>1438</v>
      </c>
      <c r="Q25" s="179" t="s">
        <v>7</v>
      </c>
      <c r="R25" s="179" t="s">
        <v>1526</v>
      </c>
      <c r="S25" s="179" t="s">
        <v>34</v>
      </c>
      <c r="T25" s="184" t="s">
        <v>27</v>
      </c>
      <c r="U25" s="184" t="str">
        <f>Tabla1[[#This Row],[Códigos CIF]]&amp;" "&amp;"="&amp;" "&amp;Tabla1[[#This Row],[Códigos CIF Habilidad]]</f>
        <v>d445 = Uso de la mano y el brazo</v>
      </c>
      <c r="V25" s="189" t="s">
        <v>35</v>
      </c>
      <c r="W25" s="19" t="s">
        <v>36</v>
      </c>
      <c r="X25"/>
      <c r="Y25"/>
      <c r="Z25"/>
      <c r="AA25"/>
      <c r="AB25"/>
      <c r="AC25"/>
      <c r="AD25"/>
      <c r="AE25"/>
      <c r="AF25"/>
      <c r="AG25"/>
      <c r="AH25"/>
      <c r="AI25"/>
    </row>
    <row r="26" spans="1:35" ht="24">
      <c r="A26" s="10">
        <v>10</v>
      </c>
      <c r="B26" s="176" t="s">
        <v>671</v>
      </c>
      <c r="C26" s="177" t="s">
        <v>773</v>
      </c>
      <c r="D26" s="177" t="s">
        <v>3</v>
      </c>
      <c r="E26" s="178" t="s">
        <v>1308</v>
      </c>
      <c r="F26" s="179">
        <v>3</v>
      </c>
      <c r="G26" s="180" t="s">
        <v>683</v>
      </c>
      <c r="H26" s="181">
        <v>2</v>
      </c>
      <c r="I26" s="182">
        <f>Tabla1[[#This Row],[P_Esperada_MEISR ]]*0.0008928</f>
        <v>1.7856E-3</v>
      </c>
      <c r="J26" s="183">
        <v>1</v>
      </c>
      <c r="K26" s="183">
        <f>Tabla1[[#This Row],[Puntuación]]-1</f>
        <v>0</v>
      </c>
      <c r="L26" s="182">
        <f>Tabla1[[#This Row],[Cambio escala]]*0.0008928</f>
        <v>0</v>
      </c>
      <c r="M26" s="179" t="s">
        <v>24</v>
      </c>
      <c r="N26" s="179" t="s">
        <v>1435</v>
      </c>
      <c r="O26" s="179" t="s">
        <v>31</v>
      </c>
      <c r="P26" s="179" t="s">
        <v>1438</v>
      </c>
      <c r="Q26" s="179" t="s">
        <v>7</v>
      </c>
      <c r="R26" s="179" t="s">
        <v>1526</v>
      </c>
      <c r="S26" s="179" t="s">
        <v>37</v>
      </c>
      <c r="T26" s="184" t="s">
        <v>19</v>
      </c>
      <c r="U26" s="184" t="str">
        <f>Tabla1[[#This Row],[Códigos CIF]]&amp;" "&amp;"="&amp;" "&amp;Tabla1[[#This Row],[Códigos CIF Habilidad]]</f>
        <v>d120 = Otras experiencias sensoriales intencionadas</v>
      </c>
      <c r="V26" s="189" t="s">
        <v>38</v>
      </c>
      <c r="W26" s="19" t="s">
        <v>39</v>
      </c>
      <c r="X26"/>
      <c r="Y26"/>
      <c r="Z26"/>
      <c r="AA26"/>
      <c r="AB26"/>
      <c r="AC26"/>
      <c r="AD26"/>
      <c r="AE26"/>
      <c r="AF26"/>
      <c r="AG26"/>
      <c r="AH26"/>
      <c r="AI26"/>
    </row>
    <row r="27" spans="1:35">
      <c r="A27" s="10">
        <v>11</v>
      </c>
      <c r="B27" s="176" t="s">
        <v>671</v>
      </c>
      <c r="C27" s="177" t="s">
        <v>754</v>
      </c>
      <c r="D27" s="177" t="s">
        <v>3</v>
      </c>
      <c r="E27" s="178" t="s">
        <v>40</v>
      </c>
      <c r="F27" s="179">
        <v>3</v>
      </c>
      <c r="G27" s="180" t="s">
        <v>683</v>
      </c>
      <c r="H27" s="181">
        <v>2</v>
      </c>
      <c r="I27" s="182">
        <f>Tabla1[[#This Row],[P_Esperada_MEISR ]]*0.0008928</f>
        <v>1.7856E-3</v>
      </c>
      <c r="J27" s="183">
        <v>1</v>
      </c>
      <c r="K27" s="183">
        <f>Tabla1[[#This Row],[Puntuación]]-1</f>
        <v>0</v>
      </c>
      <c r="L27" s="182">
        <f>Tabla1[[#This Row],[Cambio escala]]*0.0008928</f>
        <v>0</v>
      </c>
      <c r="M27" s="179" t="s">
        <v>5</v>
      </c>
      <c r="N27" s="179" t="s">
        <v>1436</v>
      </c>
      <c r="O27" s="179" t="s">
        <v>5</v>
      </c>
      <c r="P27" s="179" t="s">
        <v>1441</v>
      </c>
      <c r="Q27" s="179" t="s">
        <v>5</v>
      </c>
      <c r="R27" s="179" t="s">
        <v>1519</v>
      </c>
      <c r="S27" s="179" t="s">
        <v>41</v>
      </c>
      <c r="T27" s="184" t="s">
        <v>19</v>
      </c>
      <c r="U27" s="184" t="str">
        <f>Tabla1[[#This Row],[Códigos CIF]]&amp;" "&amp;"="&amp;" "&amp;Tabla1[[#This Row],[Códigos CIF Habilidad]]</f>
        <v>d160 = Centrar la atención</v>
      </c>
      <c r="V27" s="189" t="s">
        <v>42</v>
      </c>
      <c r="W27" s="19" t="s">
        <v>43</v>
      </c>
      <c r="X27"/>
      <c r="Y27"/>
      <c r="Z27"/>
      <c r="AA27"/>
      <c r="AB27"/>
      <c r="AC27"/>
      <c r="AD27"/>
      <c r="AE27"/>
      <c r="AF27"/>
      <c r="AG27"/>
      <c r="AH27"/>
      <c r="AI27"/>
    </row>
    <row r="28" spans="1:35" ht="40.799999999999997">
      <c r="A28" s="10">
        <v>12</v>
      </c>
      <c r="B28" s="176" t="s">
        <v>671</v>
      </c>
      <c r="C28" s="177" t="s">
        <v>774</v>
      </c>
      <c r="D28" s="177" t="s">
        <v>3</v>
      </c>
      <c r="E28" s="178" t="s">
        <v>688</v>
      </c>
      <c r="F28" s="179">
        <v>5</v>
      </c>
      <c r="G28" s="180" t="s">
        <v>683</v>
      </c>
      <c r="H28" s="181">
        <v>2</v>
      </c>
      <c r="I28" s="182">
        <f>Tabla1[[#This Row],[P_Esperada_MEISR ]]*0.0008928</f>
        <v>1.7856E-3</v>
      </c>
      <c r="J28" s="183">
        <v>1</v>
      </c>
      <c r="K28" s="183">
        <f>Tabla1[[#This Row],[Puntuación]]-1</f>
        <v>0</v>
      </c>
      <c r="L28" s="182">
        <f>Tabla1[[#This Row],[Cambio escala]]*0.0008928</f>
        <v>0</v>
      </c>
      <c r="M28" s="179" t="s">
        <v>23</v>
      </c>
      <c r="N28" s="179" t="s">
        <v>1434</v>
      </c>
      <c r="O28" s="179" t="s">
        <v>25</v>
      </c>
      <c r="P28" s="179" t="s">
        <v>1440</v>
      </c>
      <c r="Q28" s="179" t="s">
        <v>23</v>
      </c>
      <c r="R28" s="179" t="s">
        <v>1525</v>
      </c>
      <c r="S28" s="179" t="s">
        <v>44</v>
      </c>
      <c r="T28" s="184" t="s">
        <v>27</v>
      </c>
      <c r="U28" s="184" t="str">
        <f>Tabla1[[#This Row],[Códigos CIF]]&amp;" "&amp;"="&amp;" "&amp;Tabla1[[#This Row],[Códigos CIF Habilidad]]</f>
        <v>d415 = Mantener la posición del cuerpo</v>
      </c>
      <c r="V28" s="189" t="s">
        <v>45</v>
      </c>
      <c r="W28" s="19" t="s">
        <v>46</v>
      </c>
      <c r="X28"/>
      <c r="Y28"/>
      <c r="Z28"/>
      <c r="AA28"/>
      <c r="AB28"/>
      <c r="AC28"/>
      <c r="AD28"/>
      <c r="AE28"/>
      <c r="AF28"/>
      <c r="AG28"/>
      <c r="AH28"/>
      <c r="AI28"/>
    </row>
    <row r="29" spans="1:35" ht="24">
      <c r="A29" s="10">
        <v>13</v>
      </c>
      <c r="B29" s="176" t="s">
        <v>671</v>
      </c>
      <c r="C29" s="177" t="s">
        <v>775</v>
      </c>
      <c r="D29" s="177" t="s">
        <v>3</v>
      </c>
      <c r="E29" s="178" t="s">
        <v>47</v>
      </c>
      <c r="F29" s="179">
        <v>5</v>
      </c>
      <c r="G29" s="180" t="s">
        <v>683</v>
      </c>
      <c r="H29" s="181">
        <v>2</v>
      </c>
      <c r="I29" s="182">
        <f>Tabla1[[#This Row],[P_Esperada_MEISR ]]*0.0008928</f>
        <v>1.7856E-3</v>
      </c>
      <c r="J29" s="183">
        <v>1</v>
      </c>
      <c r="K29" s="183">
        <f>Tabla1[[#This Row],[Puntuación]]-1</f>
        <v>0</v>
      </c>
      <c r="L29" s="182">
        <f>Tabla1[[#This Row],[Cambio escala]]*0.0008928</f>
        <v>0</v>
      </c>
      <c r="M29" s="179" t="s">
        <v>5</v>
      </c>
      <c r="N29" s="179" t="s">
        <v>1436</v>
      </c>
      <c r="O29" s="179" t="s">
        <v>6</v>
      </c>
      <c r="P29" s="179" t="s">
        <v>1439</v>
      </c>
      <c r="Q29" s="179" t="s">
        <v>5</v>
      </c>
      <c r="R29" s="179" t="s">
        <v>1519</v>
      </c>
      <c r="S29" s="179" t="s">
        <v>13</v>
      </c>
      <c r="T29" s="184" t="s">
        <v>14</v>
      </c>
      <c r="U29" s="184" t="str">
        <f>Tabla1[[#This Row],[Códigos CIF]]&amp;" "&amp;"="&amp;" "&amp;Tabla1[[#This Row],[Códigos CIF Habilidad]]</f>
        <v>d710 = Interacciones interpersonales básicas</v>
      </c>
      <c r="V29" s="189" t="s">
        <v>15</v>
      </c>
      <c r="W29" s="19" t="s">
        <v>16</v>
      </c>
      <c r="X29"/>
      <c r="Y29"/>
      <c r="Z29"/>
      <c r="AA29"/>
      <c r="AB29"/>
      <c r="AC29"/>
      <c r="AD29"/>
      <c r="AE29"/>
      <c r="AF29"/>
      <c r="AG29"/>
      <c r="AH29"/>
      <c r="AI29"/>
    </row>
    <row r="30" spans="1:35" ht="30.6">
      <c r="A30" s="10">
        <v>14</v>
      </c>
      <c r="B30" s="176" t="s">
        <v>671</v>
      </c>
      <c r="C30" s="177" t="s">
        <v>764</v>
      </c>
      <c r="D30" s="177" t="s">
        <v>3</v>
      </c>
      <c r="E30" s="178" t="s">
        <v>689</v>
      </c>
      <c r="F30" s="179">
        <v>6</v>
      </c>
      <c r="G30" s="180" t="s">
        <v>683</v>
      </c>
      <c r="H30" s="181">
        <v>2</v>
      </c>
      <c r="I30" s="182">
        <f>Tabla1[[#This Row],[P_Esperada_MEISR ]]*0.0008928</f>
        <v>1.7856E-3</v>
      </c>
      <c r="J30" s="183">
        <v>1</v>
      </c>
      <c r="K30" s="183">
        <f>Tabla1[[#This Row],[Puntuación]]-1</f>
        <v>0</v>
      </c>
      <c r="L30" s="182">
        <f>Tabla1[[#This Row],[Cambio escala]]*0.0008928</f>
        <v>0</v>
      </c>
      <c r="M30" s="179" t="s">
        <v>23</v>
      </c>
      <c r="N30" s="179" t="s">
        <v>1434</v>
      </c>
      <c r="O30" s="179" t="s">
        <v>25</v>
      </c>
      <c r="P30" s="179" t="s">
        <v>1440</v>
      </c>
      <c r="Q30" s="179" t="s">
        <v>23</v>
      </c>
      <c r="R30" s="179" t="s">
        <v>1525</v>
      </c>
      <c r="S30" s="179" t="s">
        <v>44</v>
      </c>
      <c r="T30" s="184" t="s">
        <v>27</v>
      </c>
      <c r="U30" s="184" t="str">
        <f>Tabla1[[#This Row],[Códigos CIF]]&amp;" "&amp;"="&amp;" "&amp;Tabla1[[#This Row],[Códigos CIF Habilidad]]</f>
        <v>d415 = Mantener la posición del cuerpo</v>
      </c>
      <c r="V30" s="189" t="s">
        <v>45</v>
      </c>
      <c r="W30" s="19" t="s">
        <v>46</v>
      </c>
      <c r="X30"/>
      <c r="Y30"/>
      <c r="Z30"/>
      <c r="AA30"/>
      <c r="AB30"/>
      <c r="AC30"/>
      <c r="AD30"/>
      <c r="AE30"/>
      <c r="AF30"/>
      <c r="AG30"/>
      <c r="AH30"/>
      <c r="AI30"/>
    </row>
    <row r="31" spans="1:35" ht="30.6">
      <c r="A31" s="10">
        <v>15</v>
      </c>
      <c r="B31" s="176" t="s">
        <v>671</v>
      </c>
      <c r="C31" s="177" t="s">
        <v>765</v>
      </c>
      <c r="D31" s="177" t="s">
        <v>3</v>
      </c>
      <c r="E31" s="178" t="s">
        <v>48</v>
      </c>
      <c r="F31" s="179">
        <v>6</v>
      </c>
      <c r="G31" s="180" t="s">
        <v>683</v>
      </c>
      <c r="H31" s="181">
        <v>2</v>
      </c>
      <c r="I31" s="182">
        <f>Tabla1[[#This Row],[P_Esperada_MEISR ]]*0.0008928</f>
        <v>1.7856E-3</v>
      </c>
      <c r="J31" s="183">
        <v>1</v>
      </c>
      <c r="K31" s="183">
        <f>Tabla1[[#This Row],[Puntuación]]-1</f>
        <v>0</v>
      </c>
      <c r="L31" s="182">
        <f>Tabla1[[#This Row],[Cambio escala]]*0.0008928</f>
        <v>0</v>
      </c>
      <c r="M31" s="179" t="s">
        <v>23</v>
      </c>
      <c r="N31" s="179" t="s">
        <v>1434</v>
      </c>
      <c r="O31" s="179" t="s">
        <v>25</v>
      </c>
      <c r="P31" s="179" t="s">
        <v>1440</v>
      </c>
      <c r="Q31" s="179" t="s">
        <v>23</v>
      </c>
      <c r="R31" s="179" t="s">
        <v>1525</v>
      </c>
      <c r="S31" s="179" t="s">
        <v>26</v>
      </c>
      <c r="T31" s="184" t="s">
        <v>27</v>
      </c>
      <c r="U31" s="184" t="str">
        <f>Tabla1[[#This Row],[Códigos CIF]]&amp;" "&amp;"="&amp;" "&amp;Tabla1[[#This Row],[Códigos CIF Habilidad]]</f>
        <v>d410 = Cambiar las posturas corporales básicas</v>
      </c>
      <c r="V31" s="189" t="s">
        <v>28</v>
      </c>
      <c r="W31" s="19" t="s">
        <v>29</v>
      </c>
      <c r="X31"/>
      <c r="Y31"/>
      <c r="Z31"/>
      <c r="AA31"/>
      <c r="AB31"/>
      <c r="AC31"/>
      <c r="AD31"/>
      <c r="AE31"/>
      <c r="AF31"/>
      <c r="AG31"/>
      <c r="AH31"/>
      <c r="AI31"/>
    </row>
    <row r="32" spans="1:35" ht="24">
      <c r="A32" s="10">
        <v>16</v>
      </c>
      <c r="B32" s="176" t="s">
        <v>671</v>
      </c>
      <c r="C32" s="177" t="s">
        <v>776</v>
      </c>
      <c r="D32" s="177" t="s">
        <v>3</v>
      </c>
      <c r="E32" s="178" t="s">
        <v>687</v>
      </c>
      <c r="F32" s="179">
        <v>7</v>
      </c>
      <c r="G32" s="180" t="s">
        <v>686</v>
      </c>
      <c r="H32" s="181">
        <v>2</v>
      </c>
      <c r="I32" s="182">
        <f>Tabla1[[#This Row],[P_Esperada_MEISR ]]*0.0008928</f>
        <v>1.7856E-3</v>
      </c>
      <c r="J32" s="183">
        <v>1</v>
      </c>
      <c r="K32" s="183">
        <f>Tabla1[[#This Row],[Puntuación]]-1</f>
        <v>0</v>
      </c>
      <c r="L32" s="182">
        <f>Tabla1[[#This Row],[Cambio escala]]*0.0008928</f>
        <v>0</v>
      </c>
      <c r="M32" s="179" t="s">
        <v>5</v>
      </c>
      <c r="N32" s="179" t="s">
        <v>1436</v>
      </c>
      <c r="O32" s="179" t="s">
        <v>6</v>
      </c>
      <c r="P32" s="179" t="s">
        <v>1439</v>
      </c>
      <c r="Q32" s="179" t="s">
        <v>23</v>
      </c>
      <c r="R32" s="179" t="s">
        <v>1525</v>
      </c>
      <c r="S32" s="179" t="s">
        <v>13</v>
      </c>
      <c r="T32" s="184" t="s">
        <v>14</v>
      </c>
      <c r="U32" s="184" t="str">
        <f>Tabla1[[#This Row],[Códigos CIF]]&amp;" "&amp;"="&amp;" "&amp;Tabla1[[#This Row],[Códigos CIF Habilidad]]</f>
        <v>d710 = Interacciones interpersonales básicas</v>
      </c>
      <c r="V32" s="189" t="s">
        <v>15</v>
      </c>
      <c r="W32" s="19" t="s">
        <v>16</v>
      </c>
      <c r="X32"/>
      <c r="Y32"/>
      <c r="Z32"/>
      <c r="AA32"/>
      <c r="AB32"/>
      <c r="AC32"/>
      <c r="AD32"/>
      <c r="AE32"/>
      <c r="AF32"/>
      <c r="AG32"/>
      <c r="AH32"/>
      <c r="AI32"/>
    </row>
    <row r="33" spans="1:35" ht="24">
      <c r="A33" s="10">
        <v>17</v>
      </c>
      <c r="B33" s="176" t="s">
        <v>671</v>
      </c>
      <c r="C33" s="177" t="s">
        <v>777</v>
      </c>
      <c r="D33" s="177" t="s">
        <v>3</v>
      </c>
      <c r="E33" s="178" t="s">
        <v>1309</v>
      </c>
      <c r="F33" s="179">
        <v>8</v>
      </c>
      <c r="G33" s="180" t="s">
        <v>686</v>
      </c>
      <c r="H33" s="181">
        <v>2</v>
      </c>
      <c r="I33" s="182">
        <f>Tabla1[[#This Row],[P_Esperada_MEISR ]]*0.0008928</f>
        <v>1.7856E-3</v>
      </c>
      <c r="J33" s="183">
        <v>1</v>
      </c>
      <c r="K33" s="183">
        <f>Tabla1[[#This Row],[Puntuación]]-1</f>
        <v>0</v>
      </c>
      <c r="L33" s="182">
        <f>Tabla1[[#This Row],[Cambio escala]]*0.0008928</f>
        <v>0</v>
      </c>
      <c r="M33" s="179" t="s">
        <v>24</v>
      </c>
      <c r="N33" s="179" t="s">
        <v>1435</v>
      </c>
      <c r="O33" s="179" t="s">
        <v>5</v>
      </c>
      <c r="P33" s="179" t="s">
        <v>1441</v>
      </c>
      <c r="Q33" s="179" t="s">
        <v>5</v>
      </c>
      <c r="R33" s="179" t="s">
        <v>1519</v>
      </c>
      <c r="S33" s="179" t="s">
        <v>49</v>
      </c>
      <c r="T33" s="184" t="s">
        <v>50</v>
      </c>
      <c r="U33" s="184" t="str">
        <f>Tabla1[[#This Row],[Códigos CIF]]&amp;" "&amp;"="&amp;" "&amp;Tabla1[[#This Row],[Códigos CIF Habilidad]]</f>
        <v>d240 = Manejo del estrés y otras demandas psicológicas</v>
      </c>
      <c r="V33" s="189" t="s">
        <v>51</v>
      </c>
      <c r="W33" s="19" t="s">
        <v>52</v>
      </c>
      <c r="X33"/>
      <c r="Y33"/>
      <c r="Z33"/>
      <c r="AA33"/>
      <c r="AB33"/>
      <c r="AC33"/>
      <c r="AD33"/>
      <c r="AE33"/>
      <c r="AF33"/>
      <c r="AG33"/>
      <c r="AH33"/>
      <c r="AI33"/>
    </row>
    <row r="34" spans="1:35" ht="30.6">
      <c r="A34" s="10">
        <v>18</v>
      </c>
      <c r="B34" s="176" t="s">
        <v>671</v>
      </c>
      <c r="C34" s="177" t="s">
        <v>778</v>
      </c>
      <c r="D34" s="177" t="s">
        <v>3</v>
      </c>
      <c r="E34" s="178" t="s">
        <v>53</v>
      </c>
      <c r="F34" s="179">
        <v>10</v>
      </c>
      <c r="G34" s="180" t="s">
        <v>686</v>
      </c>
      <c r="H34" s="181">
        <v>2</v>
      </c>
      <c r="I34" s="182">
        <f>Tabla1[[#This Row],[P_Esperada_MEISR ]]*0.0008928</f>
        <v>1.7856E-3</v>
      </c>
      <c r="J34" s="183">
        <v>1</v>
      </c>
      <c r="K34" s="183">
        <f>Tabla1[[#This Row],[Puntuación]]-1</f>
        <v>0</v>
      </c>
      <c r="L34" s="182">
        <f>Tabla1[[#This Row],[Cambio escala]]*0.0008928</f>
        <v>0</v>
      </c>
      <c r="M34" s="179" t="s">
        <v>23</v>
      </c>
      <c r="N34" s="179" t="s">
        <v>1434</v>
      </c>
      <c r="O34" s="179" t="s">
        <v>25</v>
      </c>
      <c r="P34" s="179" t="s">
        <v>1440</v>
      </c>
      <c r="Q34" s="179" t="s">
        <v>23</v>
      </c>
      <c r="R34" s="179" t="s">
        <v>1525</v>
      </c>
      <c r="S34" s="179" t="s">
        <v>26</v>
      </c>
      <c r="T34" s="184" t="s">
        <v>27</v>
      </c>
      <c r="U34" s="184" t="str">
        <f>Tabla1[[#This Row],[Códigos CIF]]&amp;" "&amp;"="&amp;" "&amp;Tabla1[[#This Row],[Códigos CIF Habilidad]]</f>
        <v>d410 = Cambiar las posturas corporales básicas</v>
      </c>
      <c r="V34" s="189" t="s">
        <v>28</v>
      </c>
      <c r="W34" s="19" t="s">
        <v>29</v>
      </c>
      <c r="X34"/>
      <c r="Y34"/>
      <c r="Z34"/>
      <c r="AA34"/>
      <c r="AB34"/>
      <c r="AC34"/>
      <c r="AD34"/>
      <c r="AE34"/>
      <c r="AF34"/>
      <c r="AG34"/>
      <c r="AH34"/>
      <c r="AI34"/>
    </row>
    <row r="35" spans="1:35">
      <c r="A35" s="10">
        <v>19</v>
      </c>
      <c r="B35" s="176" t="s">
        <v>671</v>
      </c>
      <c r="C35" s="177" t="s">
        <v>779</v>
      </c>
      <c r="D35" s="177" t="s">
        <v>3</v>
      </c>
      <c r="E35" s="178" t="s">
        <v>54</v>
      </c>
      <c r="F35" s="179">
        <v>12</v>
      </c>
      <c r="G35" s="180" t="s">
        <v>686</v>
      </c>
      <c r="H35" s="181">
        <v>2</v>
      </c>
      <c r="I35" s="182">
        <f>Tabla1[[#This Row],[P_Esperada_MEISR ]]*0.0008928</f>
        <v>1.7856E-3</v>
      </c>
      <c r="J35" s="183">
        <v>1</v>
      </c>
      <c r="K35" s="183">
        <f>Tabla1[[#This Row],[Puntuación]]-1</f>
        <v>0</v>
      </c>
      <c r="L35" s="182">
        <f>Tabla1[[#This Row],[Cambio escala]]*0.0008928</f>
        <v>0</v>
      </c>
      <c r="M35" s="179" t="s">
        <v>5</v>
      </c>
      <c r="N35" s="179" t="s">
        <v>1436</v>
      </c>
      <c r="O35" s="179" t="s">
        <v>6</v>
      </c>
      <c r="P35" s="179" t="s">
        <v>1439</v>
      </c>
      <c r="Q35" s="179" t="s">
        <v>5</v>
      </c>
      <c r="R35" s="179" t="s">
        <v>1519</v>
      </c>
      <c r="S35" s="179" t="s">
        <v>55</v>
      </c>
      <c r="T35" s="184" t="s">
        <v>9</v>
      </c>
      <c r="U35" s="184" t="str">
        <f>Tabla1[[#This Row],[Códigos CIF]]&amp;" "&amp;"="&amp;" "&amp;Tabla1[[#This Row],[Códigos CIF Habilidad]]</f>
        <v>d330 = Hablar</v>
      </c>
      <c r="V35" s="189" t="s">
        <v>56</v>
      </c>
      <c r="W35" s="19" t="s">
        <v>57</v>
      </c>
      <c r="X35"/>
      <c r="Y35"/>
      <c r="Z35"/>
      <c r="AA35"/>
      <c r="AB35"/>
      <c r="AC35"/>
      <c r="AD35"/>
      <c r="AE35"/>
      <c r="AF35"/>
      <c r="AG35"/>
      <c r="AH35"/>
      <c r="AI35"/>
    </row>
    <row r="36" spans="1:35">
      <c r="A36" s="10">
        <v>20</v>
      </c>
      <c r="B36" s="176" t="s">
        <v>671</v>
      </c>
      <c r="C36" s="177" t="s">
        <v>780</v>
      </c>
      <c r="D36" s="177" t="s">
        <v>3</v>
      </c>
      <c r="E36" s="178" t="s">
        <v>58</v>
      </c>
      <c r="F36" s="179">
        <v>12</v>
      </c>
      <c r="G36" s="180" t="s">
        <v>686</v>
      </c>
      <c r="H36" s="181">
        <v>2</v>
      </c>
      <c r="I36" s="182">
        <f>Tabla1[[#This Row],[P_Esperada_MEISR ]]*0.0008928</f>
        <v>1.7856E-3</v>
      </c>
      <c r="J36" s="183">
        <v>1</v>
      </c>
      <c r="K36" s="183">
        <f>Tabla1[[#This Row],[Puntuación]]-1</f>
        <v>0</v>
      </c>
      <c r="L36" s="182">
        <f>Tabla1[[#This Row],[Cambio escala]]*0.0008928</f>
        <v>0</v>
      </c>
      <c r="M36" s="179" t="s">
        <v>23</v>
      </c>
      <c r="N36" s="179" t="s">
        <v>1434</v>
      </c>
      <c r="O36" s="179" t="s">
        <v>25</v>
      </c>
      <c r="P36" s="179" t="s">
        <v>1440</v>
      </c>
      <c r="Q36" s="179" t="s">
        <v>23</v>
      </c>
      <c r="R36" s="179" t="s">
        <v>1525</v>
      </c>
      <c r="S36" s="179" t="s">
        <v>44</v>
      </c>
      <c r="T36" s="184" t="s">
        <v>27</v>
      </c>
      <c r="U36" s="184" t="str">
        <f>Tabla1[[#This Row],[Códigos CIF]]&amp;" "&amp;"="&amp;" "&amp;Tabla1[[#This Row],[Códigos CIF Habilidad]]</f>
        <v>d415 = Mantener la posición del cuerpo</v>
      </c>
      <c r="V36" s="189" t="s">
        <v>45</v>
      </c>
      <c r="W36" s="19" t="s">
        <v>46</v>
      </c>
      <c r="X36"/>
      <c r="Y36"/>
      <c r="Z36"/>
      <c r="AA36"/>
      <c r="AB36"/>
      <c r="AC36"/>
      <c r="AD36"/>
      <c r="AE36"/>
      <c r="AF36"/>
      <c r="AG36"/>
      <c r="AH36"/>
      <c r="AI36"/>
    </row>
    <row r="37" spans="1:35" ht="20.399999999999999">
      <c r="A37" s="10">
        <v>21</v>
      </c>
      <c r="B37" s="176" t="s">
        <v>671</v>
      </c>
      <c r="C37" s="177" t="s">
        <v>781</v>
      </c>
      <c r="D37" s="177" t="s">
        <v>3</v>
      </c>
      <c r="E37" s="178" t="s">
        <v>691</v>
      </c>
      <c r="F37" s="179">
        <v>18</v>
      </c>
      <c r="G37" s="180" t="s">
        <v>684</v>
      </c>
      <c r="H37" s="181">
        <v>2</v>
      </c>
      <c r="I37" s="182">
        <f>Tabla1[[#This Row],[P_Esperada_MEISR ]]*0.0008928</f>
        <v>1.7856E-3</v>
      </c>
      <c r="J37" s="183">
        <v>1</v>
      </c>
      <c r="K37" s="183">
        <f>Tabla1[[#This Row],[Puntuación]]-1</f>
        <v>0</v>
      </c>
      <c r="L37" s="182">
        <f>Tabla1[[#This Row],[Cambio escala]]*0.0008928</f>
        <v>0</v>
      </c>
      <c r="M37" s="179" t="s">
        <v>24</v>
      </c>
      <c r="N37" s="179" t="s">
        <v>1435</v>
      </c>
      <c r="O37" s="179" t="s">
        <v>5</v>
      </c>
      <c r="P37" s="179" t="s">
        <v>1441</v>
      </c>
      <c r="Q37" s="179" t="s">
        <v>5</v>
      </c>
      <c r="R37" s="179" t="s">
        <v>1519</v>
      </c>
      <c r="S37" s="179" t="s">
        <v>59</v>
      </c>
      <c r="T37" s="184" t="s">
        <v>60</v>
      </c>
      <c r="U37" s="184" t="str">
        <f>Tabla1[[#This Row],[Códigos CIF]]&amp;" "&amp;"="&amp;" "&amp;Tabla1[[#This Row],[Códigos CIF Habilidad]]</f>
        <v xml:space="preserve">d880 = Participación en el juego </v>
      </c>
      <c r="V37" s="189" t="s">
        <v>61</v>
      </c>
      <c r="W37" s="19" t="s">
        <v>62</v>
      </c>
      <c r="X37"/>
      <c r="Y37"/>
      <c r="Z37"/>
      <c r="AA37"/>
      <c r="AB37"/>
      <c r="AC37"/>
      <c r="AD37"/>
      <c r="AE37"/>
      <c r="AF37"/>
      <c r="AG37"/>
      <c r="AH37"/>
      <c r="AI37"/>
    </row>
    <row r="38" spans="1:35">
      <c r="A38" s="10">
        <v>22</v>
      </c>
      <c r="B38" s="176" t="s">
        <v>671</v>
      </c>
      <c r="C38" s="177" t="s">
        <v>782</v>
      </c>
      <c r="D38" s="177" t="s">
        <v>3</v>
      </c>
      <c r="E38" s="178" t="s">
        <v>1310</v>
      </c>
      <c r="F38" s="179">
        <v>18</v>
      </c>
      <c r="G38" s="180" t="s">
        <v>684</v>
      </c>
      <c r="H38" s="181">
        <v>2</v>
      </c>
      <c r="I38" s="182">
        <f>Tabla1[[#This Row],[P_Esperada_MEISR ]]*0.0008928</f>
        <v>1.7856E-3</v>
      </c>
      <c r="J38" s="183">
        <v>1</v>
      </c>
      <c r="K38" s="183">
        <f>Tabla1[[#This Row],[Puntuación]]-1</f>
        <v>0</v>
      </c>
      <c r="L38" s="182">
        <f>Tabla1[[#This Row],[Cambio escala]]*0.0008928</f>
        <v>0</v>
      </c>
      <c r="M38" s="179" t="s">
        <v>5</v>
      </c>
      <c r="N38" s="179" t="s">
        <v>1436</v>
      </c>
      <c r="O38" s="179" t="s">
        <v>6</v>
      </c>
      <c r="P38" s="179" t="s">
        <v>1439</v>
      </c>
      <c r="Q38" s="179" t="s">
        <v>5</v>
      </c>
      <c r="R38" s="179" t="s">
        <v>1519</v>
      </c>
      <c r="S38" s="179" t="s">
        <v>8</v>
      </c>
      <c r="T38" s="184" t="s">
        <v>9</v>
      </c>
      <c r="U38" s="184" t="str">
        <f>Tabla1[[#This Row],[Códigos CIF]]&amp;" "&amp;"="&amp;" "&amp;Tabla1[[#This Row],[Códigos CIF Habilidad]]</f>
        <v>d331 = Pre-lenguaje</v>
      </c>
      <c r="V38" s="189" t="s">
        <v>10</v>
      </c>
      <c r="W38" s="19" t="s">
        <v>11</v>
      </c>
      <c r="X38"/>
      <c r="Y38"/>
      <c r="Z38"/>
      <c r="AA38"/>
      <c r="AB38"/>
      <c r="AC38"/>
      <c r="AD38"/>
      <c r="AE38"/>
      <c r="AF38"/>
      <c r="AG38"/>
      <c r="AH38"/>
      <c r="AI38"/>
    </row>
    <row r="39" spans="1:35">
      <c r="A39" s="10">
        <v>23</v>
      </c>
      <c r="B39" s="176" t="s">
        <v>671</v>
      </c>
      <c r="C39" s="177" t="s">
        <v>783</v>
      </c>
      <c r="D39" s="177" t="s">
        <v>3</v>
      </c>
      <c r="E39" s="178" t="s">
        <v>692</v>
      </c>
      <c r="F39" s="179">
        <v>21</v>
      </c>
      <c r="G39" s="180" t="s">
        <v>685</v>
      </c>
      <c r="H39" s="181">
        <v>2</v>
      </c>
      <c r="I39" s="182">
        <f>Tabla1[[#This Row],[P_Esperada_MEISR ]]*0.0008928</f>
        <v>1.7856E-3</v>
      </c>
      <c r="J39" s="183">
        <v>1</v>
      </c>
      <c r="K39" s="183">
        <f>Tabla1[[#This Row],[Puntuación]]-1</f>
        <v>0</v>
      </c>
      <c r="L39" s="182">
        <f>Tabla1[[#This Row],[Cambio escala]]*0.0008928</f>
        <v>0</v>
      </c>
      <c r="M39" s="179" t="s">
        <v>23</v>
      </c>
      <c r="N39" s="179" t="s">
        <v>1434</v>
      </c>
      <c r="O39" s="179" t="s">
        <v>5</v>
      </c>
      <c r="P39" s="179" t="s">
        <v>1441</v>
      </c>
      <c r="Q39" s="179" t="s">
        <v>23</v>
      </c>
      <c r="R39" s="179" t="s">
        <v>1525</v>
      </c>
      <c r="S39" s="179" t="s">
        <v>63</v>
      </c>
      <c r="T39" s="184" t="s">
        <v>27</v>
      </c>
      <c r="U39" s="184" t="str">
        <f>Tabla1[[#This Row],[Códigos CIF]]&amp;" "&amp;"="&amp;" "&amp;Tabla1[[#This Row],[Códigos CIF Habilidad]]</f>
        <v>d460 = Desplazarse por distintos lugares</v>
      </c>
      <c r="V39" s="189" t="s">
        <v>64</v>
      </c>
      <c r="W39" s="19" t="s">
        <v>65</v>
      </c>
      <c r="X39"/>
      <c r="Y39"/>
      <c r="Z39"/>
      <c r="AA39"/>
      <c r="AB39"/>
      <c r="AC39"/>
      <c r="AD39"/>
      <c r="AE39"/>
      <c r="AF39"/>
      <c r="AG39"/>
      <c r="AH39"/>
      <c r="AI39"/>
    </row>
    <row r="40" spans="1:35" ht="20.399999999999999">
      <c r="A40" s="10">
        <v>24</v>
      </c>
      <c r="B40" s="176" t="s">
        <v>671</v>
      </c>
      <c r="C40" s="177" t="s">
        <v>784</v>
      </c>
      <c r="D40" s="177" t="s">
        <v>3</v>
      </c>
      <c r="E40" s="178" t="s">
        <v>1311</v>
      </c>
      <c r="F40" s="179">
        <v>30</v>
      </c>
      <c r="G40" s="180" t="s">
        <v>738</v>
      </c>
      <c r="H40" s="181">
        <v>2</v>
      </c>
      <c r="I40" s="182">
        <f>Tabla1[[#This Row],[P_Esperada_MEISR ]]*0.0008928</f>
        <v>1.7856E-3</v>
      </c>
      <c r="J40" s="183">
        <v>1</v>
      </c>
      <c r="K40" s="183">
        <f>Tabla1[[#This Row],[Puntuación]]-1</f>
        <v>0</v>
      </c>
      <c r="L40" s="182">
        <f>Tabla1[[#This Row],[Cambio escala]]*0.0008928</f>
        <v>0</v>
      </c>
      <c r="M40" s="179" t="s">
        <v>5</v>
      </c>
      <c r="N40" s="179" t="s">
        <v>1436</v>
      </c>
      <c r="O40" s="179" t="s">
        <v>5</v>
      </c>
      <c r="P40" s="179" t="s">
        <v>1441</v>
      </c>
      <c r="Q40" s="179" t="s">
        <v>5</v>
      </c>
      <c r="R40" s="179" t="s">
        <v>1519</v>
      </c>
      <c r="S40" s="179" t="s">
        <v>55</v>
      </c>
      <c r="T40" s="184" t="s">
        <v>9</v>
      </c>
      <c r="U40" s="184" t="str">
        <f>Tabla1[[#This Row],[Códigos CIF]]&amp;" "&amp;"="&amp;" "&amp;Tabla1[[#This Row],[Códigos CIF Habilidad]]</f>
        <v>d330 = Hablar</v>
      </c>
      <c r="V40" s="189" t="s">
        <v>56</v>
      </c>
      <c r="W40" s="19" t="s">
        <v>57</v>
      </c>
      <c r="X40"/>
      <c r="Y40"/>
      <c r="Z40"/>
      <c r="AA40"/>
      <c r="AB40"/>
      <c r="AC40"/>
      <c r="AD40"/>
      <c r="AE40"/>
      <c r="AF40"/>
      <c r="AG40"/>
      <c r="AH40"/>
      <c r="AI40"/>
    </row>
    <row r="41" spans="1:35" ht="24">
      <c r="A41" s="10">
        <v>25</v>
      </c>
      <c r="B41" s="176" t="s">
        <v>671</v>
      </c>
      <c r="C41" s="177" t="s">
        <v>785</v>
      </c>
      <c r="D41" s="177" t="s">
        <v>3</v>
      </c>
      <c r="E41" s="178" t="s">
        <v>66</v>
      </c>
      <c r="F41" s="179">
        <v>33</v>
      </c>
      <c r="G41" s="180" t="s">
        <v>739</v>
      </c>
      <c r="H41" s="181">
        <v>2</v>
      </c>
      <c r="I41" s="182">
        <f>Tabla1[[#This Row],[P_Esperada_MEISR ]]*0.0008928</f>
        <v>1.7856E-3</v>
      </c>
      <c r="J41" s="183">
        <v>1</v>
      </c>
      <c r="K41" s="183">
        <f>Tabla1[[#This Row],[Puntuación]]-1</f>
        <v>0</v>
      </c>
      <c r="L41" s="182">
        <f>Tabla1[[#This Row],[Cambio escala]]*0.0008928</f>
        <v>0</v>
      </c>
      <c r="M41" s="179" t="s">
        <v>5</v>
      </c>
      <c r="N41" s="179" t="s">
        <v>1436</v>
      </c>
      <c r="O41" s="179" t="s">
        <v>31</v>
      </c>
      <c r="P41" s="179" t="s">
        <v>1438</v>
      </c>
      <c r="Q41" s="179" t="s">
        <v>7</v>
      </c>
      <c r="R41" s="179" t="s">
        <v>1526</v>
      </c>
      <c r="S41" s="179" t="s">
        <v>67</v>
      </c>
      <c r="T41" s="184" t="s">
        <v>9</v>
      </c>
      <c r="U41" s="184" t="str">
        <f>Tabla1[[#This Row],[Códigos CIF]]&amp;" "&amp;"="&amp;" "&amp;Tabla1[[#This Row],[Códigos CIF Habilidad]]</f>
        <v>d310 = Comunicación-recepción de mensajes hablados</v>
      </c>
      <c r="V41" s="189" t="s">
        <v>68</v>
      </c>
      <c r="W41" s="19" t="s">
        <v>69</v>
      </c>
      <c r="X41"/>
      <c r="Y41"/>
      <c r="Z41"/>
      <c r="AA41"/>
      <c r="AB41"/>
      <c r="AC41"/>
      <c r="AD41"/>
      <c r="AE41"/>
      <c r="AF41"/>
      <c r="AG41"/>
      <c r="AH41"/>
      <c r="AI41"/>
    </row>
    <row r="42" spans="1:35" ht="20.399999999999999">
      <c r="A42" s="10">
        <v>26</v>
      </c>
      <c r="B42" s="176" t="s">
        <v>671</v>
      </c>
      <c r="C42" s="177" t="s">
        <v>786</v>
      </c>
      <c r="D42" s="177" t="s">
        <v>3</v>
      </c>
      <c r="E42" s="178" t="s">
        <v>70</v>
      </c>
      <c r="F42" s="179">
        <v>36</v>
      </c>
      <c r="G42" s="180" t="s">
        <v>739</v>
      </c>
      <c r="H42" s="181">
        <v>2</v>
      </c>
      <c r="I42" s="182">
        <f>Tabla1[[#This Row],[P_Esperada_MEISR ]]*0.0008928</f>
        <v>1.7856E-3</v>
      </c>
      <c r="J42" s="183">
        <v>1</v>
      </c>
      <c r="K42" s="183">
        <f>Tabla1[[#This Row],[Puntuación]]-1</f>
        <v>0</v>
      </c>
      <c r="L42" s="182">
        <f>Tabla1[[#This Row],[Cambio escala]]*0.0008928</f>
        <v>0</v>
      </c>
      <c r="M42" s="179" t="s">
        <v>5</v>
      </c>
      <c r="N42" s="179" t="s">
        <v>1436</v>
      </c>
      <c r="O42" s="179" t="s">
        <v>6</v>
      </c>
      <c r="P42" s="179" t="s">
        <v>1439</v>
      </c>
      <c r="Q42" s="179" t="s">
        <v>5</v>
      </c>
      <c r="R42" s="179" t="s">
        <v>1519</v>
      </c>
      <c r="S42" s="179" t="s">
        <v>55</v>
      </c>
      <c r="T42" s="184" t="s">
        <v>9</v>
      </c>
      <c r="U42" s="184" t="str">
        <f>Tabla1[[#This Row],[Códigos CIF]]&amp;" "&amp;"="&amp;" "&amp;Tabla1[[#This Row],[Códigos CIF Habilidad]]</f>
        <v>d330 = Hablar</v>
      </c>
      <c r="V42" s="189" t="s">
        <v>56</v>
      </c>
      <c r="W42" s="19" t="s">
        <v>57</v>
      </c>
      <c r="X42"/>
      <c r="Y42"/>
      <c r="Z42"/>
      <c r="AA42"/>
      <c r="AB42"/>
      <c r="AC42"/>
      <c r="AD42"/>
      <c r="AE42"/>
      <c r="AF42"/>
      <c r="AG42"/>
      <c r="AH42"/>
      <c r="AI42"/>
    </row>
    <row r="43" spans="1:35">
      <c r="A43" s="10">
        <v>27</v>
      </c>
      <c r="B43" s="176" t="s">
        <v>671</v>
      </c>
      <c r="C43" s="177" t="s">
        <v>787</v>
      </c>
      <c r="D43" s="177" t="s">
        <v>3</v>
      </c>
      <c r="E43" s="178" t="s">
        <v>71</v>
      </c>
      <c r="F43" s="179">
        <v>36</v>
      </c>
      <c r="G43" s="180" t="s">
        <v>739</v>
      </c>
      <c r="H43" s="181">
        <v>2</v>
      </c>
      <c r="I43" s="182">
        <f>Tabla1[[#This Row],[P_Esperada_MEISR ]]*0.0008928</f>
        <v>1.7856E-3</v>
      </c>
      <c r="J43" s="183">
        <v>1</v>
      </c>
      <c r="K43" s="183">
        <f>Tabla1[[#This Row],[Puntuación]]-1</f>
        <v>0</v>
      </c>
      <c r="L43" s="182">
        <f>Tabla1[[#This Row],[Cambio escala]]*0.0008928</f>
        <v>0</v>
      </c>
      <c r="M43" s="179" t="s">
        <v>24</v>
      </c>
      <c r="N43" s="179" t="s">
        <v>1435</v>
      </c>
      <c r="O43" s="179" t="s">
        <v>31</v>
      </c>
      <c r="P43" s="179" t="s">
        <v>1438</v>
      </c>
      <c r="Q43" s="179" t="s">
        <v>7</v>
      </c>
      <c r="R43" s="179" t="s">
        <v>1526</v>
      </c>
      <c r="S43" s="179" t="s">
        <v>72</v>
      </c>
      <c r="T43" s="184" t="s">
        <v>50</v>
      </c>
      <c r="U43" s="184" t="str">
        <f>Tabla1[[#This Row],[Códigos CIF]]&amp;" "&amp;"="&amp;" "&amp;Tabla1[[#This Row],[Códigos CIF Habilidad]]</f>
        <v>d230 = Llevar a cabo rutinas diarias</v>
      </c>
      <c r="V43" s="189" t="s">
        <v>73</v>
      </c>
      <c r="W43" s="19" t="s">
        <v>74</v>
      </c>
      <c r="X43"/>
      <c r="Y43"/>
      <c r="Z43"/>
      <c r="AA43"/>
      <c r="AB43"/>
      <c r="AC43"/>
      <c r="AD43"/>
      <c r="AE43"/>
      <c r="AF43"/>
      <c r="AG43"/>
      <c r="AH43"/>
      <c r="AI43"/>
    </row>
    <row r="44" spans="1:35" ht="20.399999999999999">
      <c r="A44" s="10">
        <v>28</v>
      </c>
      <c r="B44" s="176" t="s">
        <v>671</v>
      </c>
      <c r="C44" s="177" t="s">
        <v>788</v>
      </c>
      <c r="D44" s="177" t="s">
        <v>3</v>
      </c>
      <c r="E44" s="178" t="s">
        <v>75</v>
      </c>
      <c r="F44" s="179">
        <v>42</v>
      </c>
      <c r="G44" s="180" t="s">
        <v>740</v>
      </c>
      <c r="H44" s="181">
        <v>2</v>
      </c>
      <c r="I44" s="182">
        <f>Tabla1[[#This Row],[P_Esperada_MEISR ]]*0.0008928</f>
        <v>1.7856E-3</v>
      </c>
      <c r="J44" s="183">
        <v>1</v>
      </c>
      <c r="K44" s="183">
        <f>Tabla1[[#This Row],[Puntuación]]-1</f>
        <v>0</v>
      </c>
      <c r="L44" s="182">
        <f>Tabla1[[#This Row],[Cambio escala]]*0.0008928</f>
        <v>0</v>
      </c>
      <c r="M44" s="179" t="s">
        <v>5</v>
      </c>
      <c r="N44" s="179" t="s">
        <v>1436</v>
      </c>
      <c r="O44" s="179" t="s">
        <v>6</v>
      </c>
      <c r="P44" s="179" t="s">
        <v>1439</v>
      </c>
      <c r="Q44" s="179" t="s">
        <v>5</v>
      </c>
      <c r="R44" s="179" t="s">
        <v>1519</v>
      </c>
      <c r="S44" s="179" t="s">
        <v>55</v>
      </c>
      <c r="T44" s="184" t="s">
        <v>9</v>
      </c>
      <c r="U44" s="184" t="str">
        <f>Tabla1[[#This Row],[Códigos CIF]]&amp;" "&amp;"="&amp;" "&amp;Tabla1[[#This Row],[Códigos CIF Habilidad]]</f>
        <v>d330 = Hablar</v>
      </c>
      <c r="V44" s="189" t="s">
        <v>56</v>
      </c>
      <c r="W44" s="19" t="s">
        <v>57</v>
      </c>
      <c r="X44"/>
      <c r="Y44"/>
      <c r="Z44"/>
      <c r="AA44"/>
      <c r="AB44"/>
      <c r="AC44"/>
      <c r="AD44"/>
      <c r="AE44"/>
      <c r="AF44"/>
      <c r="AG44"/>
      <c r="AH44"/>
      <c r="AI44"/>
    </row>
    <row r="45" spans="1:35">
      <c r="A45" s="10">
        <v>29</v>
      </c>
      <c r="B45" s="176" t="s">
        <v>671</v>
      </c>
      <c r="C45" s="177" t="s">
        <v>789</v>
      </c>
      <c r="D45" s="177" t="s">
        <v>3</v>
      </c>
      <c r="E45" s="178" t="s">
        <v>722</v>
      </c>
      <c r="F45" s="179">
        <v>60</v>
      </c>
      <c r="G45" s="180" t="s">
        <v>744</v>
      </c>
      <c r="H45" s="181">
        <v>2</v>
      </c>
      <c r="I45" s="182">
        <f>Tabla1[[#This Row],[P_Esperada_MEISR ]]*0.0008928</f>
        <v>1.7856E-3</v>
      </c>
      <c r="J45" s="183">
        <v>1</v>
      </c>
      <c r="K45" s="183">
        <f>Tabla1[[#This Row],[Puntuación]]-1</f>
        <v>0</v>
      </c>
      <c r="L45" s="182">
        <f>Tabla1[[#This Row],[Cambio escala]]*0.0008928</f>
        <v>0</v>
      </c>
      <c r="M45" s="179" t="s">
        <v>5</v>
      </c>
      <c r="N45" s="179" t="s">
        <v>1436</v>
      </c>
      <c r="O45" s="179" t="s">
        <v>6</v>
      </c>
      <c r="P45" s="179" t="s">
        <v>1439</v>
      </c>
      <c r="Q45" s="179" t="s">
        <v>5</v>
      </c>
      <c r="R45" s="179" t="s">
        <v>1519</v>
      </c>
      <c r="S45" s="179" t="s">
        <v>55</v>
      </c>
      <c r="T45" s="184" t="s">
        <v>9</v>
      </c>
      <c r="U45" s="184" t="str">
        <f>Tabla1[[#This Row],[Códigos CIF]]&amp;" "&amp;"="&amp;" "&amp;Tabla1[[#This Row],[Códigos CIF Habilidad]]</f>
        <v>d330 = Hablar</v>
      </c>
      <c r="V45" s="189" t="s">
        <v>56</v>
      </c>
      <c r="W45" s="19" t="s">
        <v>57</v>
      </c>
      <c r="X45"/>
      <c r="Y45"/>
      <c r="Z45"/>
      <c r="AA45"/>
      <c r="AB45"/>
      <c r="AC45"/>
      <c r="AD45"/>
      <c r="AE45"/>
      <c r="AF45"/>
      <c r="AG45"/>
      <c r="AH45"/>
      <c r="AI45"/>
    </row>
    <row r="46" spans="1:35" ht="24">
      <c r="A46" s="10">
        <v>30</v>
      </c>
      <c r="B46" s="176" t="s">
        <v>671</v>
      </c>
      <c r="C46" s="177" t="s">
        <v>746</v>
      </c>
      <c r="D46" s="177" t="s">
        <v>76</v>
      </c>
      <c r="E46" s="178" t="s">
        <v>1312</v>
      </c>
      <c r="F46" s="179">
        <v>0</v>
      </c>
      <c r="G46" s="180" t="s">
        <v>683</v>
      </c>
      <c r="H46" s="181">
        <v>2</v>
      </c>
      <c r="I46" s="182">
        <f>Tabla1[[#This Row],[P_Esperada_MEISR ]]*0.0008928</f>
        <v>1.7856E-3</v>
      </c>
      <c r="J46" s="183">
        <v>1</v>
      </c>
      <c r="K46" s="183">
        <f>Tabla1[[#This Row],[Puntuación]]-1</f>
        <v>0</v>
      </c>
      <c r="L46" s="182">
        <f>Tabla1[[#This Row],[Cambio escala]]*0.0008928</f>
        <v>0</v>
      </c>
      <c r="M46" s="179" t="s">
        <v>24</v>
      </c>
      <c r="N46" s="179" t="s">
        <v>1435</v>
      </c>
      <c r="O46" s="179" t="s">
        <v>5</v>
      </c>
      <c r="P46" s="179" t="s">
        <v>1441</v>
      </c>
      <c r="Q46" s="179" t="s">
        <v>5</v>
      </c>
      <c r="R46" s="179" t="s">
        <v>1519</v>
      </c>
      <c r="S46" s="179" t="s">
        <v>13</v>
      </c>
      <c r="T46" s="184" t="s">
        <v>14</v>
      </c>
      <c r="U46" s="184" t="str">
        <f>Tabla1[[#This Row],[Códigos CIF]]&amp;" "&amp;"="&amp;" "&amp;Tabla1[[#This Row],[Códigos CIF Habilidad]]</f>
        <v>d710 = Interacciones interpersonales básicas</v>
      </c>
      <c r="V46" s="189" t="s">
        <v>15</v>
      </c>
      <c r="W46" s="19" t="s">
        <v>16</v>
      </c>
      <c r="X46"/>
      <c r="Y46"/>
      <c r="Z46"/>
      <c r="AA46"/>
      <c r="AB46"/>
      <c r="AC46"/>
      <c r="AD46"/>
      <c r="AE46"/>
      <c r="AF46"/>
      <c r="AG46"/>
      <c r="AH46"/>
      <c r="AI46"/>
    </row>
    <row r="47" spans="1:35" ht="40.799999999999997">
      <c r="A47" s="10">
        <v>31</v>
      </c>
      <c r="B47" s="176" t="s">
        <v>671</v>
      </c>
      <c r="C47" s="177" t="s">
        <v>790</v>
      </c>
      <c r="D47" s="177" t="s">
        <v>76</v>
      </c>
      <c r="E47" s="178" t="s">
        <v>1313</v>
      </c>
      <c r="F47" s="179">
        <v>1</v>
      </c>
      <c r="G47" s="180" t="s">
        <v>683</v>
      </c>
      <c r="H47" s="181">
        <v>2</v>
      </c>
      <c r="I47" s="182">
        <f>Tabla1[[#This Row],[P_Esperada_MEISR ]]*0.0008928</f>
        <v>1.7856E-3</v>
      </c>
      <c r="J47" s="183">
        <v>1</v>
      </c>
      <c r="K47" s="183">
        <f>Tabla1[[#This Row],[Puntuación]]-1</f>
        <v>0</v>
      </c>
      <c r="L47" s="182">
        <f>Tabla1[[#This Row],[Cambio escala]]*0.0008928</f>
        <v>0</v>
      </c>
      <c r="M47" s="179" t="s">
        <v>5</v>
      </c>
      <c r="N47" s="179" t="s">
        <v>1436</v>
      </c>
      <c r="O47" s="179" t="s">
        <v>5</v>
      </c>
      <c r="P47" s="179" t="s">
        <v>1441</v>
      </c>
      <c r="Q47" s="179" t="s">
        <v>5</v>
      </c>
      <c r="R47" s="179" t="s">
        <v>1519</v>
      </c>
      <c r="S47" s="179" t="s">
        <v>77</v>
      </c>
      <c r="T47" s="184" t="s">
        <v>50</v>
      </c>
      <c r="U47" s="184" t="str">
        <f>Tabla1[[#This Row],[Códigos CIF]]&amp;" "&amp;"="&amp;" "&amp;Tabla1[[#This Row],[Códigos CIF Habilidad]]</f>
        <v>d250 = Manejo del comportamiento propio</v>
      </c>
      <c r="V47" s="189" t="s">
        <v>78</v>
      </c>
      <c r="W47" s="19" t="s">
        <v>79</v>
      </c>
      <c r="X47"/>
      <c r="Y47"/>
      <c r="Z47"/>
      <c r="AA47"/>
      <c r="AB47"/>
      <c r="AC47"/>
      <c r="AD47"/>
      <c r="AE47"/>
      <c r="AF47"/>
      <c r="AG47"/>
      <c r="AH47"/>
      <c r="AI47"/>
    </row>
    <row r="48" spans="1:35" ht="30.6">
      <c r="A48" s="10">
        <v>32</v>
      </c>
      <c r="B48" s="176" t="s">
        <v>671</v>
      </c>
      <c r="C48" s="177" t="s">
        <v>791</v>
      </c>
      <c r="D48" s="177" t="s">
        <v>76</v>
      </c>
      <c r="E48" s="178" t="s">
        <v>1314</v>
      </c>
      <c r="F48" s="179">
        <v>1</v>
      </c>
      <c r="G48" s="180" t="s">
        <v>683</v>
      </c>
      <c r="H48" s="181">
        <v>2</v>
      </c>
      <c r="I48" s="182">
        <f>Tabla1[[#This Row],[P_Esperada_MEISR ]]*0.0008928</f>
        <v>1.7856E-3</v>
      </c>
      <c r="J48" s="183">
        <v>1</v>
      </c>
      <c r="K48" s="183">
        <f>Tabla1[[#This Row],[Puntuación]]-1</f>
        <v>0</v>
      </c>
      <c r="L48" s="182">
        <f>Tabla1[[#This Row],[Cambio escala]]*0.0008928</f>
        <v>0</v>
      </c>
      <c r="M48" s="179" t="s">
        <v>24</v>
      </c>
      <c r="N48" s="179" t="s">
        <v>1435</v>
      </c>
      <c r="O48" s="179" t="s">
        <v>31</v>
      </c>
      <c r="P48" s="179" t="s">
        <v>1438</v>
      </c>
      <c r="Q48" s="179" t="s">
        <v>7</v>
      </c>
      <c r="R48" s="179" t="s">
        <v>1526</v>
      </c>
      <c r="S48" s="179" t="s">
        <v>41</v>
      </c>
      <c r="T48" s="184" t="s">
        <v>19</v>
      </c>
      <c r="U48" s="184" t="str">
        <f>Tabla1[[#This Row],[Códigos CIF]]&amp;" "&amp;"="&amp;" "&amp;Tabla1[[#This Row],[Códigos CIF Habilidad]]</f>
        <v>d160 = Centrar la atención</v>
      </c>
      <c r="V48" s="189" t="s">
        <v>42</v>
      </c>
      <c r="W48" s="19" t="s">
        <v>43</v>
      </c>
      <c r="X48"/>
      <c r="Y48"/>
      <c r="Z48"/>
      <c r="AA48"/>
      <c r="AB48"/>
      <c r="AC48"/>
      <c r="AD48"/>
      <c r="AE48"/>
      <c r="AF48"/>
      <c r="AG48"/>
      <c r="AH48"/>
      <c r="AI48"/>
    </row>
    <row r="49" spans="1:35" ht="20.399999999999999">
      <c r="A49" s="10">
        <v>33</v>
      </c>
      <c r="B49" s="176" t="s">
        <v>671</v>
      </c>
      <c r="C49" s="177" t="s">
        <v>792</v>
      </c>
      <c r="D49" s="177" t="s">
        <v>76</v>
      </c>
      <c r="E49" s="178" t="s">
        <v>80</v>
      </c>
      <c r="F49" s="179">
        <v>9</v>
      </c>
      <c r="G49" s="180" t="s">
        <v>686</v>
      </c>
      <c r="H49" s="181">
        <v>2</v>
      </c>
      <c r="I49" s="182">
        <f>Tabla1[[#This Row],[P_Esperada_MEISR ]]*0.0008928</f>
        <v>1.7856E-3</v>
      </c>
      <c r="J49" s="183">
        <v>1</v>
      </c>
      <c r="K49" s="183">
        <f>Tabla1[[#This Row],[Puntuación]]-1</f>
        <v>0</v>
      </c>
      <c r="L49" s="182">
        <f>Tabla1[[#This Row],[Cambio escala]]*0.0008928</f>
        <v>0</v>
      </c>
      <c r="M49" s="179" t="s">
        <v>5</v>
      </c>
      <c r="N49" s="179" t="s">
        <v>1436</v>
      </c>
      <c r="O49" s="179" t="s">
        <v>6</v>
      </c>
      <c r="P49" s="179" t="s">
        <v>1439</v>
      </c>
      <c r="Q49" s="179" t="s">
        <v>7</v>
      </c>
      <c r="R49" s="179" t="s">
        <v>1526</v>
      </c>
      <c r="S49" s="179" t="s">
        <v>8</v>
      </c>
      <c r="T49" s="184" t="s">
        <v>9</v>
      </c>
      <c r="U49" s="184" t="str">
        <f>Tabla1[[#This Row],[Códigos CIF]]&amp;" "&amp;"="&amp;" "&amp;Tabla1[[#This Row],[Códigos CIF Habilidad]]</f>
        <v>d331 = Pre-lenguaje</v>
      </c>
      <c r="V49" s="189" t="s">
        <v>10</v>
      </c>
      <c r="W49" s="19" t="s">
        <v>11</v>
      </c>
      <c r="X49"/>
      <c r="Y49"/>
      <c r="Z49"/>
      <c r="AA49"/>
      <c r="AB49"/>
      <c r="AC49"/>
      <c r="AD49"/>
      <c r="AE49"/>
      <c r="AF49"/>
      <c r="AG49"/>
      <c r="AH49"/>
      <c r="AI49"/>
    </row>
    <row r="50" spans="1:35" ht="30.6">
      <c r="A50" s="10">
        <v>34</v>
      </c>
      <c r="B50" s="176" t="s">
        <v>671</v>
      </c>
      <c r="C50" s="177" t="s">
        <v>793</v>
      </c>
      <c r="D50" s="177" t="s">
        <v>76</v>
      </c>
      <c r="E50" s="178" t="s">
        <v>1315</v>
      </c>
      <c r="F50" s="179">
        <v>15</v>
      </c>
      <c r="G50" s="180" t="s">
        <v>684</v>
      </c>
      <c r="H50" s="181">
        <v>2</v>
      </c>
      <c r="I50" s="182">
        <f>Tabla1[[#This Row],[P_Esperada_MEISR ]]*0.0008928</f>
        <v>1.7856E-3</v>
      </c>
      <c r="J50" s="183">
        <v>1</v>
      </c>
      <c r="K50" s="183">
        <f>Tabla1[[#This Row],[Puntuación]]-1</f>
        <v>0</v>
      </c>
      <c r="L50" s="182">
        <f>Tabla1[[#This Row],[Cambio escala]]*0.0008928</f>
        <v>0</v>
      </c>
      <c r="M50" s="179" t="s">
        <v>5</v>
      </c>
      <c r="N50" s="179" t="s">
        <v>1436</v>
      </c>
      <c r="O50" s="179" t="s">
        <v>6</v>
      </c>
      <c r="P50" s="179" t="s">
        <v>1439</v>
      </c>
      <c r="Q50" s="179" t="s">
        <v>7</v>
      </c>
      <c r="R50" s="179" t="s">
        <v>1526</v>
      </c>
      <c r="S50" s="179" t="s">
        <v>86</v>
      </c>
      <c r="T50" s="184" t="s">
        <v>50</v>
      </c>
      <c r="U50" s="184" t="str">
        <f>Tabla1[[#This Row],[Códigos CIF]]&amp;" "&amp;"="&amp;" "&amp;Tabla1[[#This Row],[Códigos CIF Habilidad]]</f>
        <v>d210 = Llevar a cabo una única tarea</v>
      </c>
      <c r="V50" s="189" t="s">
        <v>87</v>
      </c>
      <c r="W50" s="19" t="s">
        <v>88</v>
      </c>
      <c r="X50"/>
      <c r="Y50"/>
      <c r="Z50"/>
      <c r="AA50"/>
      <c r="AB50"/>
      <c r="AC50"/>
      <c r="AD50"/>
      <c r="AE50"/>
      <c r="AF50"/>
      <c r="AG50"/>
      <c r="AH50"/>
      <c r="AI50"/>
    </row>
    <row r="51" spans="1:35" ht="24">
      <c r="A51" s="10">
        <v>35</v>
      </c>
      <c r="B51" s="176" t="s">
        <v>671</v>
      </c>
      <c r="C51" s="177" t="s">
        <v>794</v>
      </c>
      <c r="D51" s="177" t="s">
        <v>76</v>
      </c>
      <c r="E51" s="178" t="s">
        <v>81</v>
      </c>
      <c r="F51" s="179">
        <v>18</v>
      </c>
      <c r="G51" s="180" t="s">
        <v>684</v>
      </c>
      <c r="H51" s="181">
        <v>2</v>
      </c>
      <c r="I51" s="182">
        <f>Tabla1[[#This Row],[P_Esperada_MEISR ]]*0.0008928</f>
        <v>1.7856E-3</v>
      </c>
      <c r="J51" s="183">
        <v>1</v>
      </c>
      <c r="K51" s="183">
        <f>Tabla1[[#This Row],[Puntuación]]-1</f>
        <v>0</v>
      </c>
      <c r="L51" s="182">
        <f>Tabla1[[#This Row],[Cambio escala]]*0.0008928</f>
        <v>0</v>
      </c>
      <c r="M51" s="179" t="s">
        <v>5</v>
      </c>
      <c r="N51" s="179" t="s">
        <v>1436</v>
      </c>
      <c r="O51" s="179" t="s">
        <v>6</v>
      </c>
      <c r="P51" s="179" t="s">
        <v>1439</v>
      </c>
      <c r="Q51" s="179" t="s">
        <v>23</v>
      </c>
      <c r="R51" s="179" t="s">
        <v>1525</v>
      </c>
      <c r="S51" s="179" t="s">
        <v>82</v>
      </c>
      <c r="T51" s="184" t="s">
        <v>83</v>
      </c>
      <c r="U51" s="184" t="str">
        <f>Tabla1[[#This Row],[Códigos CIF]]&amp;" "&amp;"="&amp;" "&amp;Tabla1[[#This Row],[Códigos CIF Habilidad]]</f>
        <v>d530 = Higiene personal relacionada con los procesos de excreción</v>
      </c>
      <c r="V51" s="189" t="s">
        <v>84</v>
      </c>
      <c r="W51" s="19" t="s">
        <v>85</v>
      </c>
      <c r="X51"/>
      <c r="Y51"/>
      <c r="Z51"/>
      <c r="AA51"/>
      <c r="AB51"/>
      <c r="AC51"/>
      <c r="AD51"/>
      <c r="AE51"/>
      <c r="AF51"/>
      <c r="AG51"/>
      <c r="AH51"/>
      <c r="AI51"/>
    </row>
    <row r="52" spans="1:35" ht="51">
      <c r="A52" s="10">
        <v>36</v>
      </c>
      <c r="B52" s="176" t="s">
        <v>671</v>
      </c>
      <c r="C52" s="177" t="s">
        <v>795</v>
      </c>
      <c r="D52" s="177" t="s">
        <v>76</v>
      </c>
      <c r="E52" s="178" t="s">
        <v>693</v>
      </c>
      <c r="F52" s="179">
        <v>18</v>
      </c>
      <c r="G52" s="180" t="s">
        <v>684</v>
      </c>
      <c r="H52" s="181">
        <v>2</v>
      </c>
      <c r="I52" s="182">
        <f>Tabla1[[#This Row],[P_Esperada_MEISR ]]*0.0008928</f>
        <v>1.7856E-3</v>
      </c>
      <c r="J52" s="183">
        <v>1</v>
      </c>
      <c r="K52" s="183">
        <f>Tabla1[[#This Row],[Puntuación]]-1</f>
        <v>0</v>
      </c>
      <c r="L52" s="182">
        <f>Tabla1[[#This Row],[Cambio escala]]*0.0008928</f>
        <v>0</v>
      </c>
      <c r="M52" s="179" t="s">
        <v>5</v>
      </c>
      <c r="N52" s="179" t="s">
        <v>1436</v>
      </c>
      <c r="O52" s="179" t="s">
        <v>6</v>
      </c>
      <c r="P52" s="179" t="s">
        <v>1439</v>
      </c>
      <c r="Q52" s="179" t="s">
        <v>7</v>
      </c>
      <c r="R52" s="179" t="s">
        <v>1526</v>
      </c>
      <c r="S52" s="179" t="s">
        <v>89</v>
      </c>
      <c r="T52" s="184" t="s">
        <v>9</v>
      </c>
      <c r="U52" s="184" t="str">
        <f>Tabla1[[#This Row],[Códigos CIF]]&amp;" "&amp;"="&amp;" "&amp;Tabla1[[#This Row],[Códigos CIF Habilidad]]</f>
        <v>d335 = Producción de mensajes no verbales</v>
      </c>
      <c r="V52" s="189" t="s">
        <v>90</v>
      </c>
      <c r="W52" s="19" t="s">
        <v>91</v>
      </c>
      <c r="X52"/>
      <c r="Y52"/>
      <c r="Z52"/>
      <c r="AA52"/>
      <c r="AB52"/>
      <c r="AC52"/>
      <c r="AD52"/>
      <c r="AE52"/>
      <c r="AF52"/>
      <c r="AG52"/>
      <c r="AH52"/>
      <c r="AI52"/>
    </row>
    <row r="53" spans="1:35" ht="40.799999999999997">
      <c r="A53" s="10">
        <v>37</v>
      </c>
      <c r="B53" s="176" t="s">
        <v>671</v>
      </c>
      <c r="C53" s="177" t="s">
        <v>796</v>
      </c>
      <c r="D53" s="177" t="s">
        <v>76</v>
      </c>
      <c r="E53" s="178" t="s">
        <v>1316</v>
      </c>
      <c r="F53" s="179">
        <v>24</v>
      </c>
      <c r="G53" s="180" t="s">
        <v>685</v>
      </c>
      <c r="H53" s="181">
        <v>2</v>
      </c>
      <c r="I53" s="182">
        <f>Tabla1[[#This Row],[P_Esperada_MEISR ]]*0.0008928</f>
        <v>1.7856E-3</v>
      </c>
      <c r="J53" s="183">
        <v>1</v>
      </c>
      <c r="K53" s="183">
        <f>Tabla1[[#This Row],[Puntuación]]-1</f>
        <v>0</v>
      </c>
      <c r="L53" s="182">
        <f>Tabla1[[#This Row],[Cambio escala]]*0.0008928</f>
        <v>0</v>
      </c>
      <c r="M53" s="179" t="s">
        <v>23</v>
      </c>
      <c r="N53" s="179" t="s">
        <v>1434</v>
      </c>
      <c r="O53" s="179" t="s">
        <v>23</v>
      </c>
      <c r="P53" s="179" t="s">
        <v>1437</v>
      </c>
      <c r="Q53" s="179" t="s">
        <v>23</v>
      </c>
      <c r="R53" s="179" t="s">
        <v>1525</v>
      </c>
      <c r="S53" s="179" t="s">
        <v>92</v>
      </c>
      <c r="T53" s="184" t="s">
        <v>83</v>
      </c>
      <c r="U53" s="184" t="str">
        <f>Tabla1[[#This Row],[Códigos CIF]]&amp;" "&amp;"="&amp;" "&amp;Tabla1[[#This Row],[Códigos CIF Habilidad]]</f>
        <v>d510 = Lavarse</v>
      </c>
      <c r="V53" s="189" t="s">
        <v>93</v>
      </c>
      <c r="W53" s="19" t="s">
        <v>94</v>
      </c>
      <c r="X53"/>
      <c r="Y53"/>
      <c r="Z53"/>
      <c r="AA53"/>
      <c r="AB53"/>
      <c r="AC53"/>
      <c r="AD53"/>
      <c r="AE53"/>
      <c r="AF53"/>
      <c r="AG53"/>
      <c r="AH53"/>
      <c r="AI53"/>
    </row>
    <row r="54" spans="1:35" ht="24">
      <c r="A54" s="10">
        <v>38</v>
      </c>
      <c r="B54" s="176" t="s">
        <v>671</v>
      </c>
      <c r="C54" s="177" t="s">
        <v>797</v>
      </c>
      <c r="D54" s="177" t="s">
        <v>76</v>
      </c>
      <c r="E54" s="178" t="s">
        <v>694</v>
      </c>
      <c r="F54" s="179">
        <v>24</v>
      </c>
      <c r="G54" s="180" t="s">
        <v>685</v>
      </c>
      <c r="H54" s="181">
        <v>2</v>
      </c>
      <c r="I54" s="182">
        <f>Tabla1[[#This Row],[P_Esperada_MEISR ]]*0.0008928</f>
        <v>1.7856E-3</v>
      </c>
      <c r="J54" s="183">
        <v>1</v>
      </c>
      <c r="K54" s="183">
        <f>Tabla1[[#This Row],[Puntuación]]-1</f>
        <v>0</v>
      </c>
      <c r="L54" s="182">
        <f>Tabla1[[#This Row],[Cambio escala]]*0.0008928</f>
        <v>0</v>
      </c>
      <c r="M54" s="179" t="s">
        <v>23</v>
      </c>
      <c r="N54" s="179" t="s">
        <v>1434</v>
      </c>
      <c r="O54" s="179" t="s">
        <v>23</v>
      </c>
      <c r="P54" s="179" t="s">
        <v>1437</v>
      </c>
      <c r="Q54" s="179" t="s">
        <v>23</v>
      </c>
      <c r="R54" s="179" t="s">
        <v>1525</v>
      </c>
      <c r="S54" s="179" t="s">
        <v>82</v>
      </c>
      <c r="T54" s="184" t="s">
        <v>83</v>
      </c>
      <c r="U54" s="184" t="str">
        <f>Tabla1[[#This Row],[Códigos CIF]]&amp;" "&amp;"="&amp;" "&amp;Tabla1[[#This Row],[Códigos CIF Habilidad]]</f>
        <v>d530 = Higiene personal relacionada con los procesos de excreción</v>
      </c>
      <c r="V54" s="189" t="s">
        <v>84</v>
      </c>
      <c r="W54" s="19" t="s">
        <v>85</v>
      </c>
      <c r="X54"/>
      <c r="Y54"/>
      <c r="Z54"/>
      <c r="AA54"/>
      <c r="AB54"/>
      <c r="AC54"/>
      <c r="AD54"/>
      <c r="AE54"/>
      <c r="AF54"/>
      <c r="AG54"/>
      <c r="AH54"/>
      <c r="AI54"/>
    </row>
    <row r="55" spans="1:35" ht="24">
      <c r="A55" s="10">
        <v>39</v>
      </c>
      <c r="B55" s="176" t="s">
        <v>671</v>
      </c>
      <c r="C55" s="177" t="s">
        <v>798</v>
      </c>
      <c r="D55" s="177" t="s">
        <v>76</v>
      </c>
      <c r="E55" s="178" t="s">
        <v>95</v>
      </c>
      <c r="F55" s="179">
        <v>24</v>
      </c>
      <c r="G55" s="180" t="s">
        <v>685</v>
      </c>
      <c r="H55" s="181">
        <v>2</v>
      </c>
      <c r="I55" s="182">
        <f>Tabla1[[#This Row],[P_Esperada_MEISR ]]*0.0008928</f>
        <v>1.7856E-3</v>
      </c>
      <c r="J55" s="183">
        <v>1</v>
      </c>
      <c r="K55" s="183">
        <f>Tabla1[[#This Row],[Puntuación]]-1</f>
        <v>0</v>
      </c>
      <c r="L55" s="182">
        <f>Tabla1[[#This Row],[Cambio escala]]*0.0008928</f>
        <v>0</v>
      </c>
      <c r="M55" s="179" t="s">
        <v>23</v>
      </c>
      <c r="N55" s="179" t="s">
        <v>1434</v>
      </c>
      <c r="O55" s="179" t="s">
        <v>23</v>
      </c>
      <c r="P55" s="179" t="s">
        <v>1437</v>
      </c>
      <c r="Q55" s="179" t="s">
        <v>23</v>
      </c>
      <c r="R55" s="179" t="s">
        <v>1525</v>
      </c>
      <c r="S55" s="179" t="s">
        <v>82</v>
      </c>
      <c r="T55" s="184" t="s">
        <v>83</v>
      </c>
      <c r="U55" s="184" t="str">
        <f>Tabla1[[#This Row],[Códigos CIF]]&amp;" "&amp;"="&amp;" "&amp;Tabla1[[#This Row],[Códigos CIF Habilidad]]</f>
        <v>d530 = Higiene personal relacionada con los procesos de excreción</v>
      </c>
      <c r="V55" s="189" t="s">
        <v>84</v>
      </c>
      <c r="W55" s="19" t="s">
        <v>85</v>
      </c>
      <c r="X55"/>
      <c r="Y55"/>
      <c r="Z55"/>
      <c r="AA55"/>
      <c r="AB55"/>
      <c r="AC55"/>
      <c r="AD55"/>
      <c r="AE55"/>
      <c r="AF55"/>
      <c r="AG55"/>
      <c r="AH55"/>
      <c r="AI55"/>
    </row>
    <row r="56" spans="1:35" ht="20.399999999999999">
      <c r="A56" s="10">
        <v>40</v>
      </c>
      <c r="B56" s="176" t="s">
        <v>671</v>
      </c>
      <c r="C56" s="177" t="s">
        <v>755</v>
      </c>
      <c r="D56" s="177" t="s">
        <v>76</v>
      </c>
      <c r="E56" s="178" t="s">
        <v>96</v>
      </c>
      <c r="F56" s="179">
        <v>24</v>
      </c>
      <c r="G56" s="180" t="s">
        <v>685</v>
      </c>
      <c r="H56" s="181">
        <v>2</v>
      </c>
      <c r="I56" s="182">
        <f>Tabla1[[#This Row],[P_Esperada_MEISR ]]*0.0008928</f>
        <v>1.7856E-3</v>
      </c>
      <c r="J56" s="183">
        <v>1</v>
      </c>
      <c r="K56" s="183">
        <f>Tabla1[[#This Row],[Puntuación]]-1</f>
        <v>0</v>
      </c>
      <c r="L56" s="182">
        <f>Tabla1[[#This Row],[Cambio escala]]*0.0008928</f>
        <v>0</v>
      </c>
      <c r="M56" s="179" t="s">
        <v>5</v>
      </c>
      <c r="N56" s="179" t="s">
        <v>1436</v>
      </c>
      <c r="O56" s="179" t="s">
        <v>6</v>
      </c>
      <c r="P56" s="179" t="s">
        <v>1439</v>
      </c>
      <c r="Q56" s="179" t="s">
        <v>7</v>
      </c>
      <c r="R56" s="179" t="s">
        <v>1526</v>
      </c>
      <c r="S56" s="179" t="s">
        <v>55</v>
      </c>
      <c r="T56" s="184" t="s">
        <v>9</v>
      </c>
      <c r="U56" s="184" t="str">
        <f>Tabla1[[#This Row],[Códigos CIF]]&amp;" "&amp;"="&amp;" "&amp;Tabla1[[#This Row],[Códigos CIF Habilidad]]</f>
        <v>d330 = Hablar</v>
      </c>
      <c r="V56" s="189" t="s">
        <v>56</v>
      </c>
      <c r="W56" s="19" t="s">
        <v>57</v>
      </c>
      <c r="X56"/>
      <c r="Y56"/>
      <c r="Z56"/>
      <c r="AA56"/>
      <c r="AB56"/>
      <c r="AC56"/>
      <c r="AD56"/>
      <c r="AE56"/>
      <c r="AF56"/>
      <c r="AG56"/>
      <c r="AH56"/>
      <c r="AI56"/>
    </row>
    <row r="57" spans="1:35" ht="24">
      <c r="A57" s="10">
        <v>41</v>
      </c>
      <c r="B57" s="176" t="s">
        <v>671</v>
      </c>
      <c r="C57" s="177" t="s">
        <v>766</v>
      </c>
      <c r="D57" s="177" t="s">
        <v>76</v>
      </c>
      <c r="E57" s="178" t="s">
        <v>97</v>
      </c>
      <c r="F57" s="179">
        <v>25</v>
      </c>
      <c r="G57" s="180" t="s">
        <v>738</v>
      </c>
      <c r="H57" s="181">
        <v>2</v>
      </c>
      <c r="I57" s="182">
        <f>Tabla1[[#This Row],[P_Esperada_MEISR ]]*0.0008928</f>
        <v>1.7856E-3</v>
      </c>
      <c r="J57" s="183">
        <v>1</v>
      </c>
      <c r="K57" s="183">
        <f>Tabla1[[#This Row],[Puntuación]]-1</f>
        <v>0</v>
      </c>
      <c r="L57" s="182">
        <f>Tabla1[[#This Row],[Cambio escala]]*0.0008928</f>
        <v>0</v>
      </c>
      <c r="M57" s="179" t="s">
        <v>23</v>
      </c>
      <c r="N57" s="179" t="s">
        <v>1434</v>
      </c>
      <c r="O57" s="179" t="s">
        <v>23</v>
      </c>
      <c r="P57" s="179" t="s">
        <v>1437</v>
      </c>
      <c r="Q57" s="179" t="s">
        <v>23</v>
      </c>
      <c r="R57" s="179" t="s">
        <v>1525</v>
      </c>
      <c r="S57" s="179" t="s">
        <v>82</v>
      </c>
      <c r="T57" s="184" t="s">
        <v>83</v>
      </c>
      <c r="U57" s="184" t="str">
        <f>Tabla1[[#This Row],[Códigos CIF]]&amp;" "&amp;"="&amp;" "&amp;Tabla1[[#This Row],[Códigos CIF Habilidad]]</f>
        <v>d530 = Higiene personal relacionada con los procesos de excreción</v>
      </c>
      <c r="V57" s="189" t="s">
        <v>84</v>
      </c>
      <c r="W57" s="19" t="s">
        <v>85</v>
      </c>
      <c r="X57"/>
      <c r="Y57"/>
      <c r="Z57"/>
      <c r="AA57"/>
      <c r="AB57"/>
      <c r="AC57"/>
      <c r="AD57"/>
      <c r="AE57"/>
      <c r="AF57"/>
      <c r="AG57"/>
      <c r="AH57"/>
      <c r="AI57"/>
    </row>
    <row r="58" spans="1:35" ht="24">
      <c r="A58" s="10">
        <v>42</v>
      </c>
      <c r="B58" s="176" t="s">
        <v>671</v>
      </c>
      <c r="C58" s="177" t="s">
        <v>799</v>
      </c>
      <c r="D58" s="177" t="s">
        <v>76</v>
      </c>
      <c r="E58" s="178" t="s">
        <v>98</v>
      </c>
      <c r="F58" s="179">
        <v>30</v>
      </c>
      <c r="G58" s="180" t="s">
        <v>738</v>
      </c>
      <c r="H58" s="181">
        <v>2</v>
      </c>
      <c r="I58" s="182">
        <f>Tabla1[[#This Row],[P_Esperada_MEISR ]]*0.0008928</f>
        <v>1.7856E-3</v>
      </c>
      <c r="J58" s="183">
        <v>1</v>
      </c>
      <c r="K58" s="183">
        <f>Tabla1[[#This Row],[Puntuación]]-1</f>
        <v>0</v>
      </c>
      <c r="L58" s="182">
        <f>Tabla1[[#This Row],[Cambio escala]]*0.0008928</f>
        <v>0</v>
      </c>
      <c r="M58" s="179" t="s">
        <v>23</v>
      </c>
      <c r="N58" s="179" t="s">
        <v>1434</v>
      </c>
      <c r="O58" s="179" t="s">
        <v>23</v>
      </c>
      <c r="P58" s="179" t="s">
        <v>1437</v>
      </c>
      <c r="Q58" s="179" t="s">
        <v>23</v>
      </c>
      <c r="R58" s="179" t="s">
        <v>1525</v>
      </c>
      <c r="S58" s="179" t="s">
        <v>82</v>
      </c>
      <c r="T58" s="184" t="s">
        <v>83</v>
      </c>
      <c r="U58" s="184" t="str">
        <f>Tabla1[[#This Row],[Códigos CIF]]&amp;" "&amp;"="&amp;" "&amp;Tabla1[[#This Row],[Códigos CIF Habilidad]]</f>
        <v>d530 = Higiene personal relacionada con los procesos de excreción</v>
      </c>
      <c r="V58" s="189" t="s">
        <v>84</v>
      </c>
      <c r="W58" s="19" t="s">
        <v>85</v>
      </c>
      <c r="X58"/>
      <c r="Y58"/>
      <c r="Z58"/>
      <c r="AA58"/>
      <c r="AB58"/>
      <c r="AC58"/>
      <c r="AD58"/>
      <c r="AE58"/>
      <c r="AF58"/>
      <c r="AG58"/>
      <c r="AH58"/>
      <c r="AI58"/>
    </row>
    <row r="59" spans="1:35" ht="24">
      <c r="A59" s="10">
        <v>43</v>
      </c>
      <c r="B59" s="176" t="s">
        <v>671</v>
      </c>
      <c r="C59" s="177" t="s">
        <v>800</v>
      </c>
      <c r="D59" s="177" t="s">
        <v>76</v>
      </c>
      <c r="E59" s="178" t="s">
        <v>699</v>
      </c>
      <c r="F59" s="179">
        <v>30</v>
      </c>
      <c r="G59" s="180" t="s">
        <v>738</v>
      </c>
      <c r="H59" s="181">
        <v>2</v>
      </c>
      <c r="I59" s="182">
        <f>Tabla1[[#This Row],[P_Esperada_MEISR ]]*0.0008928</f>
        <v>1.7856E-3</v>
      </c>
      <c r="J59" s="183">
        <v>1</v>
      </c>
      <c r="K59" s="183">
        <f>Tabla1[[#This Row],[Puntuación]]-1</f>
        <v>0</v>
      </c>
      <c r="L59" s="182">
        <f>Tabla1[[#This Row],[Cambio escala]]*0.0008928</f>
        <v>0</v>
      </c>
      <c r="M59" s="179" t="s">
        <v>23</v>
      </c>
      <c r="N59" s="179" t="s">
        <v>1434</v>
      </c>
      <c r="O59" s="179" t="s">
        <v>23</v>
      </c>
      <c r="P59" s="179" t="s">
        <v>1437</v>
      </c>
      <c r="Q59" s="179" t="s">
        <v>23</v>
      </c>
      <c r="R59" s="179" t="s">
        <v>1525</v>
      </c>
      <c r="S59" s="179" t="s">
        <v>82</v>
      </c>
      <c r="T59" s="184" t="s">
        <v>83</v>
      </c>
      <c r="U59" s="184" t="str">
        <f>Tabla1[[#This Row],[Códigos CIF]]&amp;" "&amp;"="&amp;" "&amp;Tabla1[[#This Row],[Códigos CIF Habilidad]]</f>
        <v>d530 = Higiene personal relacionada con los procesos de excreción</v>
      </c>
      <c r="V59" s="189" t="s">
        <v>84</v>
      </c>
      <c r="W59" s="19" t="s">
        <v>85</v>
      </c>
      <c r="X59"/>
      <c r="Y59"/>
      <c r="Z59"/>
      <c r="AA59"/>
      <c r="AB59"/>
      <c r="AC59"/>
      <c r="AD59"/>
      <c r="AE59"/>
      <c r="AF59"/>
      <c r="AG59"/>
      <c r="AH59"/>
      <c r="AI59"/>
    </row>
    <row r="60" spans="1:35" ht="30.6">
      <c r="A60" s="10">
        <v>44</v>
      </c>
      <c r="B60" s="176" t="s">
        <v>671</v>
      </c>
      <c r="C60" s="177" t="s">
        <v>801</v>
      </c>
      <c r="D60" s="177" t="s">
        <v>76</v>
      </c>
      <c r="E60" s="178" t="s">
        <v>99</v>
      </c>
      <c r="F60" s="179">
        <v>30</v>
      </c>
      <c r="G60" s="180" t="s">
        <v>738</v>
      </c>
      <c r="H60" s="181">
        <v>2</v>
      </c>
      <c r="I60" s="182">
        <f>Tabla1[[#This Row],[P_Esperada_MEISR ]]*0.0008928</f>
        <v>1.7856E-3</v>
      </c>
      <c r="J60" s="183">
        <v>1</v>
      </c>
      <c r="K60" s="183">
        <f>Tabla1[[#This Row],[Puntuación]]-1</f>
        <v>0</v>
      </c>
      <c r="L60" s="182">
        <f>Tabla1[[#This Row],[Cambio escala]]*0.0008928</f>
        <v>0</v>
      </c>
      <c r="M60" s="179" t="s">
        <v>5</v>
      </c>
      <c r="N60" s="179" t="s">
        <v>1436</v>
      </c>
      <c r="O60" s="179" t="s">
        <v>31</v>
      </c>
      <c r="P60" s="179" t="s">
        <v>1438</v>
      </c>
      <c r="Q60" s="179" t="s">
        <v>7</v>
      </c>
      <c r="R60" s="179" t="s">
        <v>1526</v>
      </c>
      <c r="S60" s="179" t="s">
        <v>55</v>
      </c>
      <c r="T60" s="184" t="s">
        <v>9</v>
      </c>
      <c r="U60" s="184" t="str">
        <f>Tabla1[[#This Row],[Códigos CIF]]&amp;" "&amp;"="&amp;" "&amp;Tabla1[[#This Row],[Códigos CIF Habilidad]]</f>
        <v>d330 = Hablar</v>
      </c>
      <c r="V60" s="189" t="s">
        <v>56</v>
      </c>
      <c r="W60" s="19" t="s">
        <v>57</v>
      </c>
      <c r="X60"/>
      <c r="Y60"/>
      <c r="Z60"/>
      <c r="AA60"/>
      <c r="AB60"/>
      <c r="AC60"/>
      <c r="AD60"/>
      <c r="AE60"/>
      <c r="AF60"/>
      <c r="AG60"/>
      <c r="AH60"/>
      <c r="AI60"/>
    </row>
    <row r="61" spans="1:35" ht="20.399999999999999">
      <c r="A61" s="10">
        <v>45</v>
      </c>
      <c r="B61" s="176" t="s">
        <v>671</v>
      </c>
      <c r="C61" s="177" t="s">
        <v>802</v>
      </c>
      <c r="D61" s="177" t="s">
        <v>76</v>
      </c>
      <c r="E61" s="178" t="s">
        <v>696</v>
      </c>
      <c r="F61" s="179">
        <v>30</v>
      </c>
      <c r="G61" s="180" t="s">
        <v>738</v>
      </c>
      <c r="H61" s="181">
        <v>2</v>
      </c>
      <c r="I61" s="182">
        <f>Tabla1[[#This Row],[P_Esperada_MEISR ]]*0.0008928</f>
        <v>1.7856E-3</v>
      </c>
      <c r="J61" s="183">
        <v>1</v>
      </c>
      <c r="K61" s="183">
        <f>Tabla1[[#This Row],[Puntuación]]-1</f>
        <v>0</v>
      </c>
      <c r="L61" s="182">
        <f>Tabla1[[#This Row],[Cambio escala]]*0.0008928</f>
        <v>0</v>
      </c>
      <c r="M61" s="179" t="s">
        <v>5</v>
      </c>
      <c r="N61" s="179" t="s">
        <v>1436</v>
      </c>
      <c r="O61" s="179" t="s">
        <v>6</v>
      </c>
      <c r="P61" s="179" t="s">
        <v>1439</v>
      </c>
      <c r="Q61" s="179" t="s">
        <v>23</v>
      </c>
      <c r="R61" s="179" t="s">
        <v>1525</v>
      </c>
      <c r="S61" s="179" t="s">
        <v>55</v>
      </c>
      <c r="T61" s="184" t="s">
        <v>9</v>
      </c>
      <c r="U61" s="184" t="str">
        <f>Tabla1[[#This Row],[Códigos CIF]]&amp;" "&amp;"="&amp;" "&amp;Tabla1[[#This Row],[Códigos CIF Habilidad]]</f>
        <v>d330 = Hablar</v>
      </c>
      <c r="V61" s="189" t="s">
        <v>56</v>
      </c>
      <c r="W61" s="19" t="s">
        <v>57</v>
      </c>
      <c r="X61"/>
      <c r="Y61"/>
      <c r="Z61"/>
      <c r="AA61"/>
      <c r="AB61"/>
      <c r="AC61"/>
      <c r="AD61"/>
      <c r="AE61"/>
      <c r="AF61"/>
      <c r="AG61"/>
      <c r="AH61"/>
      <c r="AI61"/>
    </row>
    <row r="62" spans="1:35" ht="20.399999999999999">
      <c r="A62" s="10">
        <v>46</v>
      </c>
      <c r="B62" s="176" t="s">
        <v>671</v>
      </c>
      <c r="C62" s="177" t="s">
        <v>803</v>
      </c>
      <c r="D62" s="177" t="s">
        <v>76</v>
      </c>
      <c r="E62" s="178" t="s">
        <v>108</v>
      </c>
      <c r="F62" s="179">
        <v>30</v>
      </c>
      <c r="G62" s="180" t="s">
        <v>738</v>
      </c>
      <c r="H62" s="181">
        <v>2</v>
      </c>
      <c r="I62" s="182">
        <f>Tabla1[[#This Row],[P_Esperada_MEISR ]]*0.0008928</f>
        <v>1.7856E-3</v>
      </c>
      <c r="J62" s="183">
        <v>1</v>
      </c>
      <c r="K62" s="183">
        <f>Tabla1[[#This Row],[Puntuación]]-1</f>
        <v>0</v>
      </c>
      <c r="L62" s="182">
        <f>Tabla1[[#This Row],[Cambio escala]]*0.0008928</f>
        <v>0</v>
      </c>
      <c r="M62" s="179" t="s">
        <v>23</v>
      </c>
      <c r="N62" s="179" t="s">
        <v>1434</v>
      </c>
      <c r="O62" s="179" t="s">
        <v>23</v>
      </c>
      <c r="P62" s="179" t="s">
        <v>1437</v>
      </c>
      <c r="Q62" s="179" t="s">
        <v>23</v>
      </c>
      <c r="R62" s="179" t="s">
        <v>1525</v>
      </c>
      <c r="S62" s="179" t="s">
        <v>92</v>
      </c>
      <c r="T62" s="184" t="s">
        <v>83</v>
      </c>
      <c r="U62" s="184" t="str">
        <f>Tabla1[[#This Row],[Códigos CIF]]&amp;" "&amp;"="&amp;" "&amp;Tabla1[[#This Row],[Códigos CIF Habilidad]]</f>
        <v>d510 = Lavarse</v>
      </c>
      <c r="V62" s="189" t="s">
        <v>93</v>
      </c>
      <c r="W62" s="19" t="s">
        <v>94</v>
      </c>
      <c r="X62"/>
      <c r="Y62"/>
      <c r="Z62"/>
      <c r="AA62"/>
      <c r="AB62"/>
      <c r="AC62"/>
      <c r="AD62"/>
      <c r="AE62"/>
      <c r="AF62"/>
      <c r="AG62"/>
      <c r="AH62"/>
      <c r="AI62"/>
    </row>
    <row r="63" spans="1:35" ht="24">
      <c r="A63" s="10">
        <v>47</v>
      </c>
      <c r="B63" s="176" t="s">
        <v>671</v>
      </c>
      <c r="C63" s="177" t="s">
        <v>804</v>
      </c>
      <c r="D63" s="177" t="s">
        <v>76</v>
      </c>
      <c r="E63" s="178" t="s">
        <v>100</v>
      </c>
      <c r="F63" s="179">
        <v>33</v>
      </c>
      <c r="G63" s="180" t="s">
        <v>739</v>
      </c>
      <c r="H63" s="181">
        <v>2</v>
      </c>
      <c r="I63" s="182">
        <f>Tabla1[[#This Row],[P_Esperada_MEISR ]]*0.0008928</f>
        <v>1.7856E-3</v>
      </c>
      <c r="J63" s="183">
        <v>1</v>
      </c>
      <c r="K63" s="183">
        <f>Tabla1[[#This Row],[Puntuación]]-1</f>
        <v>0</v>
      </c>
      <c r="L63" s="182">
        <f>Tabla1[[#This Row],[Cambio escala]]*0.0008928</f>
        <v>0</v>
      </c>
      <c r="M63" s="179" t="s">
        <v>23</v>
      </c>
      <c r="N63" s="179" t="s">
        <v>1434</v>
      </c>
      <c r="O63" s="179" t="s">
        <v>23</v>
      </c>
      <c r="P63" s="179" t="s">
        <v>1437</v>
      </c>
      <c r="Q63" s="179" t="s">
        <v>23</v>
      </c>
      <c r="R63" s="179" t="s">
        <v>1525</v>
      </c>
      <c r="S63" s="179" t="s">
        <v>82</v>
      </c>
      <c r="T63" s="184" t="s">
        <v>83</v>
      </c>
      <c r="U63" s="184" t="str">
        <f>Tabla1[[#This Row],[Códigos CIF]]&amp;" "&amp;"="&amp;" "&amp;Tabla1[[#This Row],[Códigos CIF Habilidad]]</f>
        <v>d530 = Higiene personal relacionada con los procesos de excreción</v>
      </c>
      <c r="V63" s="189" t="s">
        <v>84</v>
      </c>
      <c r="W63" s="19" t="s">
        <v>85</v>
      </c>
      <c r="X63"/>
      <c r="Y63"/>
      <c r="Z63"/>
      <c r="AA63"/>
      <c r="AB63"/>
      <c r="AC63"/>
      <c r="AD63"/>
      <c r="AE63"/>
      <c r="AF63"/>
      <c r="AG63"/>
      <c r="AH63"/>
      <c r="AI63"/>
    </row>
    <row r="64" spans="1:35" ht="30.6">
      <c r="A64" s="10">
        <v>48</v>
      </c>
      <c r="B64" s="176" t="s">
        <v>671</v>
      </c>
      <c r="C64" s="177" t="s">
        <v>805</v>
      </c>
      <c r="D64" s="177" t="s">
        <v>76</v>
      </c>
      <c r="E64" s="178" t="s">
        <v>101</v>
      </c>
      <c r="F64" s="179">
        <v>33</v>
      </c>
      <c r="G64" s="180" t="s">
        <v>739</v>
      </c>
      <c r="H64" s="181">
        <v>2</v>
      </c>
      <c r="I64" s="182">
        <f>Tabla1[[#This Row],[P_Esperada_MEISR ]]*0.0008928</f>
        <v>1.7856E-3</v>
      </c>
      <c r="J64" s="183">
        <v>1</v>
      </c>
      <c r="K64" s="183">
        <f>Tabla1[[#This Row],[Puntuación]]-1</f>
        <v>0</v>
      </c>
      <c r="L64" s="182">
        <f>Tabla1[[#This Row],[Cambio escala]]*0.0008928</f>
        <v>0</v>
      </c>
      <c r="M64" s="179" t="s">
        <v>23</v>
      </c>
      <c r="N64" s="179" t="s">
        <v>1434</v>
      </c>
      <c r="O64" s="179" t="s">
        <v>23</v>
      </c>
      <c r="P64" s="179" t="s">
        <v>1437</v>
      </c>
      <c r="Q64" s="179" t="s">
        <v>23</v>
      </c>
      <c r="R64" s="179" t="s">
        <v>1525</v>
      </c>
      <c r="S64" s="179" t="s">
        <v>82</v>
      </c>
      <c r="T64" s="184" t="s">
        <v>83</v>
      </c>
      <c r="U64" s="184" t="str">
        <f>Tabla1[[#This Row],[Códigos CIF]]&amp;" "&amp;"="&amp;" "&amp;Tabla1[[#This Row],[Códigos CIF Habilidad]]</f>
        <v>d530 = Higiene personal relacionada con los procesos de excreción</v>
      </c>
      <c r="V64" s="189" t="s">
        <v>84</v>
      </c>
      <c r="W64" s="19" t="s">
        <v>85</v>
      </c>
      <c r="X64"/>
      <c r="Y64"/>
      <c r="Z64"/>
      <c r="AA64"/>
      <c r="AB64"/>
      <c r="AC64"/>
      <c r="AD64"/>
      <c r="AE64"/>
      <c r="AF64"/>
      <c r="AG64"/>
      <c r="AH64"/>
      <c r="AI64"/>
    </row>
    <row r="65" spans="1:35" ht="20.399999999999999">
      <c r="A65" s="10">
        <v>49</v>
      </c>
      <c r="B65" s="176" t="s">
        <v>671</v>
      </c>
      <c r="C65" s="177" t="s">
        <v>806</v>
      </c>
      <c r="D65" s="177" t="s">
        <v>76</v>
      </c>
      <c r="E65" s="178" t="s">
        <v>102</v>
      </c>
      <c r="F65" s="179">
        <v>33</v>
      </c>
      <c r="G65" s="180" t="s">
        <v>739</v>
      </c>
      <c r="H65" s="181">
        <v>2</v>
      </c>
      <c r="I65" s="182">
        <f>Tabla1[[#This Row],[P_Esperada_MEISR ]]*0.0008928</f>
        <v>1.7856E-3</v>
      </c>
      <c r="J65" s="183">
        <v>1</v>
      </c>
      <c r="K65" s="183">
        <f>Tabla1[[#This Row],[Puntuación]]-1</f>
        <v>0</v>
      </c>
      <c r="L65" s="182">
        <f>Tabla1[[#This Row],[Cambio escala]]*0.0008928</f>
        <v>0</v>
      </c>
      <c r="M65" s="179" t="s">
        <v>5</v>
      </c>
      <c r="N65" s="179" t="s">
        <v>1436</v>
      </c>
      <c r="O65" s="179" t="s">
        <v>6</v>
      </c>
      <c r="P65" s="179" t="s">
        <v>1439</v>
      </c>
      <c r="Q65" s="179" t="s">
        <v>7</v>
      </c>
      <c r="R65" s="179" t="s">
        <v>1526</v>
      </c>
      <c r="S65" s="179" t="s">
        <v>103</v>
      </c>
      <c r="T65" s="184" t="s">
        <v>9</v>
      </c>
      <c r="U65" s="184" t="str">
        <f>Tabla1[[#This Row],[Códigos CIF]]&amp;" "&amp;"="&amp;" "&amp;Tabla1[[#This Row],[Códigos CIF Habilidad]]</f>
        <v>d350 = Conversación</v>
      </c>
      <c r="V65" s="189" t="s">
        <v>104</v>
      </c>
      <c r="W65" s="19" t="s">
        <v>105</v>
      </c>
      <c r="X65"/>
      <c r="Y65"/>
      <c r="Z65"/>
      <c r="AA65"/>
      <c r="AB65"/>
      <c r="AC65"/>
      <c r="AD65"/>
      <c r="AE65"/>
      <c r="AF65"/>
      <c r="AG65"/>
      <c r="AH65"/>
      <c r="AI65"/>
    </row>
    <row r="66" spans="1:35" ht="24">
      <c r="A66" s="10">
        <v>50</v>
      </c>
      <c r="B66" s="176" t="s">
        <v>671</v>
      </c>
      <c r="C66" s="177" t="s">
        <v>807</v>
      </c>
      <c r="D66" s="177" t="s">
        <v>76</v>
      </c>
      <c r="E66" s="178" t="s">
        <v>106</v>
      </c>
      <c r="F66" s="179">
        <v>33</v>
      </c>
      <c r="G66" s="180" t="s">
        <v>739</v>
      </c>
      <c r="H66" s="181">
        <v>2</v>
      </c>
      <c r="I66" s="182">
        <f>Tabla1[[#This Row],[P_Esperada_MEISR ]]*0.0008928</f>
        <v>1.7856E-3</v>
      </c>
      <c r="J66" s="183">
        <v>1</v>
      </c>
      <c r="K66" s="183">
        <f>Tabla1[[#This Row],[Puntuación]]-1</f>
        <v>0</v>
      </c>
      <c r="L66" s="182">
        <f>Tabla1[[#This Row],[Cambio escala]]*0.0008928</f>
        <v>0</v>
      </c>
      <c r="M66" s="179" t="s">
        <v>23</v>
      </c>
      <c r="N66" s="179" t="s">
        <v>1434</v>
      </c>
      <c r="O66" s="179" t="s">
        <v>23</v>
      </c>
      <c r="P66" s="179" t="s">
        <v>1437</v>
      </c>
      <c r="Q66" s="179" t="s">
        <v>23</v>
      </c>
      <c r="R66" s="179" t="s">
        <v>1525</v>
      </c>
      <c r="S66" s="179" t="s">
        <v>82</v>
      </c>
      <c r="T66" s="184" t="s">
        <v>83</v>
      </c>
      <c r="U66" s="184" t="str">
        <f>Tabla1[[#This Row],[Códigos CIF]]&amp;" "&amp;"="&amp;" "&amp;Tabla1[[#This Row],[Códigos CIF Habilidad]]</f>
        <v>d530 = Higiene personal relacionada con los procesos de excreción</v>
      </c>
      <c r="V66" s="189" t="s">
        <v>84</v>
      </c>
      <c r="W66" s="19" t="s">
        <v>85</v>
      </c>
      <c r="X66"/>
      <c r="Y66"/>
      <c r="Z66"/>
      <c r="AA66"/>
      <c r="AB66"/>
      <c r="AC66"/>
      <c r="AD66"/>
      <c r="AE66"/>
      <c r="AF66"/>
      <c r="AG66"/>
      <c r="AH66"/>
      <c r="AI66"/>
    </row>
    <row r="67" spans="1:35" ht="51">
      <c r="A67" s="10">
        <v>51</v>
      </c>
      <c r="B67" s="176" t="s">
        <v>671</v>
      </c>
      <c r="C67" s="177" t="s">
        <v>808</v>
      </c>
      <c r="D67" s="177" t="s">
        <v>76</v>
      </c>
      <c r="E67" s="178" t="s">
        <v>728</v>
      </c>
      <c r="F67" s="179">
        <v>33</v>
      </c>
      <c r="G67" s="180" t="s">
        <v>739</v>
      </c>
      <c r="H67" s="181">
        <v>2</v>
      </c>
      <c r="I67" s="182">
        <f>Tabla1[[#This Row],[P_Esperada_MEISR ]]*0.0008928</f>
        <v>1.7856E-3</v>
      </c>
      <c r="J67" s="183">
        <v>1</v>
      </c>
      <c r="K67" s="183">
        <f>Tabla1[[#This Row],[Puntuación]]-1</f>
        <v>0</v>
      </c>
      <c r="L67" s="182">
        <f>Tabla1[[#This Row],[Cambio escala]]*0.0008928</f>
        <v>0</v>
      </c>
      <c r="M67" s="179" t="s">
        <v>24</v>
      </c>
      <c r="N67" s="179" t="s">
        <v>1435</v>
      </c>
      <c r="O67" s="179" t="s">
        <v>31</v>
      </c>
      <c r="P67" s="179" t="s">
        <v>1438</v>
      </c>
      <c r="Q67" s="179" t="s">
        <v>7</v>
      </c>
      <c r="R67" s="179" t="s">
        <v>1526</v>
      </c>
      <c r="S67" s="179" t="s">
        <v>82</v>
      </c>
      <c r="T67" s="184" t="s">
        <v>83</v>
      </c>
      <c r="U67" s="184" t="str">
        <f>Tabla1[[#This Row],[Códigos CIF]]&amp;" "&amp;"="&amp;" "&amp;Tabla1[[#This Row],[Códigos CIF Habilidad]]</f>
        <v>d530 = Higiene personal relacionada con los procesos de excreción</v>
      </c>
      <c r="V67" s="189" t="s">
        <v>84</v>
      </c>
      <c r="W67" s="19" t="s">
        <v>85</v>
      </c>
      <c r="X67"/>
      <c r="Y67"/>
      <c r="Z67"/>
      <c r="AA67"/>
      <c r="AB67"/>
      <c r="AC67"/>
      <c r="AD67"/>
      <c r="AE67"/>
      <c r="AF67"/>
      <c r="AG67"/>
      <c r="AH67"/>
      <c r="AI67"/>
    </row>
    <row r="68" spans="1:35">
      <c r="A68" s="10">
        <v>52</v>
      </c>
      <c r="B68" s="176" t="s">
        <v>671</v>
      </c>
      <c r="C68" s="177" t="s">
        <v>809</v>
      </c>
      <c r="D68" s="177" t="s">
        <v>76</v>
      </c>
      <c r="E68" s="178" t="s">
        <v>698</v>
      </c>
      <c r="F68" s="179">
        <v>42</v>
      </c>
      <c r="G68" s="180" t="s">
        <v>740</v>
      </c>
      <c r="H68" s="181">
        <v>2</v>
      </c>
      <c r="I68" s="182">
        <f>Tabla1[[#This Row],[P_Esperada_MEISR ]]*0.0008928</f>
        <v>1.7856E-3</v>
      </c>
      <c r="J68" s="183">
        <v>1</v>
      </c>
      <c r="K68" s="183">
        <f>Tabla1[[#This Row],[Puntuación]]-1</f>
        <v>0</v>
      </c>
      <c r="L68" s="182">
        <f>Tabla1[[#This Row],[Cambio escala]]*0.0008928</f>
        <v>0</v>
      </c>
      <c r="M68" s="179" t="s">
        <v>23</v>
      </c>
      <c r="N68" s="179" t="s">
        <v>1434</v>
      </c>
      <c r="O68" s="179" t="s">
        <v>23</v>
      </c>
      <c r="P68" s="179" t="s">
        <v>1437</v>
      </c>
      <c r="Q68" s="179" t="s">
        <v>23</v>
      </c>
      <c r="R68" s="179" t="s">
        <v>1525</v>
      </c>
      <c r="S68" s="179" t="s">
        <v>92</v>
      </c>
      <c r="T68" s="184" t="s">
        <v>83</v>
      </c>
      <c r="U68" s="184" t="str">
        <f>Tabla1[[#This Row],[Códigos CIF]]&amp;" "&amp;"="&amp;" "&amp;Tabla1[[#This Row],[Códigos CIF Habilidad]]</f>
        <v>d510 = Lavarse</v>
      </c>
      <c r="V68" s="189" t="s">
        <v>93</v>
      </c>
      <c r="W68" s="19" t="s">
        <v>94</v>
      </c>
      <c r="X68"/>
      <c r="Y68"/>
      <c r="Z68"/>
      <c r="AA68"/>
      <c r="AB68"/>
      <c r="AC68"/>
      <c r="AD68"/>
      <c r="AE68"/>
      <c r="AF68"/>
      <c r="AG68"/>
      <c r="AH68"/>
      <c r="AI68"/>
    </row>
    <row r="69" spans="1:35" ht="24">
      <c r="A69" s="10">
        <v>53</v>
      </c>
      <c r="B69" s="176" t="s">
        <v>671</v>
      </c>
      <c r="C69" s="177" t="s">
        <v>810</v>
      </c>
      <c r="D69" s="177" t="s">
        <v>76</v>
      </c>
      <c r="E69" s="178" t="s">
        <v>695</v>
      </c>
      <c r="F69" s="179">
        <v>48</v>
      </c>
      <c r="G69" s="180" t="s">
        <v>741</v>
      </c>
      <c r="H69" s="181">
        <v>2</v>
      </c>
      <c r="I69" s="182">
        <f>Tabla1[[#This Row],[P_Esperada_MEISR ]]*0.0008928</f>
        <v>1.7856E-3</v>
      </c>
      <c r="J69" s="183">
        <v>1</v>
      </c>
      <c r="K69" s="183">
        <f>Tabla1[[#This Row],[Puntuación]]-1</f>
        <v>0</v>
      </c>
      <c r="L69" s="182">
        <f>Tabla1[[#This Row],[Cambio escala]]*0.0008928</f>
        <v>0</v>
      </c>
      <c r="M69" s="179" t="s">
        <v>24</v>
      </c>
      <c r="N69" s="179" t="s">
        <v>1435</v>
      </c>
      <c r="O69" s="179" t="s">
        <v>23</v>
      </c>
      <c r="P69" s="179" t="s">
        <v>1437</v>
      </c>
      <c r="Q69" s="179" t="s">
        <v>23</v>
      </c>
      <c r="R69" s="179" t="s">
        <v>1525</v>
      </c>
      <c r="S69" s="179" t="s">
        <v>82</v>
      </c>
      <c r="T69" s="184" t="s">
        <v>83</v>
      </c>
      <c r="U69" s="184" t="str">
        <f>Tabla1[[#This Row],[Códigos CIF]]&amp;" "&amp;"="&amp;" "&amp;Tabla1[[#This Row],[Códigos CIF Habilidad]]</f>
        <v>d530 = Higiene personal relacionada con los procesos de excreción</v>
      </c>
      <c r="V69" s="189" t="s">
        <v>84</v>
      </c>
      <c r="W69" s="19" t="s">
        <v>85</v>
      </c>
      <c r="X69"/>
      <c r="Y69"/>
      <c r="Z69"/>
      <c r="AA69"/>
      <c r="AB69"/>
      <c r="AC69"/>
      <c r="AD69"/>
      <c r="AE69"/>
      <c r="AF69"/>
      <c r="AG69"/>
      <c r="AH69"/>
      <c r="AI69"/>
    </row>
    <row r="70" spans="1:35" ht="20.399999999999999">
      <c r="A70" s="10">
        <v>54</v>
      </c>
      <c r="B70" s="176" t="s">
        <v>671</v>
      </c>
      <c r="C70" s="177" t="s">
        <v>811</v>
      </c>
      <c r="D70" s="177" t="s">
        <v>76</v>
      </c>
      <c r="E70" s="178" t="s">
        <v>697</v>
      </c>
      <c r="F70" s="179">
        <v>48</v>
      </c>
      <c r="G70" s="180" t="s">
        <v>741</v>
      </c>
      <c r="H70" s="181">
        <v>2</v>
      </c>
      <c r="I70" s="182">
        <f>Tabla1[[#This Row],[P_Esperada_MEISR ]]*0.0008928</f>
        <v>1.7856E-3</v>
      </c>
      <c r="J70" s="183">
        <v>1</v>
      </c>
      <c r="K70" s="183">
        <f>Tabla1[[#This Row],[Puntuación]]-1</f>
        <v>0</v>
      </c>
      <c r="L70" s="182">
        <f>Tabla1[[#This Row],[Cambio escala]]*0.0008928</f>
        <v>0</v>
      </c>
      <c r="M70" s="179" t="s">
        <v>23</v>
      </c>
      <c r="N70" s="179" t="s">
        <v>1434</v>
      </c>
      <c r="O70" s="179" t="s">
        <v>23</v>
      </c>
      <c r="P70" s="179" t="s">
        <v>1437</v>
      </c>
      <c r="Q70" s="179" t="s">
        <v>23</v>
      </c>
      <c r="R70" s="179" t="s">
        <v>1525</v>
      </c>
      <c r="S70" s="179" t="s">
        <v>92</v>
      </c>
      <c r="T70" s="184" t="s">
        <v>83</v>
      </c>
      <c r="U70" s="184" t="str">
        <f>Tabla1[[#This Row],[Códigos CIF]]&amp;" "&amp;"="&amp;" "&amp;Tabla1[[#This Row],[Códigos CIF Habilidad]]</f>
        <v>d510 = Lavarse</v>
      </c>
      <c r="V70" s="189" t="s">
        <v>93</v>
      </c>
      <c r="W70" s="19" t="s">
        <v>94</v>
      </c>
      <c r="X70"/>
      <c r="Y70"/>
      <c r="Z70"/>
      <c r="AA70"/>
      <c r="AB70"/>
      <c r="AC70"/>
      <c r="AD70"/>
      <c r="AE70"/>
      <c r="AF70"/>
      <c r="AG70"/>
      <c r="AH70"/>
      <c r="AI70"/>
    </row>
    <row r="71" spans="1:35">
      <c r="A71" s="10">
        <v>55</v>
      </c>
      <c r="B71" s="176" t="s">
        <v>671</v>
      </c>
      <c r="C71" s="177" t="s">
        <v>812</v>
      </c>
      <c r="D71" s="177" t="s">
        <v>76</v>
      </c>
      <c r="E71" s="178" t="s">
        <v>107</v>
      </c>
      <c r="F71" s="179">
        <v>48</v>
      </c>
      <c r="G71" s="180" t="s">
        <v>741</v>
      </c>
      <c r="H71" s="181">
        <v>2</v>
      </c>
      <c r="I71" s="182">
        <f>Tabla1[[#This Row],[P_Esperada_MEISR ]]*0.0008928</f>
        <v>1.7856E-3</v>
      </c>
      <c r="J71" s="183">
        <v>1</v>
      </c>
      <c r="K71" s="183">
        <f>Tabla1[[#This Row],[Puntuación]]-1</f>
        <v>0</v>
      </c>
      <c r="L71" s="182">
        <f>Tabla1[[#This Row],[Cambio escala]]*0.0008928</f>
        <v>0</v>
      </c>
      <c r="M71" s="179" t="s">
        <v>24</v>
      </c>
      <c r="N71" s="179" t="s">
        <v>1435</v>
      </c>
      <c r="O71" s="179" t="s">
        <v>23</v>
      </c>
      <c r="P71" s="179" t="s">
        <v>1437</v>
      </c>
      <c r="Q71" s="179" t="s">
        <v>23</v>
      </c>
      <c r="R71" s="179" t="s">
        <v>1525</v>
      </c>
      <c r="S71" s="179" t="s">
        <v>92</v>
      </c>
      <c r="T71" s="184" t="s">
        <v>83</v>
      </c>
      <c r="U71" s="184" t="str">
        <f>Tabla1[[#This Row],[Códigos CIF]]&amp;" "&amp;"="&amp;" "&amp;Tabla1[[#This Row],[Códigos CIF Habilidad]]</f>
        <v>d510 = Lavarse</v>
      </c>
      <c r="V71" s="189" t="s">
        <v>93</v>
      </c>
      <c r="W71" s="19" t="s">
        <v>94</v>
      </c>
      <c r="X71"/>
      <c r="Y71"/>
      <c r="Z71"/>
      <c r="AA71"/>
      <c r="AB71"/>
      <c r="AC71"/>
      <c r="AD71"/>
      <c r="AE71"/>
      <c r="AF71"/>
      <c r="AG71"/>
      <c r="AH71"/>
      <c r="AI71"/>
    </row>
    <row r="72" spans="1:35">
      <c r="A72" s="10">
        <v>56</v>
      </c>
      <c r="B72" s="176" t="s">
        <v>671</v>
      </c>
      <c r="C72" s="177" t="s">
        <v>813</v>
      </c>
      <c r="D72" s="177" t="s">
        <v>76</v>
      </c>
      <c r="E72" s="178" t="s">
        <v>109</v>
      </c>
      <c r="F72" s="179">
        <v>48</v>
      </c>
      <c r="G72" s="180" t="s">
        <v>741</v>
      </c>
      <c r="H72" s="181">
        <v>2</v>
      </c>
      <c r="I72" s="182">
        <f>Tabla1[[#This Row],[P_Esperada_MEISR ]]*0.0008928</f>
        <v>1.7856E-3</v>
      </c>
      <c r="J72" s="183">
        <v>1</v>
      </c>
      <c r="K72" s="183">
        <f>Tabla1[[#This Row],[Puntuación]]-1</f>
        <v>0</v>
      </c>
      <c r="L72" s="182">
        <f>Tabla1[[#This Row],[Cambio escala]]*0.0008928</f>
        <v>0</v>
      </c>
      <c r="M72" s="179" t="s">
        <v>23</v>
      </c>
      <c r="N72" s="179" t="s">
        <v>1434</v>
      </c>
      <c r="O72" s="179" t="s">
        <v>23</v>
      </c>
      <c r="P72" s="179" t="s">
        <v>1437</v>
      </c>
      <c r="Q72" s="179" t="s">
        <v>23</v>
      </c>
      <c r="R72" s="179" t="s">
        <v>1525</v>
      </c>
      <c r="S72" s="179" t="s">
        <v>92</v>
      </c>
      <c r="T72" s="184" t="s">
        <v>83</v>
      </c>
      <c r="U72" s="184" t="str">
        <f>Tabla1[[#This Row],[Códigos CIF]]&amp;" "&amp;"="&amp;" "&amp;Tabla1[[#This Row],[Códigos CIF Habilidad]]</f>
        <v>d510 = Lavarse</v>
      </c>
      <c r="V72" s="189" t="s">
        <v>93</v>
      </c>
      <c r="W72" s="19" t="s">
        <v>94</v>
      </c>
      <c r="X72"/>
      <c r="Y72"/>
      <c r="Z72"/>
      <c r="AA72"/>
      <c r="AB72"/>
      <c r="AC72"/>
      <c r="AD72"/>
      <c r="AE72"/>
      <c r="AF72"/>
      <c r="AG72"/>
      <c r="AH72"/>
      <c r="AI72"/>
    </row>
    <row r="73" spans="1:35" ht="24">
      <c r="A73" s="10">
        <v>57</v>
      </c>
      <c r="B73" s="176" t="s">
        <v>671</v>
      </c>
      <c r="C73" s="177" t="s">
        <v>814</v>
      </c>
      <c r="D73" s="177" t="s">
        <v>76</v>
      </c>
      <c r="E73" s="178" t="s">
        <v>110</v>
      </c>
      <c r="F73" s="179">
        <v>48</v>
      </c>
      <c r="G73" s="180" t="s">
        <v>741</v>
      </c>
      <c r="H73" s="181">
        <v>2</v>
      </c>
      <c r="I73" s="182">
        <f>Tabla1[[#This Row],[P_Esperada_MEISR ]]*0.0008928</f>
        <v>1.7856E-3</v>
      </c>
      <c r="J73" s="183">
        <v>1</v>
      </c>
      <c r="K73" s="183">
        <f>Tabla1[[#This Row],[Puntuación]]-1</f>
        <v>0</v>
      </c>
      <c r="L73" s="182">
        <f>Tabla1[[#This Row],[Cambio escala]]*0.0008928</f>
        <v>0</v>
      </c>
      <c r="M73" s="179" t="s">
        <v>23</v>
      </c>
      <c r="N73" s="179" t="s">
        <v>1434</v>
      </c>
      <c r="O73" s="179" t="s">
        <v>23</v>
      </c>
      <c r="P73" s="179" t="s">
        <v>1437</v>
      </c>
      <c r="Q73" s="179" t="s">
        <v>23</v>
      </c>
      <c r="R73" s="179" t="s">
        <v>1525</v>
      </c>
      <c r="S73" s="179" t="s">
        <v>82</v>
      </c>
      <c r="T73" s="184" t="s">
        <v>83</v>
      </c>
      <c r="U73" s="184" t="str">
        <f>Tabla1[[#This Row],[Códigos CIF]]&amp;" "&amp;"="&amp;" "&amp;Tabla1[[#This Row],[Códigos CIF Habilidad]]</f>
        <v>d530 = Higiene personal relacionada con los procesos de excreción</v>
      </c>
      <c r="V73" s="189" t="s">
        <v>84</v>
      </c>
      <c r="W73" s="19" t="s">
        <v>85</v>
      </c>
      <c r="X73"/>
      <c r="Y73"/>
      <c r="Z73"/>
      <c r="AA73"/>
      <c r="AB73"/>
      <c r="AC73"/>
      <c r="AD73"/>
      <c r="AE73"/>
      <c r="AF73"/>
      <c r="AG73"/>
      <c r="AH73"/>
      <c r="AI73"/>
    </row>
    <row r="74" spans="1:35">
      <c r="A74" s="10">
        <v>58</v>
      </c>
      <c r="B74" s="176" t="s">
        <v>671</v>
      </c>
      <c r="C74" s="177" t="s">
        <v>815</v>
      </c>
      <c r="D74" s="177" t="s">
        <v>76</v>
      </c>
      <c r="E74" s="178" t="s">
        <v>117</v>
      </c>
      <c r="F74" s="179">
        <v>54</v>
      </c>
      <c r="G74" s="180" t="s">
        <v>743</v>
      </c>
      <c r="H74" s="181">
        <v>2</v>
      </c>
      <c r="I74" s="182">
        <f>Tabla1[[#This Row],[P_Esperada_MEISR ]]*0.0008928</f>
        <v>1.7856E-3</v>
      </c>
      <c r="J74" s="183">
        <v>1</v>
      </c>
      <c r="K74" s="183">
        <f>Tabla1[[#This Row],[Puntuación]]-1</f>
        <v>0</v>
      </c>
      <c r="L74" s="182">
        <f>Tabla1[[#This Row],[Cambio escala]]*0.0008928</f>
        <v>0</v>
      </c>
      <c r="M74" s="179" t="s">
        <v>23</v>
      </c>
      <c r="N74" s="179" t="s">
        <v>1434</v>
      </c>
      <c r="O74" s="179" t="s">
        <v>23</v>
      </c>
      <c r="P74" s="179" t="s">
        <v>1437</v>
      </c>
      <c r="Q74" s="179" t="s">
        <v>23</v>
      </c>
      <c r="R74" s="179" t="s">
        <v>1525</v>
      </c>
      <c r="S74" s="179" t="s">
        <v>92</v>
      </c>
      <c r="T74" s="184" t="s">
        <v>83</v>
      </c>
      <c r="U74" s="184" t="str">
        <f>Tabla1[[#This Row],[Códigos CIF]]&amp;" "&amp;"="&amp;" "&amp;Tabla1[[#This Row],[Códigos CIF Habilidad]]</f>
        <v>d510 = Lavarse</v>
      </c>
      <c r="V74" s="189" t="s">
        <v>93</v>
      </c>
      <c r="W74" s="19" t="s">
        <v>94</v>
      </c>
      <c r="X74"/>
      <c r="Y74"/>
      <c r="Z74"/>
      <c r="AA74"/>
      <c r="AB74"/>
      <c r="AC74"/>
      <c r="AD74"/>
      <c r="AE74"/>
      <c r="AF74"/>
      <c r="AG74"/>
      <c r="AH74"/>
      <c r="AI74"/>
    </row>
    <row r="75" spans="1:35" ht="24">
      <c r="A75" s="10">
        <v>59</v>
      </c>
      <c r="B75" s="176" t="s">
        <v>671</v>
      </c>
      <c r="C75" s="177" t="s">
        <v>816</v>
      </c>
      <c r="D75" s="177" t="s">
        <v>76</v>
      </c>
      <c r="E75" s="178" t="s">
        <v>1341</v>
      </c>
      <c r="F75" s="179">
        <v>60</v>
      </c>
      <c r="G75" s="180" t="s">
        <v>744</v>
      </c>
      <c r="H75" s="181">
        <v>2</v>
      </c>
      <c r="I75" s="182">
        <f>Tabla1[[#This Row],[P_Esperada_MEISR ]]*0.0008928</f>
        <v>1.7856E-3</v>
      </c>
      <c r="J75" s="183">
        <v>1</v>
      </c>
      <c r="K75" s="183">
        <f>Tabla1[[#This Row],[Puntuación]]-1</f>
        <v>0</v>
      </c>
      <c r="L75" s="182">
        <f>Tabla1[[#This Row],[Cambio escala]]*0.0008928</f>
        <v>0</v>
      </c>
      <c r="M75" s="179" t="s">
        <v>23</v>
      </c>
      <c r="N75" s="179" t="s">
        <v>1434</v>
      </c>
      <c r="O75" s="179" t="s">
        <v>23</v>
      </c>
      <c r="P75" s="179" t="s">
        <v>1437</v>
      </c>
      <c r="Q75" s="179" t="s">
        <v>23</v>
      </c>
      <c r="R75" s="179" t="s">
        <v>1525</v>
      </c>
      <c r="S75" s="179" t="s">
        <v>82</v>
      </c>
      <c r="T75" s="184" t="s">
        <v>83</v>
      </c>
      <c r="U75" s="184" t="str">
        <f>Tabla1[[#This Row],[Códigos CIF]]&amp;" "&amp;"="&amp;" "&amp;Tabla1[[#This Row],[Códigos CIF Habilidad]]</f>
        <v>d530 = Higiene personal relacionada con los procesos de excreción</v>
      </c>
      <c r="V75" s="189" t="s">
        <v>84</v>
      </c>
      <c r="W75" s="19" t="s">
        <v>85</v>
      </c>
      <c r="X75"/>
      <c r="Y75"/>
      <c r="Z75"/>
      <c r="AA75"/>
      <c r="AB75"/>
      <c r="AC75"/>
      <c r="AD75"/>
      <c r="AE75"/>
      <c r="AF75"/>
      <c r="AG75"/>
      <c r="AH75"/>
      <c r="AI75"/>
    </row>
    <row r="76" spans="1:35" ht="40.799999999999997">
      <c r="A76" s="10">
        <v>60</v>
      </c>
      <c r="B76" s="176" t="s">
        <v>671</v>
      </c>
      <c r="C76" s="177" t="s">
        <v>817</v>
      </c>
      <c r="D76" s="177" t="s">
        <v>76</v>
      </c>
      <c r="E76" s="178" t="s">
        <v>727</v>
      </c>
      <c r="F76" s="179">
        <v>60</v>
      </c>
      <c r="G76" s="180" t="s">
        <v>744</v>
      </c>
      <c r="H76" s="181">
        <v>2</v>
      </c>
      <c r="I76" s="182">
        <f>Tabla1[[#This Row],[P_Esperada_MEISR ]]*0.0008928</f>
        <v>1.7856E-3</v>
      </c>
      <c r="J76" s="183">
        <v>1</v>
      </c>
      <c r="K76" s="183">
        <f>Tabla1[[#This Row],[Puntuación]]-1</f>
        <v>0</v>
      </c>
      <c r="L76" s="182">
        <f>Tabla1[[#This Row],[Cambio escala]]*0.0008928</f>
        <v>0</v>
      </c>
      <c r="M76" s="179" t="s">
        <v>24</v>
      </c>
      <c r="N76" s="179" t="s">
        <v>1435</v>
      </c>
      <c r="O76" s="179" t="s">
        <v>31</v>
      </c>
      <c r="P76" s="179" t="s">
        <v>1438</v>
      </c>
      <c r="Q76" s="179" t="s">
        <v>7</v>
      </c>
      <c r="R76" s="179" t="s">
        <v>1526</v>
      </c>
      <c r="S76" s="179" t="s">
        <v>111</v>
      </c>
      <c r="T76" s="184" t="s">
        <v>19</v>
      </c>
      <c r="U76" s="184" t="str">
        <f>Tabla1[[#This Row],[Códigos CIF]]&amp;" "&amp;"="&amp;" "&amp;Tabla1[[#This Row],[Códigos CIF Habilidad]]</f>
        <v>d137 = Adquirir conceptos</v>
      </c>
      <c r="V76" s="189" t="s">
        <v>112</v>
      </c>
      <c r="W76" s="19" t="s">
        <v>113</v>
      </c>
      <c r="X76"/>
      <c r="Y76"/>
      <c r="Z76"/>
      <c r="AA76"/>
      <c r="AB76"/>
      <c r="AC76"/>
      <c r="AD76"/>
      <c r="AE76"/>
      <c r="AF76"/>
      <c r="AG76"/>
      <c r="AH76"/>
      <c r="AI76"/>
    </row>
    <row r="77" spans="1:35" ht="24">
      <c r="A77" s="10">
        <v>61</v>
      </c>
      <c r="B77" s="176" t="s">
        <v>671</v>
      </c>
      <c r="C77" s="177" t="s">
        <v>818</v>
      </c>
      <c r="D77" s="177" t="s">
        <v>76</v>
      </c>
      <c r="E77" s="178" t="s">
        <v>114</v>
      </c>
      <c r="F77" s="179">
        <v>60</v>
      </c>
      <c r="G77" s="180" t="s">
        <v>744</v>
      </c>
      <c r="H77" s="181">
        <v>2</v>
      </c>
      <c r="I77" s="182">
        <f>Tabla1[[#This Row],[P_Esperada_MEISR ]]*0.0008928</f>
        <v>1.7856E-3</v>
      </c>
      <c r="J77" s="183">
        <v>1</v>
      </c>
      <c r="K77" s="183">
        <f>Tabla1[[#This Row],[Puntuación]]-1</f>
        <v>0</v>
      </c>
      <c r="L77" s="182">
        <f>Tabla1[[#This Row],[Cambio escala]]*0.0008928</f>
        <v>0</v>
      </c>
      <c r="M77" s="179" t="s">
        <v>23</v>
      </c>
      <c r="N77" s="179" t="s">
        <v>1434</v>
      </c>
      <c r="O77" s="179" t="s">
        <v>23</v>
      </c>
      <c r="P77" s="179" t="s">
        <v>1437</v>
      </c>
      <c r="Q77" s="179" t="s">
        <v>23</v>
      </c>
      <c r="R77" s="179" t="s">
        <v>1525</v>
      </c>
      <c r="S77" s="179" t="s">
        <v>82</v>
      </c>
      <c r="T77" s="184" t="s">
        <v>83</v>
      </c>
      <c r="U77" s="184" t="str">
        <f>Tabla1[[#This Row],[Códigos CIF]]&amp;" "&amp;"="&amp;" "&amp;Tabla1[[#This Row],[Códigos CIF Habilidad]]</f>
        <v>d530 = Higiene personal relacionada con los procesos de excreción</v>
      </c>
      <c r="V77" s="189" t="s">
        <v>84</v>
      </c>
      <c r="W77" s="19" t="s">
        <v>85</v>
      </c>
      <c r="X77"/>
      <c r="Y77"/>
      <c r="Z77"/>
      <c r="AA77"/>
      <c r="AB77"/>
      <c r="AC77"/>
      <c r="AD77"/>
      <c r="AE77"/>
      <c r="AF77"/>
      <c r="AG77"/>
      <c r="AH77"/>
      <c r="AI77"/>
    </row>
    <row r="78" spans="1:35" ht="24">
      <c r="A78" s="10">
        <v>62</v>
      </c>
      <c r="B78" s="176" t="s">
        <v>671</v>
      </c>
      <c r="C78" s="177" t="s">
        <v>819</v>
      </c>
      <c r="D78" s="177" t="s">
        <v>76</v>
      </c>
      <c r="E78" s="178" t="s">
        <v>115</v>
      </c>
      <c r="F78" s="179">
        <v>60</v>
      </c>
      <c r="G78" s="180" t="s">
        <v>744</v>
      </c>
      <c r="H78" s="181">
        <v>2</v>
      </c>
      <c r="I78" s="182">
        <f>Tabla1[[#This Row],[P_Esperada_MEISR ]]*0.0008928</f>
        <v>1.7856E-3</v>
      </c>
      <c r="J78" s="183">
        <v>1</v>
      </c>
      <c r="K78" s="183">
        <f>Tabla1[[#This Row],[Puntuación]]-1</f>
        <v>0</v>
      </c>
      <c r="L78" s="182">
        <f>Tabla1[[#This Row],[Cambio escala]]*0.0008928</f>
        <v>0</v>
      </c>
      <c r="M78" s="179" t="s">
        <v>23</v>
      </c>
      <c r="N78" s="179" t="s">
        <v>1434</v>
      </c>
      <c r="O78" s="179" t="s">
        <v>23</v>
      </c>
      <c r="P78" s="179" t="s">
        <v>1437</v>
      </c>
      <c r="Q78" s="179" t="s">
        <v>23</v>
      </c>
      <c r="R78" s="179" t="s">
        <v>1525</v>
      </c>
      <c r="S78" s="179" t="s">
        <v>82</v>
      </c>
      <c r="T78" s="184" t="s">
        <v>83</v>
      </c>
      <c r="U78" s="184" t="str">
        <f>Tabla1[[#This Row],[Códigos CIF]]&amp;" "&amp;"="&amp;" "&amp;Tabla1[[#This Row],[Códigos CIF Habilidad]]</f>
        <v>d530 = Higiene personal relacionada con los procesos de excreción</v>
      </c>
      <c r="V78" s="189" t="s">
        <v>84</v>
      </c>
      <c r="W78" s="19" t="s">
        <v>85</v>
      </c>
      <c r="X78"/>
      <c r="Y78"/>
      <c r="Z78"/>
      <c r="AA78"/>
      <c r="AB78"/>
      <c r="AC78"/>
      <c r="AD78"/>
      <c r="AE78"/>
      <c r="AF78"/>
      <c r="AG78"/>
      <c r="AH78"/>
      <c r="AI78"/>
    </row>
    <row r="79" spans="1:35" ht="24">
      <c r="A79" s="10">
        <v>63</v>
      </c>
      <c r="B79" s="176" t="s">
        <v>671</v>
      </c>
      <c r="C79" s="177" t="s">
        <v>820</v>
      </c>
      <c r="D79" s="177" t="s">
        <v>76</v>
      </c>
      <c r="E79" s="178" t="s">
        <v>116</v>
      </c>
      <c r="F79" s="179">
        <v>60</v>
      </c>
      <c r="G79" s="180" t="s">
        <v>744</v>
      </c>
      <c r="H79" s="181">
        <v>2</v>
      </c>
      <c r="I79" s="182">
        <f>Tabla1[[#This Row],[P_Esperada_MEISR ]]*0.0008928</f>
        <v>1.7856E-3</v>
      </c>
      <c r="J79" s="183">
        <v>1</v>
      </c>
      <c r="K79" s="183">
        <f>Tabla1[[#This Row],[Puntuación]]-1</f>
        <v>0</v>
      </c>
      <c r="L79" s="182">
        <f>Tabla1[[#This Row],[Cambio escala]]*0.0008928</f>
        <v>0</v>
      </c>
      <c r="M79" s="179" t="s">
        <v>23</v>
      </c>
      <c r="N79" s="179" t="s">
        <v>1434</v>
      </c>
      <c r="O79" s="179" t="s">
        <v>23</v>
      </c>
      <c r="P79" s="179" t="s">
        <v>1437</v>
      </c>
      <c r="Q79" s="179" t="s">
        <v>23</v>
      </c>
      <c r="R79" s="179" t="s">
        <v>1525</v>
      </c>
      <c r="S79" s="179" t="s">
        <v>82</v>
      </c>
      <c r="T79" s="184" t="s">
        <v>83</v>
      </c>
      <c r="U79" s="184" t="str">
        <f>Tabla1[[#This Row],[Códigos CIF]]&amp;" "&amp;"="&amp;" "&amp;Tabla1[[#This Row],[Códigos CIF Habilidad]]</f>
        <v>d530 = Higiene personal relacionada con los procesos de excreción</v>
      </c>
      <c r="V79" s="189" t="s">
        <v>84</v>
      </c>
      <c r="W79" s="19" t="s">
        <v>85</v>
      </c>
      <c r="X79"/>
      <c r="Y79"/>
      <c r="Z79"/>
      <c r="AA79"/>
      <c r="AB79"/>
      <c r="AC79"/>
      <c r="AD79"/>
      <c r="AE79"/>
      <c r="AF79"/>
      <c r="AG79"/>
      <c r="AH79"/>
      <c r="AI79"/>
    </row>
    <row r="80" spans="1:35" ht="20.399999999999999">
      <c r="A80" s="10">
        <v>64</v>
      </c>
      <c r="B80" s="176" t="s">
        <v>671</v>
      </c>
      <c r="C80" s="177" t="s">
        <v>747</v>
      </c>
      <c r="D80" s="177" t="s">
        <v>118</v>
      </c>
      <c r="E80" s="178" t="s">
        <v>119</v>
      </c>
      <c r="F80" s="179">
        <v>0</v>
      </c>
      <c r="G80" s="180" t="s">
        <v>683</v>
      </c>
      <c r="H80" s="181">
        <v>2</v>
      </c>
      <c r="I80" s="182">
        <f>Tabla1[[#This Row],[P_Esperada_MEISR ]]*0.0008928</f>
        <v>1.7856E-3</v>
      </c>
      <c r="J80" s="183">
        <v>1</v>
      </c>
      <c r="K80" s="183">
        <f>Tabla1[[#This Row],[Puntuación]]-1</f>
        <v>0</v>
      </c>
      <c r="L80" s="182">
        <f>Tabla1[[#This Row],[Cambio escala]]*0.0008928</f>
        <v>0</v>
      </c>
      <c r="M80" s="179" t="s">
        <v>23</v>
      </c>
      <c r="N80" s="179" t="s">
        <v>1434</v>
      </c>
      <c r="O80" s="179" t="s">
        <v>23</v>
      </c>
      <c r="P80" s="179" t="s">
        <v>1437</v>
      </c>
      <c r="Q80" s="179" t="s">
        <v>23</v>
      </c>
      <c r="R80" s="179" t="s">
        <v>1525</v>
      </c>
      <c r="S80" s="179" t="s">
        <v>120</v>
      </c>
      <c r="T80" s="184" t="s">
        <v>83</v>
      </c>
      <c r="U80" s="184" t="str">
        <f>Tabla1[[#This Row],[Códigos CIF]]&amp;" "&amp;"="&amp;" "&amp;Tabla1[[#This Row],[Códigos CIF Habilidad]]</f>
        <v>d560 = Beber</v>
      </c>
      <c r="V80" s="189" t="s">
        <v>121</v>
      </c>
      <c r="W80" s="19" t="s">
        <v>122</v>
      </c>
      <c r="X80"/>
      <c r="Y80"/>
      <c r="Z80"/>
      <c r="AA80"/>
      <c r="AB80"/>
      <c r="AC80"/>
      <c r="AD80"/>
      <c r="AE80"/>
      <c r="AF80"/>
      <c r="AG80"/>
      <c r="AH80"/>
      <c r="AI80"/>
    </row>
    <row r="81" spans="1:35" ht="20.399999999999999">
      <c r="A81" s="10">
        <v>65</v>
      </c>
      <c r="B81" s="176" t="s">
        <v>671</v>
      </c>
      <c r="C81" s="177" t="s">
        <v>758</v>
      </c>
      <c r="D81" s="177" t="s">
        <v>118</v>
      </c>
      <c r="E81" s="178" t="s">
        <v>123</v>
      </c>
      <c r="F81" s="179">
        <v>0</v>
      </c>
      <c r="G81" s="180" t="s">
        <v>683</v>
      </c>
      <c r="H81" s="181">
        <v>2</v>
      </c>
      <c r="I81" s="182">
        <f>Tabla1[[#This Row],[P_Esperada_MEISR ]]*0.0008928</f>
        <v>1.7856E-3</v>
      </c>
      <c r="J81" s="183">
        <v>1</v>
      </c>
      <c r="K81" s="183">
        <f>Tabla1[[#This Row],[Puntuación]]-1</f>
        <v>0</v>
      </c>
      <c r="L81" s="182">
        <f>Tabla1[[#This Row],[Cambio escala]]*0.0008928</f>
        <v>0</v>
      </c>
      <c r="M81" s="179" t="s">
        <v>23</v>
      </c>
      <c r="N81" s="179" t="s">
        <v>1434</v>
      </c>
      <c r="O81" s="179" t="s">
        <v>23</v>
      </c>
      <c r="P81" s="179" t="s">
        <v>1437</v>
      </c>
      <c r="Q81" s="179" t="s">
        <v>23</v>
      </c>
      <c r="R81" s="179" t="s">
        <v>1525</v>
      </c>
      <c r="S81" s="179" t="s">
        <v>120</v>
      </c>
      <c r="T81" s="184" t="s">
        <v>83</v>
      </c>
      <c r="U81" s="184" t="str">
        <f>Tabla1[[#This Row],[Códigos CIF]]&amp;" "&amp;"="&amp;" "&amp;Tabla1[[#This Row],[Códigos CIF Habilidad]]</f>
        <v>d560 = Beber</v>
      </c>
      <c r="V81" s="189" t="s">
        <v>121</v>
      </c>
      <c r="W81" s="19" t="s">
        <v>122</v>
      </c>
      <c r="X81"/>
      <c r="Y81"/>
      <c r="Z81"/>
      <c r="AA81"/>
      <c r="AB81"/>
      <c r="AC81"/>
      <c r="AD81"/>
      <c r="AE81"/>
      <c r="AF81"/>
      <c r="AG81"/>
      <c r="AH81"/>
      <c r="AI81"/>
    </row>
    <row r="82" spans="1:35" ht="40.799999999999997">
      <c r="A82" s="10">
        <v>66</v>
      </c>
      <c r="B82" s="176" t="s">
        <v>671</v>
      </c>
      <c r="C82" s="177" t="s">
        <v>759</v>
      </c>
      <c r="D82" s="177" t="s">
        <v>118</v>
      </c>
      <c r="E82" s="178" t="s">
        <v>124</v>
      </c>
      <c r="F82" s="179">
        <v>0</v>
      </c>
      <c r="G82" s="180" t="s">
        <v>683</v>
      </c>
      <c r="H82" s="181">
        <v>2</v>
      </c>
      <c r="I82" s="182">
        <f>Tabla1[[#This Row],[P_Esperada_MEISR ]]*0.0008928</f>
        <v>1.7856E-3</v>
      </c>
      <c r="J82" s="183">
        <v>1</v>
      </c>
      <c r="K82" s="183">
        <f>Tabla1[[#This Row],[Puntuación]]-1</f>
        <v>0</v>
      </c>
      <c r="L82" s="182">
        <f>Tabla1[[#This Row],[Cambio escala]]*0.0008928</f>
        <v>0</v>
      </c>
      <c r="M82" s="179" t="s">
        <v>23</v>
      </c>
      <c r="N82" s="179" t="s">
        <v>1434</v>
      </c>
      <c r="O82" s="179" t="s">
        <v>23</v>
      </c>
      <c r="P82" s="179" t="s">
        <v>1437</v>
      </c>
      <c r="Q82" s="179" t="s">
        <v>23</v>
      </c>
      <c r="R82" s="179" t="s">
        <v>1525</v>
      </c>
      <c r="S82" s="179" t="s">
        <v>120</v>
      </c>
      <c r="T82" s="184" t="s">
        <v>83</v>
      </c>
      <c r="U82" s="184" t="str">
        <f>Tabla1[[#This Row],[Códigos CIF]]&amp;" "&amp;"="&amp;" "&amp;Tabla1[[#This Row],[Códigos CIF Habilidad]]</f>
        <v>d560 = Beber</v>
      </c>
      <c r="V82" s="189" t="s">
        <v>121</v>
      </c>
      <c r="W82" s="19" t="s">
        <v>122</v>
      </c>
      <c r="X82"/>
      <c r="Y82"/>
      <c r="Z82"/>
      <c r="AA82"/>
      <c r="AB82"/>
      <c r="AC82"/>
      <c r="AD82"/>
      <c r="AE82"/>
      <c r="AF82"/>
      <c r="AG82"/>
      <c r="AH82"/>
      <c r="AI82"/>
    </row>
    <row r="83" spans="1:35">
      <c r="A83" s="10">
        <v>67</v>
      </c>
      <c r="B83" s="176" t="s">
        <v>671</v>
      </c>
      <c r="C83" s="177" t="s">
        <v>760</v>
      </c>
      <c r="D83" s="177" t="s">
        <v>118</v>
      </c>
      <c r="E83" s="178" t="s">
        <v>125</v>
      </c>
      <c r="F83" s="179">
        <v>0</v>
      </c>
      <c r="G83" s="180" t="s">
        <v>683</v>
      </c>
      <c r="H83" s="181">
        <v>2</v>
      </c>
      <c r="I83" s="182">
        <f>Tabla1[[#This Row],[P_Esperada_MEISR ]]*0.0008928</f>
        <v>1.7856E-3</v>
      </c>
      <c r="J83" s="183">
        <v>1</v>
      </c>
      <c r="K83" s="183">
        <f>Tabla1[[#This Row],[Puntuación]]-1</f>
        <v>0</v>
      </c>
      <c r="L83" s="182">
        <f>Tabla1[[#This Row],[Cambio escala]]*0.0008928</f>
        <v>0</v>
      </c>
      <c r="M83" s="179" t="s">
        <v>23</v>
      </c>
      <c r="N83" s="179" t="s">
        <v>1434</v>
      </c>
      <c r="O83" s="179" t="s">
        <v>23</v>
      </c>
      <c r="P83" s="179" t="s">
        <v>1437</v>
      </c>
      <c r="Q83" s="179" t="s">
        <v>23</v>
      </c>
      <c r="R83" s="179" t="s">
        <v>1525</v>
      </c>
      <c r="S83" s="179" t="s">
        <v>120</v>
      </c>
      <c r="T83" s="184" t="s">
        <v>83</v>
      </c>
      <c r="U83" s="184" t="str">
        <f>Tabla1[[#This Row],[Códigos CIF]]&amp;" "&amp;"="&amp;" "&amp;Tabla1[[#This Row],[Códigos CIF Habilidad]]</f>
        <v>d560 = Beber</v>
      </c>
      <c r="V83" s="189" t="s">
        <v>121</v>
      </c>
      <c r="W83" s="19" t="s">
        <v>122</v>
      </c>
      <c r="X83"/>
      <c r="Y83"/>
      <c r="Z83"/>
      <c r="AA83"/>
      <c r="AB83"/>
      <c r="AC83"/>
      <c r="AD83"/>
      <c r="AE83"/>
      <c r="AF83"/>
      <c r="AG83"/>
      <c r="AH83"/>
      <c r="AI83"/>
    </row>
    <row r="84" spans="1:35" ht="20.399999999999999">
      <c r="A84" s="10">
        <v>68</v>
      </c>
      <c r="B84" s="176" t="s">
        <v>671</v>
      </c>
      <c r="C84" s="177" t="s">
        <v>827</v>
      </c>
      <c r="D84" s="177" t="s">
        <v>118</v>
      </c>
      <c r="E84" s="178" t="s">
        <v>126</v>
      </c>
      <c r="F84" s="179">
        <v>3</v>
      </c>
      <c r="G84" s="180" t="s">
        <v>683</v>
      </c>
      <c r="H84" s="181">
        <v>2</v>
      </c>
      <c r="I84" s="182">
        <f>Tabla1[[#This Row],[P_Esperada_MEISR ]]*0.0008928</f>
        <v>1.7856E-3</v>
      </c>
      <c r="J84" s="183">
        <v>1</v>
      </c>
      <c r="K84" s="183">
        <f>Tabla1[[#This Row],[Puntuación]]-1</f>
        <v>0</v>
      </c>
      <c r="L84" s="182">
        <f>Tabla1[[#This Row],[Cambio escala]]*0.0008928</f>
        <v>0</v>
      </c>
      <c r="M84" s="179" t="s">
        <v>23</v>
      </c>
      <c r="N84" s="179" t="s">
        <v>1434</v>
      </c>
      <c r="O84" s="179" t="s">
        <v>23</v>
      </c>
      <c r="P84" s="179" t="s">
        <v>1437</v>
      </c>
      <c r="Q84" s="179" t="s">
        <v>23</v>
      </c>
      <c r="R84" s="179" t="s">
        <v>1525</v>
      </c>
      <c r="S84" s="179" t="s">
        <v>127</v>
      </c>
      <c r="T84" s="184" t="s">
        <v>83</v>
      </c>
      <c r="U84" s="184" t="str">
        <f>Tabla1[[#This Row],[Códigos CIF]]&amp;" "&amp;"="&amp;" "&amp;Tabla1[[#This Row],[Códigos CIF Habilidad]]</f>
        <v>d550 = Comer</v>
      </c>
      <c r="V84" s="189" t="s">
        <v>128</v>
      </c>
      <c r="W84" s="19" t="s">
        <v>129</v>
      </c>
      <c r="X84"/>
      <c r="Y84"/>
      <c r="Z84"/>
      <c r="AA84"/>
      <c r="AB84"/>
      <c r="AC84"/>
      <c r="AD84"/>
      <c r="AE84"/>
      <c r="AF84"/>
      <c r="AG84"/>
      <c r="AH84"/>
      <c r="AI84"/>
    </row>
    <row r="85" spans="1:35" ht="30.6">
      <c r="A85" s="10">
        <v>69</v>
      </c>
      <c r="B85" s="176" t="s">
        <v>671</v>
      </c>
      <c r="C85" s="177" t="s">
        <v>828</v>
      </c>
      <c r="D85" s="177" t="s">
        <v>118</v>
      </c>
      <c r="E85" s="178" t="s">
        <v>736</v>
      </c>
      <c r="F85" s="179">
        <v>5</v>
      </c>
      <c r="G85" s="180" t="s">
        <v>683</v>
      </c>
      <c r="H85" s="181">
        <v>2</v>
      </c>
      <c r="I85" s="182">
        <f>Tabla1[[#This Row],[P_Esperada_MEISR ]]*0.0008928</f>
        <v>1.7856E-3</v>
      </c>
      <c r="J85" s="183">
        <v>1</v>
      </c>
      <c r="K85" s="183">
        <f>Tabla1[[#This Row],[Puntuación]]-1</f>
        <v>0</v>
      </c>
      <c r="L85" s="182">
        <f>Tabla1[[#This Row],[Cambio escala]]*0.0008928</f>
        <v>0</v>
      </c>
      <c r="M85" s="179" t="s">
        <v>23</v>
      </c>
      <c r="N85" s="179" t="s">
        <v>1434</v>
      </c>
      <c r="O85" s="179" t="s">
        <v>25</v>
      </c>
      <c r="P85" s="179" t="s">
        <v>1440</v>
      </c>
      <c r="Q85" s="179" t="s">
        <v>23</v>
      </c>
      <c r="R85" s="179" t="s">
        <v>1525</v>
      </c>
      <c r="S85" s="179" t="s">
        <v>44</v>
      </c>
      <c r="T85" s="184" t="s">
        <v>27</v>
      </c>
      <c r="U85" s="184" t="str">
        <f>Tabla1[[#This Row],[Códigos CIF]]&amp;" "&amp;"="&amp;" "&amp;Tabla1[[#This Row],[Códigos CIF Habilidad]]</f>
        <v>d415 = Mantener la posición del cuerpo</v>
      </c>
      <c r="V85" s="189" t="s">
        <v>45</v>
      </c>
      <c r="W85" s="19" t="s">
        <v>46</v>
      </c>
      <c r="X85"/>
      <c r="Y85"/>
      <c r="Z85"/>
      <c r="AA85"/>
      <c r="AB85"/>
      <c r="AC85"/>
      <c r="AD85"/>
      <c r="AE85"/>
      <c r="AF85"/>
      <c r="AG85"/>
      <c r="AH85"/>
      <c r="AI85"/>
    </row>
    <row r="86" spans="1:35" ht="51">
      <c r="A86" s="10">
        <v>70</v>
      </c>
      <c r="B86" s="176" t="s">
        <v>671</v>
      </c>
      <c r="C86" s="177" t="s">
        <v>829</v>
      </c>
      <c r="D86" s="177" t="s">
        <v>118</v>
      </c>
      <c r="E86" s="178" t="s">
        <v>130</v>
      </c>
      <c r="F86" s="179">
        <v>6</v>
      </c>
      <c r="G86" s="180" t="s">
        <v>683</v>
      </c>
      <c r="H86" s="181">
        <v>2</v>
      </c>
      <c r="I86" s="182">
        <f>Tabla1[[#This Row],[P_Esperada_MEISR ]]*0.0008928</f>
        <v>1.7856E-3</v>
      </c>
      <c r="J86" s="183">
        <v>1</v>
      </c>
      <c r="K86" s="183">
        <f>Tabla1[[#This Row],[Puntuación]]-1</f>
        <v>0</v>
      </c>
      <c r="L86" s="182">
        <f>Tabla1[[#This Row],[Cambio escala]]*0.0008928</f>
        <v>0</v>
      </c>
      <c r="M86" s="179" t="s">
        <v>24</v>
      </c>
      <c r="N86" s="179" t="s">
        <v>1435</v>
      </c>
      <c r="O86" s="179" t="s">
        <v>5</v>
      </c>
      <c r="P86" s="179" t="s">
        <v>1441</v>
      </c>
      <c r="Q86" s="179" t="s">
        <v>5</v>
      </c>
      <c r="R86" s="179" t="s">
        <v>1519</v>
      </c>
      <c r="S86" s="179" t="s">
        <v>77</v>
      </c>
      <c r="T86" s="184" t="s">
        <v>50</v>
      </c>
      <c r="U86" s="184" t="str">
        <f>Tabla1[[#This Row],[Códigos CIF]]&amp;" "&amp;"="&amp;" "&amp;Tabla1[[#This Row],[Códigos CIF Habilidad]]</f>
        <v>d250 = Manejo del comportamiento propio</v>
      </c>
      <c r="V86" s="189" t="s">
        <v>78</v>
      </c>
      <c r="W86" s="19" t="s">
        <v>79</v>
      </c>
      <c r="X86"/>
      <c r="Y86"/>
      <c r="Z86"/>
      <c r="AA86"/>
      <c r="AB86"/>
      <c r="AC86"/>
      <c r="AD86"/>
      <c r="AE86"/>
      <c r="AF86"/>
      <c r="AG86"/>
      <c r="AH86"/>
      <c r="AI86"/>
    </row>
    <row r="87" spans="1:35">
      <c r="A87" s="10">
        <v>71</v>
      </c>
      <c r="B87" s="176" t="s">
        <v>671</v>
      </c>
      <c r="C87" s="177" t="s">
        <v>830</v>
      </c>
      <c r="D87" s="177" t="s">
        <v>118</v>
      </c>
      <c r="E87" s="178" t="s">
        <v>131</v>
      </c>
      <c r="F87" s="179">
        <v>6</v>
      </c>
      <c r="G87" s="180" t="s">
        <v>683</v>
      </c>
      <c r="H87" s="181">
        <v>2</v>
      </c>
      <c r="I87" s="182">
        <f>Tabla1[[#This Row],[P_Esperada_MEISR ]]*0.0008928</f>
        <v>1.7856E-3</v>
      </c>
      <c r="J87" s="183">
        <v>1</v>
      </c>
      <c r="K87" s="183">
        <f>Tabla1[[#This Row],[Puntuación]]-1</f>
        <v>0</v>
      </c>
      <c r="L87" s="182">
        <f>Tabla1[[#This Row],[Cambio escala]]*0.0008928</f>
        <v>0</v>
      </c>
      <c r="M87" s="179" t="s">
        <v>23</v>
      </c>
      <c r="N87" s="179" t="s">
        <v>1434</v>
      </c>
      <c r="O87" s="179" t="s">
        <v>23</v>
      </c>
      <c r="P87" s="179" t="s">
        <v>1437</v>
      </c>
      <c r="Q87" s="179" t="s">
        <v>23</v>
      </c>
      <c r="R87" s="179" t="s">
        <v>1525</v>
      </c>
      <c r="S87" s="179" t="s">
        <v>132</v>
      </c>
      <c r="T87" s="184" t="s">
        <v>27</v>
      </c>
      <c r="U87" s="184" t="str">
        <f>Tabla1[[#This Row],[Códigos CIF]]&amp;" "&amp;"="&amp;" "&amp;Tabla1[[#This Row],[Códigos CIF Habilidad]]</f>
        <v>d440 = Uso fino de la mano</v>
      </c>
      <c r="V87" s="189" t="s">
        <v>133</v>
      </c>
      <c r="W87" s="19" t="s">
        <v>134</v>
      </c>
      <c r="X87"/>
      <c r="Y87"/>
      <c r="Z87"/>
      <c r="AA87"/>
      <c r="AB87"/>
      <c r="AC87"/>
      <c r="AD87"/>
      <c r="AE87"/>
      <c r="AF87"/>
      <c r="AG87"/>
      <c r="AH87"/>
      <c r="AI87"/>
    </row>
    <row r="88" spans="1:35" ht="20.399999999999999">
      <c r="A88" s="10">
        <v>72</v>
      </c>
      <c r="B88" s="176" t="s">
        <v>671</v>
      </c>
      <c r="C88" s="177" t="s">
        <v>831</v>
      </c>
      <c r="D88" s="177" t="s">
        <v>118</v>
      </c>
      <c r="E88" s="178" t="s">
        <v>1317</v>
      </c>
      <c r="F88" s="179">
        <v>6</v>
      </c>
      <c r="G88" s="180" t="s">
        <v>683</v>
      </c>
      <c r="H88" s="181">
        <v>2</v>
      </c>
      <c r="I88" s="182">
        <f>Tabla1[[#This Row],[P_Esperada_MEISR ]]*0.0008928</f>
        <v>1.7856E-3</v>
      </c>
      <c r="J88" s="183">
        <v>1</v>
      </c>
      <c r="K88" s="183">
        <f>Tabla1[[#This Row],[Puntuación]]-1</f>
        <v>0</v>
      </c>
      <c r="L88" s="182">
        <f>Tabla1[[#This Row],[Cambio escala]]*0.0008928</f>
        <v>0</v>
      </c>
      <c r="M88" s="179" t="s">
        <v>23</v>
      </c>
      <c r="N88" s="179" t="s">
        <v>1434</v>
      </c>
      <c r="O88" s="179" t="s">
        <v>23</v>
      </c>
      <c r="P88" s="179" t="s">
        <v>1437</v>
      </c>
      <c r="Q88" s="179" t="s">
        <v>23</v>
      </c>
      <c r="R88" s="179" t="s">
        <v>1525</v>
      </c>
      <c r="S88" s="179" t="s">
        <v>127</v>
      </c>
      <c r="T88" s="184" t="s">
        <v>83</v>
      </c>
      <c r="U88" s="184" t="str">
        <f>Tabla1[[#This Row],[Códigos CIF]]&amp;" "&amp;"="&amp;" "&amp;Tabla1[[#This Row],[Códigos CIF Habilidad]]</f>
        <v>d550 = Comer</v>
      </c>
      <c r="V88" s="189" t="s">
        <v>128</v>
      </c>
      <c r="W88" s="19" t="s">
        <v>129</v>
      </c>
      <c r="X88"/>
      <c r="Y88"/>
      <c r="Z88"/>
      <c r="AA88"/>
      <c r="AB88"/>
      <c r="AC88"/>
      <c r="AD88"/>
      <c r="AE88"/>
      <c r="AF88"/>
      <c r="AG88"/>
      <c r="AH88"/>
      <c r="AI88"/>
    </row>
    <row r="89" spans="1:35" ht="20.399999999999999">
      <c r="A89" s="10">
        <v>73</v>
      </c>
      <c r="B89" s="176" t="s">
        <v>671</v>
      </c>
      <c r="C89" s="177" t="s">
        <v>832</v>
      </c>
      <c r="D89" s="177" t="s">
        <v>118</v>
      </c>
      <c r="E89" s="178" t="s">
        <v>135</v>
      </c>
      <c r="F89" s="179">
        <v>7</v>
      </c>
      <c r="G89" s="180" t="s">
        <v>686</v>
      </c>
      <c r="H89" s="181">
        <v>2</v>
      </c>
      <c r="I89" s="182">
        <f>Tabla1[[#This Row],[P_Esperada_MEISR ]]*0.0008928</f>
        <v>1.7856E-3</v>
      </c>
      <c r="J89" s="183">
        <v>1</v>
      </c>
      <c r="K89" s="183">
        <f>Tabla1[[#This Row],[Puntuación]]-1</f>
        <v>0</v>
      </c>
      <c r="L89" s="182">
        <f>Tabla1[[#This Row],[Cambio escala]]*0.0008928</f>
        <v>0</v>
      </c>
      <c r="M89" s="179" t="s">
        <v>23</v>
      </c>
      <c r="N89" s="179" t="s">
        <v>1434</v>
      </c>
      <c r="O89" s="179" t="s">
        <v>23</v>
      </c>
      <c r="P89" s="179" t="s">
        <v>1437</v>
      </c>
      <c r="Q89" s="179" t="s">
        <v>23</v>
      </c>
      <c r="R89" s="179" t="s">
        <v>1525</v>
      </c>
      <c r="S89" s="179" t="s">
        <v>132</v>
      </c>
      <c r="T89" s="184" t="s">
        <v>27</v>
      </c>
      <c r="U89" s="184" t="str">
        <f>Tabla1[[#This Row],[Códigos CIF]]&amp;" "&amp;"="&amp;" "&amp;Tabla1[[#This Row],[Códigos CIF Habilidad]]</f>
        <v>d440 = Uso fino de la mano</v>
      </c>
      <c r="V89" s="189" t="s">
        <v>133</v>
      </c>
      <c r="W89" s="19" t="s">
        <v>134</v>
      </c>
      <c r="X89"/>
      <c r="Y89"/>
      <c r="Z89"/>
      <c r="AA89"/>
      <c r="AB89"/>
      <c r="AC89"/>
      <c r="AD89"/>
      <c r="AE89"/>
      <c r="AF89"/>
      <c r="AG89"/>
      <c r="AH89"/>
      <c r="AI89"/>
    </row>
    <row r="90" spans="1:35">
      <c r="A90" s="10">
        <v>74</v>
      </c>
      <c r="B90" s="176" t="s">
        <v>671</v>
      </c>
      <c r="C90" s="177" t="s">
        <v>833</v>
      </c>
      <c r="D90" s="177" t="s">
        <v>118</v>
      </c>
      <c r="E90" s="178" t="s">
        <v>136</v>
      </c>
      <c r="F90" s="179">
        <v>7</v>
      </c>
      <c r="G90" s="180" t="s">
        <v>686</v>
      </c>
      <c r="H90" s="181">
        <v>2</v>
      </c>
      <c r="I90" s="182">
        <f>Tabla1[[#This Row],[P_Esperada_MEISR ]]*0.0008928</f>
        <v>1.7856E-3</v>
      </c>
      <c r="J90" s="183">
        <v>1</v>
      </c>
      <c r="K90" s="183">
        <f>Tabla1[[#This Row],[Puntuación]]-1</f>
        <v>0</v>
      </c>
      <c r="L90" s="182">
        <f>Tabla1[[#This Row],[Cambio escala]]*0.0008928</f>
        <v>0</v>
      </c>
      <c r="M90" s="179" t="s">
        <v>23</v>
      </c>
      <c r="N90" s="179" t="s">
        <v>1434</v>
      </c>
      <c r="O90" s="179" t="s">
        <v>23</v>
      </c>
      <c r="P90" s="179" t="s">
        <v>1437</v>
      </c>
      <c r="Q90" s="179" t="s">
        <v>23</v>
      </c>
      <c r="R90" s="179" t="s">
        <v>1525</v>
      </c>
      <c r="S90" s="179" t="s">
        <v>127</v>
      </c>
      <c r="T90" s="184" t="s">
        <v>83</v>
      </c>
      <c r="U90" s="184" t="str">
        <f>Tabla1[[#This Row],[Códigos CIF]]&amp;" "&amp;"="&amp;" "&amp;Tabla1[[#This Row],[Códigos CIF Habilidad]]</f>
        <v>d550 = Comer</v>
      </c>
      <c r="V90" s="189" t="s">
        <v>128</v>
      </c>
      <c r="W90" s="19" t="s">
        <v>129</v>
      </c>
      <c r="X90"/>
      <c r="Y90"/>
      <c r="Z90"/>
      <c r="AA90"/>
      <c r="AB90"/>
      <c r="AC90"/>
      <c r="AD90"/>
      <c r="AE90"/>
      <c r="AF90"/>
      <c r="AG90"/>
      <c r="AH90"/>
      <c r="AI90"/>
    </row>
    <row r="91" spans="1:35">
      <c r="A91" s="10">
        <v>75</v>
      </c>
      <c r="B91" s="176" t="s">
        <v>671</v>
      </c>
      <c r="C91" s="177" t="s">
        <v>834</v>
      </c>
      <c r="D91" s="177" t="s">
        <v>118</v>
      </c>
      <c r="E91" s="178" t="s">
        <v>137</v>
      </c>
      <c r="F91" s="179">
        <v>9</v>
      </c>
      <c r="G91" s="180" t="s">
        <v>686</v>
      </c>
      <c r="H91" s="181">
        <v>2</v>
      </c>
      <c r="I91" s="182">
        <f>Tabla1[[#This Row],[P_Esperada_MEISR ]]*0.0008928</f>
        <v>1.7856E-3</v>
      </c>
      <c r="J91" s="183">
        <v>1</v>
      </c>
      <c r="K91" s="183">
        <f>Tabla1[[#This Row],[Puntuación]]-1</f>
        <v>0</v>
      </c>
      <c r="L91" s="182">
        <f>Tabla1[[#This Row],[Cambio escala]]*0.0008928</f>
        <v>0</v>
      </c>
      <c r="M91" s="179" t="s">
        <v>23</v>
      </c>
      <c r="N91" s="179" t="s">
        <v>1434</v>
      </c>
      <c r="O91" s="179" t="s">
        <v>23</v>
      </c>
      <c r="P91" s="179" t="s">
        <v>1437</v>
      </c>
      <c r="Q91" s="179" t="s">
        <v>23</v>
      </c>
      <c r="R91" s="179" t="s">
        <v>1525</v>
      </c>
      <c r="S91" s="179" t="s">
        <v>132</v>
      </c>
      <c r="T91" s="184" t="s">
        <v>27</v>
      </c>
      <c r="U91" s="184" t="str">
        <f>Tabla1[[#This Row],[Códigos CIF]]&amp;" "&amp;"="&amp;" "&amp;Tabla1[[#This Row],[Códigos CIF Habilidad]]</f>
        <v>d440 = Uso fino de la mano</v>
      </c>
      <c r="V91" s="189" t="s">
        <v>133</v>
      </c>
      <c r="W91" s="19" t="s">
        <v>134</v>
      </c>
      <c r="X91"/>
      <c r="Y91"/>
      <c r="Z91"/>
      <c r="AA91"/>
      <c r="AB91"/>
      <c r="AC91"/>
      <c r="AD91"/>
      <c r="AE91"/>
      <c r="AF91"/>
      <c r="AG91"/>
      <c r="AH91"/>
      <c r="AI91"/>
    </row>
    <row r="92" spans="1:35">
      <c r="A92" s="10">
        <v>76</v>
      </c>
      <c r="B92" s="176" t="s">
        <v>671</v>
      </c>
      <c r="C92" s="177" t="s">
        <v>835</v>
      </c>
      <c r="D92" s="177" t="s">
        <v>118</v>
      </c>
      <c r="E92" s="178" t="s">
        <v>138</v>
      </c>
      <c r="F92" s="179">
        <v>9</v>
      </c>
      <c r="G92" s="180" t="s">
        <v>686</v>
      </c>
      <c r="H92" s="181">
        <v>2</v>
      </c>
      <c r="I92" s="182">
        <f>Tabla1[[#This Row],[P_Esperada_MEISR ]]*0.0008928</f>
        <v>1.7856E-3</v>
      </c>
      <c r="J92" s="183">
        <v>1</v>
      </c>
      <c r="K92" s="183">
        <f>Tabla1[[#This Row],[Puntuación]]-1</f>
        <v>0</v>
      </c>
      <c r="L92" s="182">
        <f>Tabla1[[#This Row],[Cambio escala]]*0.0008928</f>
        <v>0</v>
      </c>
      <c r="M92" s="179" t="s">
        <v>23</v>
      </c>
      <c r="N92" s="179" t="s">
        <v>1434</v>
      </c>
      <c r="O92" s="179" t="s">
        <v>23</v>
      </c>
      <c r="P92" s="179" t="s">
        <v>1437</v>
      </c>
      <c r="Q92" s="179" t="s">
        <v>23</v>
      </c>
      <c r="R92" s="179" t="s">
        <v>1525</v>
      </c>
      <c r="S92" s="179" t="s">
        <v>127</v>
      </c>
      <c r="T92" s="184" t="s">
        <v>83</v>
      </c>
      <c r="U92" s="184" t="str">
        <f>Tabla1[[#This Row],[Códigos CIF]]&amp;" "&amp;"="&amp;" "&amp;Tabla1[[#This Row],[Códigos CIF Habilidad]]</f>
        <v>d550 = Comer</v>
      </c>
      <c r="V92" s="189" t="s">
        <v>128</v>
      </c>
      <c r="W92" s="19" t="s">
        <v>129</v>
      </c>
      <c r="X92"/>
      <c r="Y92"/>
      <c r="Z92"/>
      <c r="AA92"/>
      <c r="AB92"/>
      <c r="AC92"/>
      <c r="AD92"/>
      <c r="AE92"/>
      <c r="AF92"/>
      <c r="AG92"/>
      <c r="AH92"/>
      <c r="AI92"/>
    </row>
    <row r="93" spans="1:35" ht="20.399999999999999">
      <c r="A93" s="10">
        <v>77</v>
      </c>
      <c r="B93" s="176" t="s">
        <v>671</v>
      </c>
      <c r="C93" s="177" t="s">
        <v>836</v>
      </c>
      <c r="D93" s="177" t="s">
        <v>118</v>
      </c>
      <c r="E93" s="178" t="s">
        <v>139</v>
      </c>
      <c r="F93" s="179">
        <v>10</v>
      </c>
      <c r="G93" s="180" t="s">
        <v>686</v>
      </c>
      <c r="H93" s="181">
        <v>2</v>
      </c>
      <c r="I93" s="182">
        <f>Tabla1[[#This Row],[P_Esperada_MEISR ]]*0.0008928</f>
        <v>1.7856E-3</v>
      </c>
      <c r="J93" s="183">
        <v>1</v>
      </c>
      <c r="K93" s="183">
        <f>Tabla1[[#This Row],[Puntuación]]-1</f>
        <v>0</v>
      </c>
      <c r="L93" s="182">
        <f>Tabla1[[#This Row],[Cambio escala]]*0.0008928</f>
        <v>0</v>
      </c>
      <c r="M93" s="179" t="s">
        <v>23</v>
      </c>
      <c r="N93" s="179" t="s">
        <v>1434</v>
      </c>
      <c r="O93" s="179" t="s">
        <v>23</v>
      </c>
      <c r="P93" s="179" t="s">
        <v>1437</v>
      </c>
      <c r="Q93" s="179" t="s">
        <v>23</v>
      </c>
      <c r="R93" s="179" t="s">
        <v>1525</v>
      </c>
      <c r="S93" s="179" t="s">
        <v>132</v>
      </c>
      <c r="T93" s="184" t="s">
        <v>27</v>
      </c>
      <c r="U93" s="184" t="str">
        <f>Tabla1[[#This Row],[Códigos CIF]]&amp;" "&amp;"="&amp;" "&amp;Tabla1[[#This Row],[Códigos CIF Habilidad]]</f>
        <v>d440 = Uso fino de la mano</v>
      </c>
      <c r="V93" s="189" t="s">
        <v>133</v>
      </c>
      <c r="W93" s="19" t="s">
        <v>134</v>
      </c>
      <c r="X93"/>
      <c r="Y93"/>
      <c r="Z93"/>
      <c r="AA93"/>
      <c r="AB93"/>
      <c r="AC93"/>
      <c r="AD93"/>
      <c r="AE93"/>
      <c r="AF93"/>
      <c r="AG93"/>
      <c r="AH93"/>
      <c r="AI93"/>
    </row>
    <row r="94" spans="1:35" ht="24">
      <c r="A94" s="10">
        <v>78</v>
      </c>
      <c r="B94" s="176" t="s">
        <v>671</v>
      </c>
      <c r="C94" s="177" t="s">
        <v>837</v>
      </c>
      <c r="D94" s="177" t="s">
        <v>118</v>
      </c>
      <c r="E94" s="178" t="s">
        <v>140</v>
      </c>
      <c r="F94" s="179">
        <v>12</v>
      </c>
      <c r="G94" s="180" t="s">
        <v>686</v>
      </c>
      <c r="H94" s="181">
        <v>2</v>
      </c>
      <c r="I94" s="182">
        <f>Tabla1[[#This Row],[P_Esperada_MEISR ]]*0.0008928</f>
        <v>1.7856E-3</v>
      </c>
      <c r="J94" s="183">
        <v>1</v>
      </c>
      <c r="K94" s="183">
        <f>Tabla1[[#This Row],[Puntuación]]-1</f>
        <v>0</v>
      </c>
      <c r="L94" s="182">
        <f>Tabla1[[#This Row],[Cambio escala]]*0.0008928</f>
        <v>0</v>
      </c>
      <c r="M94" s="179" t="s">
        <v>5</v>
      </c>
      <c r="N94" s="179" t="s">
        <v>1436</v>
      </c>
      <c r="O94" s="179" t="s">
        <v>6</v>
      </c>
      <c r="P94" s="179" t="s">
        <v>1439</v>
      </c>
      <c r="Q94" s="179" t="s">
        <v>7</v>
      </c>
      <c r="R94" s="179" t="s">
        <v>1526</v>
      </c>
      <c r="S94" s="179" t="s">
        <v>67</v>
      </c>
      <c r="T94" s="184" t="s">
        <v>9</v>
      </c>
      <c r="U94" s="184" t="str">
        <f>Tabla1[[#This Row],[Códigos CIF]]&amp;" "&amp;"="&amp;" "&amp;Tabla1[[#This Row],[Códigos CIF Habilidad]]</f>
        <v>d310 = Comunicación-recepción de mensajes hablados</v>
      </c>
      <c r="V94" s="189" t="s">
        <v>68</v>
      </c>
      <c r="W94" s="19" t="s">
        <v>69</v>
      </c>
      <c r="X94"/>
      <c r="Y94"/>
      <c r="Z94"/>
      <c r="AA94"/>
      <c r="AB94"/>
      <c r="AC94"/>
      <c r="AD94"/>
      <c r="AE94"/>
      <c r="AF94"/>
      <c r="AG94"/>
      <c r="AH94"/>
      <c r="AI94"/>
    </row>
    <row r="95" spans="1:35" ht="20.399999999999999">
      <c r="A95" s="10">
        <v>79</v>
      </c>
      <c r="B95" s="176" t="s">
        <v>671</v>
      </c>
      <c r="C95" s="177" t="s">
        <v>838</v>
      </c>
      <c r="D95" s="177" t="s">
        <v>118</v>
      </c>
      <c r="E95" s="178" t="s">
        <v>141</v>
      </c>
      <c r="F95" s="179">
        <v>12</v>
      </c>
      <c r="G95" s="180" t="s">
        <v>686</v>
      </c>
      <c r="H95" s="181">
        <v>2</v>
      </c>
      <c r="I95" s="182">
        <f>Tabla1[[#This Row],[P_Esperada_MEISR ]]*0.0008928</f>
        <v>1.7856E-3</v>
      </c>
      <c r="J95" s="183">
        <v>1</v>
      </c>
      <c r="K95" s="183">
        <f>Tabla1[[#This Row],[Puntuación]]-1</f>
        <v>0</v>
      </c>
      <c r="L95" s="182">
        <f>Tabla1[[#This Row],[Cambio escala]]*0.0008928</f>
        <v>0</v>
      </c>
      <c r="M95" s="179" t="s">
        <v>5</v>
      </c>
      <c r="N95" s="179" t="s">
        <v>1436</v>
      </c>
      <c r="O95" s="179" t="s">
        <v>6</v>
      </c>
      <c r="P95" s="179" t="s">
        <v>1439</v>
      </c>
      <c r="Q95" s="179" t="s">
        <v>7</v>
      </c>
      <c r="R95" s="179" t="s">
        <v>1526</v>
      </c>
      <c r="S95" s="179" t="s">
        <v>142</v>
      </c>
      <c r="T95" s="184" t="s">
        <v>19</v>
      </c>
      <c r="U95" s="184" t="str">
        <f>Tabla1[[#This Row],[Códigos CIF]]&amp;" "&amp;"="&amp;" "&amp;Tabla1[[#This Row],[Códigos CIF Habilidad]]</f>
        <v>d161 = Dirigir la atención</v>
      </c>
      <c r="V95" s="189" t="s">
        <v>143</v>
      </c>
      <c r="W95" s="19" t="s">
        <v>144</v>
      </c>
      <c r="X95"/>
      <c r="Y95"/>
      <c r="Z95"/>
      <c r="AA95"/>
      <c r="AB95"/>
      <c r="AC95"/>
      <c r="AD95"/>
      <c r="AE95"/>
      <c r="AF95"/>
      <c r="AG95"/>
      <c r="AH95"/>
      <c r="AI95"/>
    </row>
    <row r="96" spans="1:35">
      <c r="A96" s="10">
        <v>80</v>
      </c>
      <c r="B96" s="176" t="s">
        <v>671</v>
      </c>
      <c r="C96" s="177" t="s">
        <v>839</v>
      </c>
      <c r="D96" s="177" t="s">
        <v>118</v>
      </c>
      <c r="E96" s="178" t="s">
        <v>145</v>
      </c>
      <c r="F96" s="179">
        <v>12</v>
      </c>
      <c r="G96" s="180" t="s">
        <v>686</v>
      </c>
      <c r="H96" s="181">
        <v>2</v>
      </c>
      <c r="I96" s="182">
        <f>Tabla1[[#This Row],[P_Esperada_MEISR ]]*0.0008928</f>
        <v>1.7856E-3</v>
      </c>
      <c r="J96" s="183">
        <v>1</v>
      </c>
      <c r="K96" s="183">
        <f>Tabla1[[#This Row],[Puntuación]]-1</f>
        <v>0</v>
      </c>
      <c r="L96" s="182">
        <f>Tabla1[[#This Row],[Cambio escala]]*0.0008928</f>
        <v>0</v>
      </c>
      <c r="M96" s="179" t="s">
        <v>23</v>
      </c>
      <c r="N96" s="179" t="s">
        <v>1434</v>
      </c>
      <c r="O96" s="179" t="s">
        <v>23</v>
      </c>
      <c r="P96" s="179" t="s">
        <v>1437</v>
      </c>
      <c r="Q96" s="179" t="s">
        <v>23</v>
      </c>
      <c r="R96" s="179" t="s">
        <v>1525</v>
      </c>
      <c r="S96" s="179" t="s">
        <v>120</v>
      </c>
      <c r="T96" s="184" t="s">
        <v>83</v>
      </c>
      <c r="U96" s="184" t="str">
        <f>Tabla1[[#This Row],[Códigos CIF]]&amp;" "&amp;"="&amp;" "&amp;Tabla1[[#This Row],[Códigos CIF Habilidad]]</f>
        <v>d560 = Beber</v>
      </c>
      <c r="V96" s="189" t="s">
        <v>121</v>
      </c>
      <c r="W96" s="19" t="s">
        <v>122</v>
      </c>
      <c r="X96"/>
      <c r="Y96"/>
      <c r="Z96"/>
      <c r="AA96"/>
      <c r="AB96"/>
      <c r="AC96"/>
      <c r="AD96"/>
      <c r="AE96"/>
      <c r="AF96"/>
      <c r="AG96"/>
      <c r="AH96"/>
      <c r="AI96"/>
    </row>
    <row r="97" spans="1:35" ht="20.399999999999999">
      <c r="A97" s="10">
        <v>81</v>
      </c>
      <c r="B97" s="176" t="s">
        <v>671</v>
      </c>
      <c r="C97" s="177" t="s">
        <v>840</v>
      </c>
      <c r="D97" s="177" t="s">
        <v>118</v>
      </c>
      <c r="E97" s="178" t="s">
        <v>146</v>
      </c>
      <c r="F97" s="179">
        <v>12</v>
      </c>
      <c r="G97" s="180" t="s">
        <v>686</v>
      </c>
      <c r="H97" s="181">
        <v>2</v>
      </c>
      <c r="I97" s="182">
        <f>Tabla1[[#This Row],[P_Esperada_MEISR ]]*0.0008928</f>
        <v>1.7856E-3</v>
      </c>
      <c r="J97" s="183">
        <v>1</v>
      </c>
      <c r="K97" s="183">
        <f>Tabla1[[#This Row],[Puntuación]]-1</f>
        <v>0</v>
      </c>
      <c r="L97" s="182">
        <f>Tabla1[[#This Row],[Cambio escala]]*0.0008928</f>
        <v>0</v>
      </c>
      <c r="M97" s="179" t="s">
        <v>23</v>
      </c>
      <c r="N97" s="179" t="s">
        <v>1434</v>
      </c>
      <c r="O97" s="179" t="s">
        <v>23</v>
      </c>
      <c r="P97" s="179" t="s">
        <v>1437</v>
      </c>
      <c r="Q97" s="179" t="s">
        <v>23</v>
      </c>
      <c r="R97" s="179" t="s">
        <v>1525</v>
      </c>
      <c r="S97" s="179" t="s">
        <v>127</v>
      </c>
      <c r="T97" s="184" t="s">
        <v>83</v>
      </c>
      <c r="U97" s="184" t="str">
        <f>Tabla1[[#This Row],[Códigos CIF]]&amp;" "&amp;"="&amp;" "&amp;Tabla1[[#This Row],[Códigos CIF Habilidad]]</f>
        <v>d550 = Comer</v>
      </c>
      <c r="V97" s="189" t="s">
        <v>128</v>
      </c>
      <c r="W97" s="19" t="s">
        <v>129</v>
      </c>
      <c r="X97"/>
      <c r="Y97"/>
      <c r="Z97"/>
      <c r="AA97"/>
      <c r="AB97"/>
      <c r="AC97"/>
      <c r="AD97"/>
      <c r="AE97"/>
      <c r="AF97"/>
      <c r="AG97"/>
      <c r="AH97"/>
      <c r="AI97"/>
    </row>
    <row r="98" spans="1:35" ht="24">
      <c r="A98" s="10">
        <v>82</v>
      </c>
      <c r="B98" s="176" t="s">
        <v>671</v>
      </c>
      <c r="C98" s="177" t="s">
        <v>841</v>
      </c>
      <c r="D98" s="177" t="s">
        <v>118</v>
      </c>
      <c r="E98" s="178" t="s">
        <v>147</v>
      </c>
      <c r="F98" s="179">
        <v>12</v>
      </c>
      <c r="G98" s="180" t="s">
        <v>686</v>
      </c>
      <c r="H98" s="181">
        <v>2</v>
      </c>
      <c r="I98" s="182">
        <f>Tabla1[[#This Row],[P_Esperada_MEISR ]]*0.0008928</f>
        <v>1.7856E-3</v>
      </c>
      <c r="J98" s="183">
        <v>1</v>
      </c>
      <c r="K98" s="183">
        <f>Tabla1[[#This Row],[Puntuación]]-1</f>
        <v>0</v>
      </c>
      <c r="L98" s="182">
        <f>Tabla1[[#This Row],[Cambio escala]]*0.0008928</f>
        <v>0</v>
      </c>
      <c r="M98" s="179" t="s">
        <v>5</v>
      </c>
      <c r="N98" s="179" t="s">
        <v>1436</v>
      </c>
      <c r="O98" s="179" t="s">
        <v>6</v>
      </c>
      <c r="P98" s="179" t="s">
        <v>1439</v>
      </c>
      <c r="Q98" s="179" t="s">
        <v>7</v>
      </c>
      <c r="R98" s="179" t="s">
        <v>1526</v>
      </c>
      <c r="S98" s="179" t="s">
        <v>89</v>
      </c>
      <c r="T98" s="184" t="s">
        <v>9</v>
      </c>
      <c r="U98" s="184" t="str">
        <f>Tabla1[[#This Row],[Códigos CIF]]&amp;" "&amp;"="&amp;" "&amp;Tabla1[[#This Row],[Códigos CIF Habilidad]]</f>
        <v>d335 = Producción de mensajes no verbales</v>
      </c>
      <c r="V98" s="189" t="s">
        <v>90</v>
      </c>
      <c r="W98" s="19" t="s">
        <v>91</v>
      </c>
      <c r="X98"/>
      <c r="Y98"/>
      <c r="Z98"/>
      <c r="AA98"/>
      <c r="AB98"/>
      <c r="AC98"/>
      <c r="AD98"/>
      <c r="AE98"/>
      <c r="AF98"/>
      <c r="AG98"/>
      <c r="AH98"/>
      <c r="AI98"/>
    </row>
    <row r="99" spans="1:35" ht="20.399999999999999">
      <c r="A99" s="10">
        <v>83</v>
      </c>
      <c r="B99" s="176" t="s">
        <v>671</v>
      </c>
      <c r="C99" s="177" t="s">
        <v>842</v>
      </c>
      <c r="D99" s="177" t="s">
        <v>118</v>
      </c>
      <c r="E99" s="178" t="s">
        <v>1318</v>
      </c>
      <c r="F99" s="179">
        <v>13</v>
      </c>
      <c r="G99" s="180" t="s">
        <v>684</v>
      </c>
      <c r="H99" s="181">
        <v>2</v>
      </c>
      <c r="I99" s="182">
        <f>Tabla1[[#This Row],[P_Esperada_MEISR ]]*0.0008928</f>
        <v>1.7856E-3</v>
      </c>
      <c r="J99" s="183">
        <v>1</v>
      </c>
      <c r="K99" s="183">
        <f>Tabla1[[#This Row],[Puntuación]]-1</f>
        <v>0</v>
      </c>
      <c r="L99" s="182">
        <f>Tabla1[[#This Row],[Cambio escala]]*0.0008928</f>
        <v>0</v>
      </c>
      <c r="M99" s="179" t="s">
        <v>5</v>
      </c>
      <c r="N99" s="179" t="s">
        <v>1436</v>
      </c>
      <c r="O99" s="179" t="s">
        <v>6</v>
      </c>
      <c r="P99" s="179" t="s">
        <v>1439</v>
      </c>
      <c r="Q99" s="179" t="s">
        <v>7</v>
      </c>
      <c r="R99" s="179" t="s">
        <v>1526</v>
      </c>
      <c r="S99" s="179" t="s">
        <v>55</v>
      </c>
      <c r="T99" s="184" t="s">
        <v>9</v>
      </c>
      <c r="U99" s="184" t="str">
        <f>Tabla1[[#This Row],[Códigos CIF]]&amp;" "&amp;"="&amp;" "&amp;Tabla1[[#This Row],[Códigos CIF Habilidad]]</f>
        <v>d330 = Hablar</v>
      </c>
      <c r="V99" s="189" t="s">
        <v>56</v>
      </c>
      <c r="W99" s="19" t="s">
        <v>57</v>
      </c>
      <c r="X99"/>
      <c r="Y99"/>
      <c r="Z99"/>
      <c r="AA99"/>
      <c r="AB99"/>
      <c r="AC99"/>
      <c r="AD99"/>
      <c r="AE99"/>
      <c r="AF99"/>
      <c r="AG99"/>
      <c r="AH99"/>
      <c r="AI99"/>
    </row>
    <row r="100" spans="1:35" ht="20.399999999999999">
      <c r="A100" s="10">
        <v>84</v>
      </c>
      <c r="B100" s="176" t="s">
        <v>671</v>
      </c>
      <c r="C100" s="177" t="s">
        <v>843</v>
      </c>
      <c r="D100" s="177" t="s">
        <v>118</v>
      </c>
      <c r="E100" s="178" t="s">
        <v>148</v>
      </c>
      <c r="F100" s="179">
        <v>15</v>
      </c>
      <c r="G100" s="180" t="s">
        <v>684</v>
      </c>
      <c r="H100" s="181">
        <v>2</v>
      </c>
      <c r="I100" s="182">
        <f>Tabla1[[#This Row],[P_Esperada_MEISR ]]*0.0008928</f>
        <v>1.7856E-3</v>
      </c>
      <c r="J100" s="183">
        <v>1</v>
      </c>
      <c r="K100" s="183">
        <f>Tabla1[[#This Row],[Puntuación]]-1</f>
        <v>0</v>
      </c>
      <c r="L100" s="182">
        <f>Tabla1[[#This Row],[Cambio escala]]*0.0008928</f>
        <v>0</v>
      </c>
      <c r="M100" s="179" t="s">
        <v>23</v>
      </c>
      <c r="N100" s="179" t="s">
        <v>1434</v>
      </c>
      <c r="O100" s="179" t="s">
        <v>23</v>
      </c>
      <c r="P100" s="179" t="s">
        <v>1437</v>
      </c>
      <c r="Q100" s="179" t="s">
        <v>23</v>
      </c>
      <c r="R100" s="179" t="s">
        <v>1525</v>
      </c>
      <c r="S100" s="179" t="s">
        <v>127</v>
      </c>
      <c r="T100" s="184" t="s">
        <v>83</v>
      </c>
      <c r="U100" s="184" t="str">
        <f>Tabla1[[#This Row],[Códigos CIF]]&amp;" "&amp;"="&amp;" "&amp;Tabla1[[#This Row],[Códigos CIF Habilidad]]</f>
        <v>d550 = Comer</v>
      </c>
      <c r="V100" s="189" t="s">
        <v>128</v>
      </c>
      <c r="W100" s="19" t="s">
        <v>129</v>
      </c>
      <c r="X100"/>
      <c r="Y100"/>
      <c r="Z100"/>
      <c r="AA100"/>
      <c r="AB100"/>
      <c r="AC100"/>
      <c r="AD100"/>
      <c r="AE100"/>
      <c r="AF100"/>
      <c r="AG100"/>
      <c r="AH100"/>
      <c r="AI100"/>
    </row>
    <row r="101" spans="1:35">
      <c r="A101" s="10">
        <v>85</v>
      </c>
      <c r="B101" s="176" t="s">
        <v>671</v>
      </c>
      <c r="C101" s="177" t="s">
        <v>844</v>
      </c>
      <c r="D101" s="177" t="s">
        <v>118</v>
      </c>
      <c r="E101" s="178" t="s">
        <v>149</v>
      </c>
      <c r="F101" s="179">
        <v>15</v>
      </c>
      <c r="G101" s="180" t="s">
        <v>684</v>
      </c>
      <c r="H101" s="181">
        <v>2</v>
      </c>
      <c r="I101" s="182">
        <f>Tabla1[[#This Row],[P_Esperada_MEISR ]]*0.0008928</f>
        <v>1.7856E-3</v>
      </c>
      <c r="J101" s="183">
        <v>1</v>
      </c>
      <c r="K101" s="183">
        <f>Tabla1[[#This Row],[Puntuación]]-1</f>
        <v>0</v>
      </c>
      <c r="L101" s="182">
        <f>Tabla1[[#This Row],[Cambio escala]]*0.0008928</f>
        <v>0</v>
      </c>
      <c r="M101" s="179" t="s">
        <v>5</v>
      </c>
      <c r="N101" s="179" t="s">
        <v>1436</v>
      </c>
      <c r="O101" s="179" t="s">
        <v>6</v>
      </c>
      <c r="P101" s="179" t="s">
        <v>1439</v>
      </c>
      <c r="Q101" s="179" t="s">
        <v>23</v>
      </c>
      <c r="R101" s="179" t="s">
        <v>1525</v>
      </c>
      <c r="S101" s="179" t="s">
        <v>127</v>
      </c>
      <c r="T101" s="184" t="s">
        <v>83</v>
      </c>
      <c r="U101" s="184" t="str">
        <f>Tabla1[[#This Row],[Códigos CIF]]&amp;" "&amp;"="&amp;" "&amp;Tabla1[[#This Row],[Códigos CIF Habilidad]]</f>
        <v>d550 = Comer</v>
      </c>
      <c r="V101" s="189" t="s">
        <v>128</v>
      </c>
      <c r="W101" s="19" t="s">
        <v>129</v>
      </c>
      <c r="X101"/>
      <c r="Y101"/>
      <c r="Z101"/>
      <c r="AA101"/>
      <c r="AB101"/>
      <c r="AC101"/>
      <c r="AD101"/>
      <c r="AE101"/>
      <c r="AF101"/>
      <c r="AG101"/>
      <c r="AH101"/>
      <c r="AI101"/>
    </row>
    <row r="102" spans="1:35" ht="40.799999999999997">
      <c r="A102" s="10">
        <v>86</v>
      </c>
      <c r="B102" s="176" t="s">
        <v>671</v>
      </c>
      <c r="C102" s="177" t="s">
        <v>845</v>
      </c>
      <c r="D102" s="177" t="s">
        <v>118</v>
      </c>
      <c r="E102" s="178" t="s">
        <v>150</v>
      </c>
      <c r="F102" s="179">
        <v>16</v>
      </c>
      <c r="G102" s="180" t="s">
        <v>684</v>
      </c>
      <c r="H102" s="181">
        <v>2</v>
      </c>
      <c r="I102" s="182">
        <f>Tabla1[[#This Row],[P_Esperada_MEISR ]]*0.0008928</f>
        <v>1.7856E-3</v>
      </c>
      <c r="J102" s="183">
        <v>1</v>
      </c>
      <c r="K102" s="183">
        <f>Tabla1[[#This Row],[Puntuación]]-1</f>
        <v>0</v>
      </c>
      <c r="L102" s="182">
        <f>Tabla1[[#This Row],[Cambio escala]]*0.0008928</f>
        <v>0</v>
      </c>
      <c r="M102" s="179" t="s">
        <v>5</v>
      </c>
      <c r="N102" s="179" t="s">
        <v>1436</v>
      </c>
      <c r="O102" s="179" t="s">
        <v>6</v>
      </c>
      <c r="P102" s="179" t="s">
        <v>1439</v>
      </c>
      <c r="Q102" s="179" t="s">
        <v>23</v>
      </c>
      <c r="R102" s="179" t="s">
        <v>1525</v>
      </c>
      <c r="S102" s="179" t="s">
        <v>89</v>
      </c>
      <c r="T102" s="184" t="s">
        <v>9</v>
      </c>
      <c r="U102" s="184" t="str">
        <f>Tabla1[[#This Row],[Códigos CIF]]&amp;" "&amp;"="&amp;" "&amp;Tabla1[[#This Row],[Códigos CIF Habilidad]]</f>
        <v>d335 = Producción de mensajes no verbales</v>
      </c>
      <c r="V102" s="189" t="s">
        <v>90</v>
      </c>
      <c r="W102" s="19" t="s">
        <v>91</v>
      </c>
      <c r="X102"/>
      <c r="Y102"/>
      <c r="Z102"/>
      <c r="AA102"/>
      <c r="AB102"/>
      <c r="AC102"/>
      <c r="AD102"/>
      <c r="AE102"/>
      <c r="AF102"/>
      <c r="AG102"/>
      <c r="AH102"/>
      <c r="AI102"/>
    </row>
    <row r="103" spans="1:35" ht="20.399999999999999">
      <c r="A103" s="10">
        <v>87</v>
      </c>
      <c r="B103" s="176" t="s">
        <v>671</v>
      </c>
      <c r="C103" s="177" t="s">
        <v>846</v>
      </c>
      <c r="D103" s="177" t="s">
        <v>118</v>
      </c>
      <c r="E103" s="178" t="s">
        <v>151</v>
      </c>
      <c r="F103" s="179">
        <v>18</v>
      </c>
      <c r="G103" s="180" t="s">
        <v>684</v>
      </c>
      <c r="H103" s="181">
        <v>2</v>
      </c>
      <c r="I103" s="182">
        <f>Tabla1[[#This Row],[P_Esperada_MEISR ]]*0.0008928</f>
        <v>1.7856E-3</v>
      </c>
      <c r="J103" s="183">
        <v>1</v>
      </c>
      <c r="K103" s="183">
        <f>Tabla1[[#This Row],[Puntuación]]-1</f>
        <v>0</v>
      </c>
      <c r="L103" s="182">
        <f>Tabla1[[#This Row],[Cambio escala]]*0.0008928</f>
        <v>0</v>
      </c>
      <c r="M103" s="179" t="s">
        <v>23</v>
      </c>
      <c r="N103" s="179" t="s">
        <v>1434</v>
      </c>
      <c r="O103" s="179" t="s">
        <v>23</v>
      </c>
      <c r="P103" s="179" t="s">
        <v>1437</v>
      </c>
      <c r="Q103" s="179" t="s">
        <v>23</v>
      </c>
      <c r="R103" s="179" t="s">
        <v>1525</v>
      </c>
      <c r="S103" s="179" t="s">
        <v>127</v>
      </c>
      <c r="T103" s="184" t="s">
        <v>83</v>
      </c>
      <c r="U103" s="184" t="str">
        <f>Tabla1[[#This Row],[Códigos CIF]]&amp;" "&amp;"="&amp;" "&amp;Tabla1[[#This Row],[Códigos CIF Habilidad]]</f>
        <v>d550 = Comer</v>
      </c>
      <c r="V103" s="189" t="s">
        <v>128</v>
      </c>
      <c r="W103" s="19" t="s">
        <v>129</v>
      </c>
      <c r="X103"/>
      <c r="Y103"/>
      <c r="Z103"/>
      <c r="AA103"/>
      <c r="AB103"/>
      <c r="AC103"/>
      <c r="AD103"/>
      <c r="AE103"/>
      <c r="AF103"/>
      <c r="AG103"/>
      <c r="AH103"/>
      <c r="AI103"/>
    </row>
    <row r="104" spans="1:35" ht="20.399999999999999">
      <c r="A104" s="10">
        <v>88</v>
      </c>
      <c r="B104" s="176" t="s">
        <v>671</v>
      </c>
      <c r="C104" s="177" t="s">
        <v>847</v>
      </c>
      <c r="D104" s="177" t="s">
        <v>118</v>
      </c>
      <c r="E104" s="178" t="s">
        <v>152</v>
      </c>
      <c r="F104" s="179">
        <v>18</v>
      </c>
      <c r="G104" s="180" t="s">
        <v>684</v>
      </c>
      <c r="H104" s="181">
        <v>2</v>
      </c>
      <c r="I104" s="182">
        <f>Tabla1[[#This Row],[P_Esperada_MEISR ]]*0.0008928</f>
        <v>1.7856E-3</v>
      </c>
      <c r="J104" s="183">
        <v>1</v>
      </c>
      <c r="K104" s="183">
        <f>Tabla1[[#This Row],[Puntuación]]-1</f>
        <v>0</v>
      </c>
      <c r="L104" s="182">
        <f>Tabla1[[#This Row],[Cambio escala]]*0.0008928</f>
        <v>0</v>
      </c>
      <c r="M104" s="179" t="s">
        <v>23</v>
      </c>
      <c r="N104" s="179" t="s">
        <v>1434</v>
      </c>
      <c r="O104" s="179" t="s">
        <v>23</v>
      </c>
      <c r="P104" s="179" t="s">
        <v>1437</v>
      </c>
      <c r="Q104" s="179" t="s">
        <v>23</v>
      </c>
      <c r="R104" s="179" t="s">
        <v>1525</v>
      </c>
      <c r="S104" s="179" t="s">
        <v>120</v>
      </c>
      <c r="T104" s="184" t="s">
        <v>83</v>
      </c>
      <c r="U104" s="184" t="str">
        <f>Tabla1[[#This Row],[Códigos CIF]]&amp;" "&amp;"="&amp;" "&amp;Tabla1[[#This Row],[Códigos CIF Habilidad]]</f>
        <v>d560 = Beber</v>
      </c>
      <c r="V104" s="189" t="s">
        <v>121</v>
      </c>
      <c r="W104" s="19" t="s">
        <v>122</v>
      </c>
      <c r="X104"/>
      <c r="Y104"/>
      <c r="Z104"/>
      <c r="AA104"/>
      <c r="AB104"/>
      <c r="AC104"/>
      <c r="AD104"/>
      <c r="AE104"/>
      <c r="AF104"/>
      <c r="AG104"/>
      <c r="AH104"/>
      <c r="AI104"/>
    </row>
    <row r="105" spans="1:35" ht="30.6">
      <c r="A105" s="10">
        <v>89</v>
      </c>
      <c r="B105" s="176" t="s">
        <v>671</v>
      </c>
      <c r="C105" s="177" t="s">
        <v>848</v>
      </c>
      <c r="D105" s="177" t="s">
        <v>118</v>
      </c>
      <c r="E105" s="178" t="s">
        <v>153</v>
      </c>
      <c r="F105" s="179">
        <v>18</v>
      </c>
      <c r="G105" s="180" t="s">
        <v>684</v>
      </c>
      <c r="H105" s="181">
        <v>2</v>
      </c>
      <c r="I105" s="182">
        <f>Tabla1[[#This Row],[P_Esperada_MEISR ]]*0.0008928</f>
        <v>1.7856E-3</v>
      </c>
      <c r="J105" s="183">
        <v>1</v>
      </c>
      <c r="K105" s="183">
        <f>Tabla1[[#This Row],[Puntuación]]-1</f>
        <v>0</v>
      </c>
      <c r="L105" s="182">
        <f>Tabla1[[#This Row],[Cambio escala]]*0.0008928</f>
        <v>0</v>
      </c>
      <c r="M105" s="179" t="s">
        <v>24</v>
      </c>
      <c r="N105" s="179" t="s">
        <v>1435</v>
      </c>
      <c r="O105" s="179" t="s">
        <v>5</v>
      </c>
      <c r="P105" s="179" t="s">
        <v>1441</v>
      </c>
      <c r="Q105" s="179" t="s">
        <v>5</v>
      </c>
      <c r="R105" s="179" t="s">
        <v>1519</v>
      </c>
      <c r="S105" s="179" t="s">
        <v>44</v>
      </c>
      <c r="T105" s="184" t="s">
        <v>27</v>
      </c>
      <c r="U105" s="184" t="str">
        <f>Tabla1[[#This Row],[Códigos CIF]]&amp;" "&amp;"="&amp;" "&amp;Tabla1[[#This Row],[Códigos CIF Habilidad]]</f>
        <v>d415 = Mantener la posición del cuerpo</v>
      </c>
      <c r="V105" s="189" t="s">
        <v>45</v>
      </c>
      <c r="W105" s="19" t="s">
        <v>46</v>
      </c>
      <c r="X105"/>
      <c r="Y105"/>
      <c r="Z105"/>
      <c r="AA105"/>
      <c r="AB105"/>
      <c r="AC105"/>
      <c r="AD105"/>
      <c r="AE105"/>
      <c r="AF105"/>
      <c r="AG105"/>
      <c r="AH105"/>
      <c r="AI105"/>
    </row>
    <row r="106" spans="1:35" ht="36">
      <c r="A106" s="10">
        <v>90</v>
      </c>
      <c r="B106" s="176" t="s">
        <v>671</v>
      </c>
      <c r="C106" s="177" t="s">
        <v>849</v>
      </c>
      <c r="D106" s="177" t="s">
        <v>118</v>
      </c>
      <c r="E106" s="178" t="s">
        <v>154</v>
      </c>
      <c r="F106" s="179">
        <v>18</v>
      </c>
      <c r="G106" s="180" t="s">
        <v>684</v>
      </c>
      <c r="H106" s="181">
        <v>2</v>
      </c>
      <c r="I106" s="182">
        <f>Tabla1[[#This Row],[P_Esperada_MEISR ]]*0.0008928</f>
        <v>1.7856E-3</v>
      </c>
      <c r="J106" s="183">
        <v>1</v>
      </c>
      <c r="K106" s="183">
        <f>Tabla1[[#This Row],[Puntuación]]-1</f>
        <v>0</v>
      </c>
      <c r="L106" s="182">
        <f>Tabla1[[#This Row],[Cambio escala]]*0.0008928</f>
        <v>0</v>
      </c>
      <c r="M106" s="179" t="s">
        <v>5</v>
      </c>
      <c r="N106" s="179" t="s">
        <v>1436</v>
      </c>
      <c r="O106" s="179" t="s">
        <v>6</v>
      </c>
      <c r="P106" s="179" t="s">
        <v>1439</v>
      </c>
      <c r="Q106" s="179" t="s">
        <v>23</v>
      </c>
      <c r="R106" s="179" t="s">
        <v>1525</v>
      </c>
      <c r="S106" s="179" t="s">
        <v>155</v>
      </c>
      <c r="T106" s="184" t="s">
        <v>9</v>
      </c>
      <c r="U106" s="184" t="str">
        <f>Tabla1[[#This Row],[Códigos CIF]]&amp;" "&amp;"="&amp;" "&amp;Tabla1[[#This Row],[Códigos CIF Habilidad]]</f>
        <v>d330/d340 = Hablar/Producción de mensajes en lenguaje de signos convencional</v>
      </c>
      <c r="V106" s="189" t="s">
        <v>156</v>
      </c>
      <c r="W106" s="19" t="s">
        <v>157</v>
      </c>
      <c r="X106"/>
      <c r="Y106"/>
      <c r="Z106"/>
      <c r="AA106"/>
      <c r="AB106"/>
      <c r="AC106"/>
      <c r="AD106"/>
      <c r="AE106"/>
      <c r="AF106"/>
      <c r="AG106"/>
      <c r="AH106"/>
      <c r="AI106"/>
    </row>
    <row r="107" spans="1:35" ht="40.799999999999997">
      <c r="A107" s="10">
        <v>91</v>
      </c>
      <c r="B107" s="176" t="s">
        <v>671</v>
      </c>
      <c r="C107" s="177" t="s">
        <v>850</v>
      </c>
      <c r="D107" s="177" t="s">
        <v>118</v>
      </c>
      <c r="E107" s="178" t="s">
        <v>1529</v>
      </c>
      <c r="F107" s="179">
        <v>18</v>
      </c>
      <c r="G107" s="180" t="s">
        <v>684</v>
      </c>
      <c r="H107" s="181">
        <v>2</v>
      </c>
      <c r="I107" s="182">
        <f>Tabla1[[#This Row],[P_Esperada_MEISR ]]*0.0008928</f>
        <v>1.7856E-3</v>
      </c>
      <c r="J107" s="183">
        <v>1</v>
      </c>
      <c r="K107" s="183">
        <f>Tabla1[[#This Row],[Puntuación]]-1</f>
        <v>0</v>
      </c>
      <c r="L107" s="182">
        <f>Tabla1[[#This Row],[Cambio escala]]*0.0008928</f>
        <v>0</v>
      </c>
      <c r="M107" s="179" t="s">
        <v>5</v>
      </c>
      <c r="N107" s="179" t="s">
        <v>1436</v>
      </c>
      <c r="O107" s="179" t="s">
        <v>6</v>
      </c>
      <c r="P107" s="179" t="s">
        <v>1439</v>
      </c>
      <c r="Q107" s="179" t="s">
        <v>23</v>
      </c>
      <c r="R107" s="179" t="s">
        <v>1525</v>
      </c>
      <c r="S107" s="179" t="s">
        <v>155</v>
      </c>
      <c r="T107" s="184" t="s">
        <v>9</v>
      </c>
      <c r="U107" s="184" t="str">
        <f>Tabla1[[#This Row],[Códigos CIF]]&amp;" "&amp;"="&amp;" "&amp;Tabla1[[#This Row],[Códigos CIF Habilidad]]</f>
        <v>d330/d340 = Hablar/Producción de mensajes en lenguaje de signos convencional</v>
      </c>
      <c r="V107" s="189" t="s">
        <v>156</v>
      </c>
      <c r="W107" s="19" t="s">
        <v>157</v>
      </c>
      <c r="X107"/>
      <c r="Y107"/>
      <c r="Z107"/>
      <c r="AA107"/>
      <c r="AB107"/>
      <c r="AC107"/>
      <c r="AD107"/>
      <c r="AE107"/>
      <c r="AF107"/>
      <c r="AG107"/>
      <c r="AH107"/>
      <c r="AI107"/>
    </row>
    <row r="108" spans="1:35" ht="36">
      <c r="A108" s="10">
        <v>92</v>
      </c>
      <c r="B108" s="176" t="s">
        <v>671</v>
      </c>
      <c r="C108" s="177" t="s">
        <v>851</v>
      </c>
      <c r="D108" s="177" t="s">
        <v>118</v>
      </c>
      <c r="E108" s="178" t="s">
        <v>1530</v>
      </c>
      <c r="F108" s="179">
        <v>18</v>
      </c>
      <c r="G108" s="180" t="s">
        <v>684</v>
      </c>
      <c r="H108" s="181">
        <v>2</v>
      </c>
      <c r="I108" s="182">
        <f>Tabla1[[#This Row],[P_Esperada_MEISR ]]*0.0008928</f>
        <v>1.7856E-3</v>
      </c>
      <c r="J108" s="183">
        <v>1</v>
      </c>
      <c r="K108" s="183">
        <f>Tabla1[[#This Row],[Puntuación]]-1</f>
        <v>0</v>
      </c>
      <c r="L108" s="182">
        <f>Tabla1[[#This Row],[Cambio escala]]*0.0008928</f>
        <v>0</v>
      </c>
      <c r="M108" s="179" t="s">
        <v>5</v>
      </c>
      <c r="N108" s="179" t="s">
        <v>1436</v>
      </c>
      <c r="O108" s="179" t="s">
        <v>6</v>
      </c>
      <c r="P108" s="179" t="s">
        <v>1439</v>
      </c>
      <c r="Q108" s="179" t="s">
        <v>23</v>
      </c>
      <c r="R108" s="179" t="s">
        <v>1525</v>
      </c>
      <c r="S108" s="179" t="s">
        <v>155</v>
      </c>
      <c r="T108" s="184" t="s">
        <v>9</v>
      </c>
      <c r="U108" s="184" t="str">
        <f>Tabla1[[#This Row],[Códigos CIF]]&amp;" "&amp;"="&amp;" "&amp;Tabla1[[#This Row],[Códigos CIF Habilidad]]</f>
        <v>d330/d340 = Hablar/Producción de mensajes en lenguaje de signos convencional</v>
      </c>
      <c r="V108" s="189" t="s">
        <v>156</v>
      </c>
      <c r="W108" s="19" t="s">
        <v>157</v>
      </c>
      <c r="X108"/>
      <c r="Y108"/>
      <c r="Z108"/>
      <c r="AA108"/>
      <c r="AB108"/>
      <c r="AC108"/>
      <c r="AD108"/>
      <c r="AE108"/>
      <c r="AF108"/>
      <c r="AG108"/>
      <c r="AH108"/>
      <c r="AI108"/>
    </row>
    <row r="109" spans="1:35" ht="40.799999999999997">
      <c r="A109" s="10">
        <v>93</v>
      </c>
      <c r="B109" s="176" t="s">
        <v>671</v>
      </c>
      <c r="C109" s="177" t="s">
        <v>852</v>
      </c>
      <c r="D109" s="177" t="s">
        <v>118</v>
      </c>
      <c r="E109" s="178" t="s">
        <v>1531</v>
      </c>
      <c r="F109" s="179">
        <v>18</v>
      </c>
      <c r="G109" s="180" t="s">
        <v>684</v>
      </c>
      <c r="H109" s="181">
        <v>2</v>
      </c>
      <c r="I109" s="182">
        <f>Tabla1[[#This Row],[P_Esperada_MEISR ]]*0.0008928</f>
        <v>1.7856E-3</v>
      </c>
      <c r="J109" s="183">
        <v>1</v>
      </c>
      <c r="K109" s="183">
        <f>Tabla1[[#This Row],[Puntuación]]-1</f>
        <v>0</v>
      </c>
      <c r="L109" s="182">
        <f>Tabla1[[#This Row],[Cambio escala]]*0.0008928</f>
        <v>0</v>
      </c>
      <c r="M109" s="179" t="s">
        <v>23</v>
      </c>
      <c r="N109" s="179" t="s">
        <v>1434</v>
      </c>
      <c r="O109" s="179" t="s">
        <v>23</v>
      </c>
      <c r="P109" s="179" t="s">
        <v>1437</v>
      </c>
      <c r="Q109" s="179" t="s">
        <v>23</v>
      </c>
      <c r="R109" s="179" t="s">
        <v>1525</v>
      </c>
      <c r="S109" s="179" t="s">
        <v>127</v>
      </c>
      <c r="T109" s="184" t="s">
        <v>83</v>
      </c>
      <c r="U109" s="184" t="str">
        <f>Tabla1[[#This Row],[Códigos CIF]]&amp;" "&amp;"="&amp;" "&amp;Tabla1[[#This Row],[Códigos CIF Habilidad]]</f>
        <v>d550 = Comer</v>
      </c>
      <c r="V109" s="189" t="s">
        <v>128</v>
      </c>
      <c r="W109" s="19" t="s">
        <v>129</v>
      </c>
      <c r="X109"/>
      <c r="Y109"/>
      <c r="Z109"/>
      <c r="AA109"/>
      <c r="AB109"/>
      <c r="AC109"/>
      <c r="AD109"/>
      <c r="AE109"/>
      <c r="AF109"/>
      <c r="AG109"/>
      <c r="AH109"/>
      <c r="AI109"/>
    </row>
    <row r="110" spans="1:35" ht="20.399999999999999">
      <c r="A110" s="10">
        <v>94</v>
      </c>
      <c r="B110" s="176" t="s">
        <v>671</v>
      </c>
      <c r="C110" s="177" t="s">
        <v>821</v>
      </c>
      <c r="D110" s="177" t="s">
        <v>118</v>
      </c>
      <c r="E110" s="178" t="s">
        <v>1320</v>
      </c>
      <c r="F110" s="179">
        <v>18</v>
      </c>
      <c r="G110" s="180" t="s">
        <v>684</v>
      </c>
      <c r="H110" s="181">
        <v>2</v>
      </c>
      <c r="I110" s="182">
        <f>Tabla1[[#This Row],[P_Esperada_MEISR ]]*0.0008928</f>
        <v>1.7856E-3</v>
      </c>
      <c r="J110" s="183">
        <v>1</v>
      </c>
      <c r="K110" s="183">
        <f>Tabla1[[#This Row],[Puntuación]]-1</f>
        <v>0</v>
      </c>
      <c r="L110" s="182">
        <f>Tabla1[[#This Row],[Cambio escala]]*0.0008928</f>
        <v>0</v>
      </c>
      <c r="M110" s="179" t="s">
        <v>23</v>
      </c>
      <c r="N110" s="179" t="s">
        <v>1434</v>
      </c>
      <c r="O110" s="179" t="s">
        <v>25</v>
      </c>
      <c r="P110" s="179" t="s">
        <v>1440</v>
      </c>
      <c r="Q110" s="179" t="s">
        <v>23</v>
      </c>
      <c r="R110" s="179" t="s">
        <v>1525</v>
      </c>
      <c r="S110" s="179" t="s">
        <v>160</v>
      </c>
      <c r="T110" s="184" t="s">
        <v>27</v>
      </c>
      <c r="U110" s="184" t="str">
        <f>Tabla1[[#This Row],[Códigos CIF]]&amp;" "&amp;"="&amp;" "&amp;Tabla1[[#This Row],[Códigos CIF Habilidad]]</f>
        <v>d455 = Desplazarse por el entorno</v>
      </c>
      <c r="V110" s="189" t="s">
        <v>161</v>
      </c>
      <c r="W110" s="19" t="s">
        <v>162</v>
      </c>
      <c r="X110"/>
      <c r="Y110"/>
      <c r="Z110"/>
      <c r="AA110"/>
      <c r="AB110"/>
      <c r="AC110"/>
      <c r="AD110"/>
      <c r="AE110"/>
      <c r="AF110"/>
      <c r="AG110"/>
      <c r="AH110"/>
      <c r="AI110"/>
    </row>
    <row r="111" spans="1:35" ht="20.399999999999999">
      <c r="A111" s="10">
        <v>95</v>
      </c>
      <c r="B111" s="176" t="s">
        <v>671</v>
      </c>
      <c r="C111" s="177" t="s">
        <v>853</v>
      </c>
      <c r="D111" s="177" t="s">
        <v>118</v>
      </c>
      <c r="E111" s="178" t="s">
        <v>186</v>
      </c>
      <c r="F111" s="179">
        <v>20</v>
      </c>
      <c r="G111" s="180" t="s">
        <v>685</v>
      </c>
      <c r="H111" s="181">
        <v>2</v>
      </c>
      <c r="I111" s="182">
        <f>Tabla1[[#This Row],[P_Esperada_MEISR ]]*0.0008928</f>
        <v>1.7856E-3</v>
      </c>
      <c r="J111" s="183">
        <v>1</v>
      </c>
      <c r="K111" s="183">
        <f>Tabla1[[#This Row],[Puntuación]]-1</f>
        <v>0</v>
      </c>
      <c r="L111" s="182">
        <f>Tabla1[[#This Row],[Cambio escala]]*0.0008928</f>
        <v>0</v>
      </c>
      <c r="M111" s="179" t="s">
        <v>23</v>
      </c>
      <c r="N111" s="179" t="s">
        <v>1434</v>
      </c>
      <c r="O111" s="179" t="s">
        <v>23</v>
      </c>
      <c r="P111" s="179" t="s">
        <v>1437</v>
      </c>
      <c r="Q111" s="179" t="s">
        <v>23</v>
      </c>
      <c r="R111" s="179" t="s">
        <v>1525</v>
      </c>
      <c r="S111" s="179" t="s">
        <v>132</v>
      </c>
      <c r="T111" s="184" t="s">
        <v>27</v>
      </c>
      <c r="U111" s="184" t="str">
        <f>Tabla1[[#This Row],[Códigos CIF]]&amp;" "&amp;"="&amp;" "&amp;Tabla1[[#This Row],[Códigos CIF Habilidad]]</f>
        <v>d440 = Uso fino de la mano</v>
      </c>
      <c r="V111" s="189" t="s">
        <v>133</v>
      </c>
      <c r="W111" s="19" t="s">
        <v>134</v>
      </c>
      <c r="X111"/>
      <c r="Y111"/>
      <c r="Z111"/>
      <c r="AA111"/>
      <c r="AB111"/>
      <c r="AC111"/>
      <c r="AD111"/>
      <c r="AE111"/>
      <c r="AF111"/>
      <c r="AG111"/>
      <c r="AH111"/>
      <c r="AI111"/>
    </row>
    <row r="112" spans="1:35">
      <c r="A112" s="10">
        <v>96</v>
      </c>
      <c r="B112" s="176" t="s">
        <v>671</v>
      </c>
      <c r="C112" s="177" t="s">
        <v>854</v>
      </c>
      <c r="D112" s="177" t="s">
        <v>118</v>
      </c>
      <c r="E112" s="178" t="s">
        <v>187</v>
      </c>
      <c r="F112" s="179">
        <v>21</v>
      </c>
      <c r="G112" s="180" t="s">
        <v>685</v>
      </c>
      <c r="H112" s="181">
        <v>2</v>
      </c>
      <c r="I112" s="182">
        <f>Tabla1[[#This Row],[P_Esperada_MEISR ]]*0.0008928</f>
        <v>1.7856E-3</v>
      </c>
      <c r="J112" s="183">
        <v>1</v>
      </c>
      <c r="K112" s="183">
        <f>Tabla1[[#This Row],[Puntuación]]-1</f>
        <v>0</v>
      </c>
      <c r="L112" s="182">
        <f>Tabla1[[#This Row],[Cambio escala]]*0.0008928</f>
        <v>0</v>
      </c>
      <c r="M112" s="179" t="s">
        <v>23</v>
      </c>
      <c r="N112" s="179" t="s">
        <v>1434</v>
      </c>
      <c r="O112" s="179" t="s">
        <v>23</v>
      </c>
      <c r="P112" s="179" t="s">
        <v>1437</v>
      </c>
      <c r="Q112" s="179" t="s">
        <v>23</v>
      </c>
      <c r="R112" s="179" t="s">
        <v>1525</v>
      </c>
      <c r="S112" s="179" t="s">
        <v>72</v>
      </c>
      <c r="T112" s="184" t="s">
        <v>50</v>
      </c>
      <c r="U112" s="184" t="str">
        <f>Tabla1[[#This Row],[Códigos CIF]]&amp;" "&amp;"="&amp;" "&amp;Tabla1[[#This Row],[Códigos CIF Habilidad]]</f>
        <v>d230 = Llevar a cabo rutinas diarias</v>
      </c>
      <c r="V112" s="189" t="s">
        <v>73</v>
      </c>
      <c r="W112" s="19" t="s">
        <v>74</v>
      </c>
      <c r="X112"/>
      <c r="Y112"/>
      <c r="Z112"/>
      <c r="AA112"/>
      <c r="AB112"/>
      <c r="AC112"/>
      <c r="AD112"/>
      <c r="AE112"/>
      <c r="AF112"/>
      <c r="AG112"/>
      <c r="AH112"/>
      <c r="AI112"/>
    </row>
    <row r="113" spans="1:35" ht="24">
      <c r="A113" s="10">
        <v>97</v>
      </c>
      <c r="B113" s="176" t="s">
        <v>671</v>
      </c>
      <c r="C113" s="177" t="s">
        <v>855</v>
      </c>
      <c r="D113" s="177" t="s">
        <v>118</v>
      </c>
      <c r="E113" s="178" t="s">
        <v>163</v>
      </c>
      <c r="F113" s="179">
        <v>23</v>
      </c>
      <c r="G113" s="180" t="s">
        <v>685</v>
      </c>
      <c r="H113" s="181">
        <v>2</v>
      </c>
      <c r="I113" s="182">
        <f>Tabla1[[#This Row],[P_Esperada_MEISR ]]*0.0008928</f>
        <v>1.7856E-3</v>
      </c>
      <c r="J113" s="183">
        <v>1</v>
      </c>
      <c r="K113" s="183">
        <f>Tabla1[[#This Row],[Puntuación]]-1</f>
        <v>0</v>
      </c>
      <c r="L113" s="182">
        <f>Tabla1[[#This Row],[Cambio escala]]*0.0008928</f>
        <v>0</v>
      </c>
      <c r="M113" s="179" t="s">
        <v>23</v>
      </c>
      <c r="N113" s="179" t="s">
        <v>1434</v>
      </c>
      <c r="O113" s="179" t="s">
        <v>23</v>
      </c>
      <c r="P113" s="179" t="s">
        <v>1437</v>
      </c>
      <c r="Q113" s="179" t="s">
        <v>23</v>
      </c>
      <c r="R113" s="179" t="s">
        <v>1525</v>
      </c>
      <c r="S113" s="179" t="s">
        <v>37</v>
      </c>
      <c r="T113" s="184" t="s">
        <v>19</v>
      </c>
      <c r="U113" s="184" t="str">
        <f>Tabla1[[#This Row],[Códigos CIF]]&amp;" "&amp;"="&amp;" "&amp;Tabla1[[#This Row],[Códigos CIF Habilidad]]</f>
        <v>d120 = Otras experiencias sensoriales intencionadas</v>
      </c>
      <c r="V113" s="189" t="s">
        <v>38</v>
      </c>
      <c r="W113" s="19" t="s">
        <v>39</v>
      </c>
      <c r="X113"/>
      <c r="Y113"/>
      <c r="Z113"/>
      <c r="AA113"/>
      <c r="AB113"/>
      <c r="AC113"/>
      <c r="AD113"/>
      <c r="AE113"/>
      <c r="AF113"/>
      <c r="AG113"/>
      <c r="AH113"/>
      <c r="AI113"/>
    </row>
    <row r="114" spans="1:35" ht="30.6">
      <c r="A114" s="10">
        <v>98</v>
      </c>
      <c r="B114" s="176" t="s">
        <v>671</v>
      </c>
      <c r="C114" s="177" t="s">
        <v>824</v>
      </c>
      <c r="D114" s="177" t="s">
        <v>118</v>
      </c>
      <c r="E114" s="178" t="s">
        <v>164</v>
      </c>
      <c r="F114" s="179">
        <v>23</v>
      </c>
      <c r="G114" s="180" t="s">
        <v>685</v>
      </c>
      <c r="H114" s="181">
        <v>2</v>
      </c>
      <c r="I114" s="182">
        <f>Tabla1[[#This Row],[P_Esperada_MEISR ]]*0.0008928</f>
        <v>1.7856E-3</v>
      </c>
      <c r="J114" s="183">
        <v>1</v>
      </c>
      <c r="K114" s="183">
        <f>Tabla1[[#This Row],[Puntuación]]-1</f>
        <v>0</v>
      </c>
      <c r="L114" s="182">
        <f>Tabla1[[#This Row],[Cambio escala]]*0.0008928</f>
        <v>0</v>
      </c>
      <c r="M114" s="179" t="s">
        <v>23</v>
      </c>
      <c r="N114" s="179" t="s">
        <v>1434</v>
      </c>
      <c r="O114" s="179" t="s">
        <v>23</v>
      </c>
      <c r="P114" s="179" t="s">
        <v>1437</v>
      </c>
      <c r="Q114" s="179" t="s">
        <v>23</v>
      </c>
      <c r="R114" s="179" t="s">
        <v>1525</v>
      </c>
      <c r="S114" s="179" t="s">
        <v>127</v>
      </c>
      <c r="T114" s="184" t="s">
        <v>83</v>
      </c>
      <c r="U114" s="184" t="str">
        <f>Tabla1[[#This Row],[Códigos CIF]]&amp;" "&amp;"="&amp;" "&amp;Tabla1[[#This Row],[Códigos CIF Habilidad]]</f>
        <v>d550 = Comer</v>
      </c>
      <c r="V114" s="189" t="s">
        <v>128</v>
      </c>
      <c r="W114" s="19" t="s">
        <v>129</v>
      </c>
      <c r="X114"/>
      <c r="Y114"/>
      <c r="Z114"/>
      <c r="AA114"/>
      <c r="AB114"/>
      <c r="AC114"/>
      <c r="AD114"/>
      <c r="AE114"/>
      <c r="AF114"/>
      <c r="AG114"/>
      <c r="AH114"/>
      <c r="AI114"/>
    </row>
    <row r="115" spans="1:35" ht="30.6">
      <c r="A115" s="10">
        <v>99</v>
      </c>
      <c r="B115" s="176" t="s">
        <v>671</v>
      </c>
      <c r="C115" s="177" t="s">
        <v>856</v>
      </c>
      <c r="D115" s="177" t="s">
        <v>118</v>
      </c>
      <c r="E115" s="178" t="s">
        <v>165</v>
      </c>
      <c r="F115" s="179">
        <v>24</v>
      </c>
      <c r="G115" s="180" t="s">
        <v>685</v>
      </c>
      <c r="H115" s="181">
        <v>2</v>
      </c>
      <c r="I115" s="182">
        <f>Tabla1[[#This Row],[P_Esperada_MEISR ]]*0.0008928</f>
        <v>1.7856E-3</v>
      </c>
      <c r="J115" s="183">
        <v>1</v>
      </c>
      <c r="K115" s="183">
        <f>Tabla1[[#This Row],[Puntuación]]-1</f>
        <v>0</v>
      </c>
      <c r="L115" s="182">
        <f>Tabla1[[#This Row],[Cambio escala]]*0.0008928</f>
        <v>0</v>
      </c>
      <c r="M115" s="179" t="s">
        <v>24</v>
      </c>
      <c r="N115" s="179" t="s">
        <v>1435</v>
      </c>
      <c r="O115" s="179" t="s">
        <v>5</v>
      </c>
      <c r="P115" s="179" t="s">
        <v>1441</v>
      </c>
      <c r="Q115" s="179" t="s">
        <v>5</v>
      </c>
      <c r="R115" s="179" t="s">
        <v>1519</v>
      </c>
      <c r="S115" s="179" t="s">
        <v>77</v>
      </c>
      <c r="T115" s="184" t="s">
        <v>50</v>
      </c>
      <c r="U115" s="184" t="str">
        <f>Tabla1[[#This Row],[Códigos CIF]]&amp;" "&amp;"="&amp;" "&amp;Tabla1[[#This Row],[Códigos CIF Habilidad]]</f>
        <v>d250 = Manejo del comportamiento propio</v>
      </c>
      <c r="V115" s="189" t="s">
        <v>78</v>
      </c>
      <c r="W115" s="19" t="s">
        <v>79</v>
      </c>
      <c r="X115"/>
      <c r="Y115"/>
      <c r="Z115"/>
      <c r="AA115"/>
      <c r="AB115"/>
      <c r="AC115"/>
      <c r="AD115"/>
      <c r="AE115"/>
      <c r="AF115"/>
      <c r="AG115"/>
      <c r="AH115"/>
      <c r="AI115"/>
    </row>
    <row r="116" spans="1:35" ht="20.399999999999999">
      <c r="A116" s="10">
        <v>100</v>
      </c>
      <c r="B116" s="176" t="s">
        <v>671</v>
      </c>
      <c r="C116" s="177" t="s">
        <v>857</v>
      </c>
      <c r="D116" s="177" t="s">
        <v>118</v>
      </c>
      <c r="E116" s="178" t="s">
        <v>167</v>
      </c>
      <c r="F116" s="179">
        <v>24</v>
      </c>
      <c r="G116" s="180" t="s">
        <v>685</v>
      </c>
      <c r="H116" s="181">
        <v>2</v>
      </c>
      <c r="I116" s="182">
        <f>Tabla1[[#This Row],[P_Esperada_MEISR ]]*0.0008928</f>
        <v>1.7856E-3</v>
      </c>
      <c r="J116" s="183">
        <v>1</v>
      </c>
      <c r="K116" s="183">
        <f>Tabla1[[#This Row],[Puntuación]]-1</f>
        <v>0</v>
      </c>
      <c r="L116" s="182">
        <f>Tabla1[[#This Row],[Cambio escala]]*0.0008928</f>
        <v>0</v>
      </c>
      <c r="M116" s="179" t="s">
        <v>5</v>
      </c>
      <c r="N116" s="179" t="s">
        <v>1436</v>
      </c>
      <c r="O116" s="179" t="s">
        <v>6</v>
      </c>
      <c r="P116" s="179" t="s">
        <v>1439</v>
      </c>
      <c r="Q116" s="179" t="s">
        <v>23</v>
      </c>
      <c r="R116" s="179" t="s">
        <v>1525</v>
      </c>
      <c r="S116" s="179" t="s">
        <v>55</v>
      </c>
      <c r="T116" s="184" t="s">
        <v>9</v>
      </c>
      <c r="U116" s="184" t="str">
        <f>Tabla1[[#This Row],[Códigos CIF]]&amp;" "&amp;"="&amp;" "&amp;Tabla1[[#This Row],[Códigos CIF Habilidad]]</f>
        <v>d330 = Hablar</v>
      </c>
      <c r="V116" s="189" t="s">
        <v>56</v>
      </c>
      <c r="W116" s="19" t="s">
        <v>57</v>
      </c>
      <c r="X116"/>
      <c r="Y116"/>
      <c r="Z116"/>
      <c r="AA116"/>
      <c r="AB116"/>
      <c r="AC116"/>
      <c r="AD116"/>
      <c r="AE116"/>
      <c r="AF116"/>
      <c r="AG116"/>
      <c r="AH116"/>
      <c r="AI116"/>
    </row>
    <row r="117" spans="1:35">
      <c r="A117" s="10">
        <v>101</v>
      </c>
      <c r="B117" s="176" t="s">
        <v>671</v>
      </c>
      <c r="C117" s="177" t="s">
        <v>858</v>
      </c>
      <c r="D117" s="177" t="s">
        <v>118</v>
      </c>
      <c r="E117" s="178" t="s">
        <v>173</v>
      </c>
      <c r="F117" s="179">
        <v>24</v>
      </c>
      <c r="G117" s="180" t="s">
        <v>685</v>
      </c>
      <c r="H117" s="181">
        <v>2</v>
      </c>
      <c r="I117" s="182">
        <f>Tabla1[[#This Row],[P_Esperada_MEISR ]]*0.0008928</f>
        <v>1.7856E-3</v>
      </c>
      <c r="J117" s="183">
        <v>1</v>
      </c>
      <c r="K117" s="183">
        <f>Tabla1[[#This Row],[Puntuación]]-1</f>
        <v>0</v>
      </c>
      <c r="L117" s="182">
        <f>Tabla1[[#This Row],[Cambio escala]]*0.0008928</f>
        <v>0</v>
      </c>
      <c r="M117" s="179" t="s">
        <v>23</v>
      </c>
      <c r="N117" s="179" t="s">
        <v>1434</v>
      </c>
      <c r="O117" s="179" t="s">
        <v>23</v>
      </c>
      <c r="P117" s="179" t="s">
        <v>1437</v>
      </c>
      <c r="Q117" s="179" t="s">
        <v>23</v>
      </c>
      <c r="R117" s="179" t="s">
        <v>1525</v>
      </c>
      <c r="S117" s="179" t="s">
        <v>34</v>
      </c>
      <c r="T117" s="184" t="s">
        <v>27</v>
      </c>
      <c r="U117" s="184" t="str">
        <f>Tabla1[[#This Row],[Códigos CIF]]&amp;" "&amp;"="&amp;" "&amp;Tabla1[[#This Row],[Códigos CIF Habilidad]]</f>
        <v>d445 = Uso de la mano y el brazo</v>
      </c>
      <c r="V117" s="189" t="s">
        <v>35</v>
      </c>
      <c r="W117" s="19" t="s">
        <v>36</v>
      </c>
      <c r="X117"/>
      <c r="Y117"/>
      <c r="Z117"/>
      <c r="AA117"/>
      <c r="AB117"/>
      <c r="AC117"/>
      <c r="AD117"/>
      <c r="AE117"/>
      <c r="AF117"/>
      <c r="AG117"/>
      <c r="AH117"/>
      <c r="AI117"/>
    </row>
    <row r="118" spans="1:35" ht="20.399999999999999">
      <c r="A118" s="10">
        <v>102</v>
      </c>
      <c r="B118" s="176" t="s">
        <v>671</v>
      </c>
      <c r="C118" s="177" t="s">
        <v>859</v>
      </c>
      <c r="D118" s="177" t="s">
        <v>118</v>
      </c>
      <c r="E118" s="178" t="s">
        <v>168</v>
      </c>
      <c r="F118" s="179">
        <v>25</v>
      </c>
      <c r="G118" s="180" t="s">
        <v>738</v>
      </c>
      <c r="H118" s="181">
        <v>2</v>
      </c>
      <c r="I118" s="182">
        <f>Tabla1[[#This Row],[P_Esperada_MEISR ]]*0.0008928</f>
        <v>1.7856E-3</v>
      </c>
      <c r="J118" s="183">
        <v>1</v>
      </c>
      <c r="K118" s="183">
        <f>Tabla1[[#This Row],[Puntuación]]-1</f>
        <v>0</v>
      </c>
      <c r="L118" s="182">
        <f>Tabla1[[#This Row],[Cambio escala]]*0.0008928</f>
        <v>0</v>
      </c>
      <c r="M118" s="179" t="s">
        <v>5</v>
      </c>
      <c r="N118" s="179" t="s">
        <v>1436</v>
      </c>
      <c r="O118" s="179" t="s">
        <v>6</v>
      </c>
      <c r="P118" s="179" t="s">
        <v>1439</v>
      </c>
      <c r="Q118" s="179" t="s">
        <v>7</v>
      </c>
      <c r="R118" s="179" t="s">
        <v>1526</v>
      </c>
      <c r="S118" s="179" t="s">
        <v>86</v>
      </c>
      <c r="T118" s="184" t="s">
        <v>50</v>
      </c>
      <c r="U118" s="184" t="str">
        <f>Tabla1[[#This Row],[Códigos CIF]]&amp;" "&amp;"="&amp;" "&amp;Tabla1[[#This Row],[Códigos CIF Habilidad]]</f>
        <v>d210 = Llevar a cabo una única tarea</v>
      </c>
      <c r="V118" s="189" t="s">
        <v>87</v>
      </c>
      <c r="W118" s="19" t="s">
        <v>88</v>
      </c>
      <c r="X118"/>
      <c r="Y118"/>
      <c r="Z118"/>
      <c r="AA118"/>
      <c r="AB118"/>
      <c r="AC118"/>
      <c r="AD118"/>
      <c r="AE118"/>
      <c r="AF118"/>
      <c r="AG118"/>
      <c r="AH118"/>
      <c r="AI118"/>
    </row>
    <row r="119" spans="1:35" ht="20.399999999999999">
      <c r="A119" s="10">
        <v>103</v>
      </c>
      <c r="B119" s="176" t="s">
        <v>671</v>
      </c>
      <c r="C119" s="177" t="s">
        <v>860</v>
      </c>
      <c r="D119" s="177" t="s">
        <v>118</v>
      </c>
      <c r="E119" s="178" t="s">
        <v>169</v>
      </c>
      <c r="F119" s="179">
        <v>27</v>
      </c>
      <c r="G119" s="180" t="s">
        <v>738</v>
      </c>
      <c r="H119" s="181">
        <v>2</v>
      </c>
      <c r="I119" s="182">
        <f>Tabla1[[#This Row],[P_Esperada_MEISR ]]*0.0008928</f>
        <v>1.7856E-3</v>
      </c>
      <c r="J119" s="183">
        <v>1</v>
      </c>
      <c r="K119" s="183">
        <f>Tabla1[[#This Row],[Puntuación]]-1</f>
        <v>0</v>
      </c>
      <c r="L119" s="182">
        <f>Tabla1[[#This Row],[Cambio escala]]*0.0008928</f>
        <v>0</v>
      </c>
      <c r="M119" s="179" t="s">
        <v>5</v>
      </c>
      <c r="N119" s="179" t="s">
        <v>1436</v>
      </c>
      <c r="O119" s="179" t="s">
        <v>6</v>
      </c>
      <c r="P119" s="179" t="s">
        <v>1439</v>
      </c>
      <c r="Q119" s="179" t="s">
        <v>7</v>
      </c>
      <c r="R119" s="179" t="s">
        <v>1526</v>
      </c>
      <c r="S119" s="179" t="s">
        <v>55</v>
      </c>
      <c r="T119" s="184" t="s">
        <v>9</v>
      </c>
      <c r="U119" s="184" t="str">
        <f>Tabla1[[#This Row],[Códigos CIF]]&amp;" "&amp;"="&amp;" "&amp;Tabla1[[#This Row],[Códigos CIF Habilidad]]</f>
        <v>d330 = Hablar</v>
      </c>
      <c r="V119" s="189" t="s">
        <v>56</v>
      </c>
      <c r="W119" s="19" t="s">
        <v>57</v>
      </c>
      <c r="X119"/>
      <c r="Y119"/>
      <c r="Z119"/>
      <c r="AA119"/>
      <c r="AB119"/>
      <c r="AC119"/>
      <c r="AD119"/>
      <c r="AE119"/>
      <c r="AF119"/>
      <c r="AG119"/>
      <c r="AH119"/>
      <c r="AI119"/>
    </row>
    <row r="120" spans="1:35" ht="20.399999999999999">
      <c r="A120" s="10">
        <v>104</v>
      </c>
      <c r="B120" s="176" t="s">
        <v>671</v>
      </c>
      <c r="C120" s="177" t="s">
        <v>861</v>
      </c>
      <c r="D120" s="177" t="s">
        <v>118</v>
      </c>
      <c r="E120" s="178" t="s">
        <v>170</v>
      </c>
      <c r="F120" s="179">
        <v>30</v>
      </c>
      <c r="G120" s="180" t="s">
        <v>738</v>
      </c>
      <c r="H120" s="181">
        <v>2</v>
      </c>
      <c r="I120" s="182">
        <f>Tabla1[[#This Row],[P_Esperada_MEISR ]]*0.0008928</f>
        <v>1.7856E-3</v>
      </c>
      <c r="J120" s="183">
        <v>1</v>
      </c>
      <c r="K120" s="183">
        <f>Tabla1[[#This Row],[Puntuación]]-1</f>
        <v>0</v>
      </c>
      <c r="L120" s="182">
        <f>Tabla1[[#This Row],[Cambio escala]]*0.0008928</f>
        <v>0</v>
      </c>
      <c r="M120" s="179" t="s">
        <v>23</v>
      </c>
      <c r="N120" s="179" t="s">
        <v>1434</v>
      </c>
      <c r="O120" s="179" t="s">
        <v>23</v>
      </c>
      <c r="P120" s="179" t="s">
        <v>1437</v>
      </c>
      <c r="Q120" s="179" t="s">
        <v>23</v>
      </c>
      <c r="R120" s="179" t="s">
        <v>1525</v>
      </c>
      <c r="S120" s="179" t="s">
        <v>127</v>
      </c>
      <c r="T120" s="184" t="s">
        <v>83</v>
      </c>
      <c r="U120" s="184" t="str">
        <f>Tabla1[[#This Row],[Códigos CIF]]&amp;" "&amp;"="&amp;" "&amp;Tabla1[[#This Row],[Códigos CIF Habilidad]]</f>
        <v>d550 = Comer</v>
      </c>
      <c r="V120" s="189" t="s">
        <v>128</v>
      </c>
      <c r="W120" s="19" t="s">
        <v>129</v>
      </c>
      <c r="X120"/>
      <c r="Y120"/>
      <c r="Z120"/>
      <c r="AA120"/>
      <c r="AB120"/>
      <c r="AC120"/>
      <c r="AD120"/>
      <c r="AE120"/>
      <c r="AF120"/>
      <c r="AG120"/>
      <c r="AH120"/>
      <c r="AI120"/>
    </row>
    <row r="121" spans="1:35" ht="20.399999999999999">
      <c r="A121" s="10">
        <v>105</v>
      </c>
      <c r="B121" s="176" t="s">
        <v>671</v>
      </c>
      <c r="C121" s="177" t="s">
        <v>862</v>
      </c>
      <c r="D121" s="177" t="s">
        <v>118</v>
      </c>
      <c r="E121" s="178" t="s">
        <v>171</v>
      </c>
      <c r="F121" s="179">
        <v>30</v>
      </c>
      <c r="G121" s="180" t="s">
        <v>738</v>
      </c>
      <c r="H121" s="181">
        <v>2</v>
      </c>
      <c r="I121" s="182">
        <f>Tabla1[[#This Row],[P_Esperada_MEISR ]]*0.0008928</f>
        <v>1.7856E-3</v>
      </c>
      <c r="J121" s="183">
        <v>1</v>
      </c>
      <c r="K121" s="183">
        <f>Tabla1[[#This Row],[Puntuación]]-1</f>
        <v>0</v>
      </c>
      <c r="L121" s="182">
        <f>Tabla1[[#This Row],[Cambio escala]]*0.0008928</f>
        <v>0</v>
      </c>
      <c r="M121" s="179" t="s">
        <v>23</v>
      </c>
      <c r="N121" s="179" t="s">
        <v>1434</v>
      </c>
      <c r="O121" s="179" t="s">
        <v>23</v>
      </c>
      <c r="P121" s="179" t="s">
        <v>1437</v>
      </c>
      <c r="Q121" s="179" t="s">
        <v>23</v>
      </c>
      <c r="R121" s="179" t="s">
        <v>1525</v>
      </c>
      <c r="S121" s="179" t="s">
        <v>92</v>
      </c>
      <c r="T121" s="184" t="s">
        <v>83</v>
      </c>
      <c r="U121" s="184" t="str">
        <f>Tabla1[[#This Row],[Códigos CIF]]&amp;" "&amp;"="&amp;" "&amp;Tabla1[[#This Row],[Códigos CIF Habilidad]]</f>
        <v>d510 = Lavarse</v>
      </c>
      <c r="V121" s="189" t="s">
        <v>93</v>
      </c>
      <c r="W121" s="19" t="s">
        <v>94</v>
      </c>
      <c r="X121"/>
      <c r="Y121"/>
      <c r="Z121"/>
      <c r="AA121"/>
      <c r="AB121"/>
      <c r="AC121"/>
      <c r="AD121"/>
      <c r="AE121"/>
      <c r="AF121"/>
      <c r="AG121"/>
      <c r="AH121"/>
      <c r="AI121"/>
    </row>
    <row r="122" spans="1:35" ht="20.399999999999999">
      <c r="A122" s="10">
        <v>106</v>
      </c>
      <c r="B122" s="176" t="s">
        <v>671</v>
      </c>
      <c r="C122" s="177" t="s">
        <v>863</v>
      </c>
      <c r="D122" s="177" t="s">
        <v>118</v>
      </c>
      <c r="E122" s="178" t="s">
        <v>172</v>
      </c>
      <c r="F122" s="179">
        <v>30</v>
      </c>
      <c r="G122" s="180" t="s">
        <v>738</v>
      </c>
      <c r="H122" s="181">
        <v>2</v>
      </c>
      <c r="I122" s="182">
        <f>Tabla1[[#This Row],[P_Esperada_MEISR ]]*0.0008928</f>
        <v>1.7856E-3</v>
      </c>
      <c r="J122" s="183">
        <v>1</v>
      </c>
      <c r="K122" s="183">
        <f>Tabla1[[#This Row],[Puntuación]]-1</f>
        <v>0</v>
      </c>
      <c r="L122" s="182">
        <f>Tabla1[[#This Row],[Cambio escala]]*0.0008928</f>
        <v>0</v>
      </c>
      <c r="M122" s="179" t="s">
        <v>23</v>
      </c>
      <c r="N122" s="179" t="s">
        <v>1434</v>
      </c>
      <c r="O122" s="179" t="s">
        <v>23</v>
      </c>
      <c r="P122" s="179" t="s">
        <v>1437</v>
      </c>
      <c r="Q122" s="179" t="s">
        <v>23</v>
      </c>
      <c r="R122" s="179" t="s">
        <v>1525</v>
      </c>
      <c r="S122" s="179" t="s">
        <v>34</v>
      </c>
      <c r="T122" s="184" t="s">
        <v>27</v>
      </c>
      <c r="U122" s="184" t="str">
        <f>Tabla1[[#This Row],[Códigos CIF]]&amp;" "&amp;"="&amp;" "&amp;Tabla1[[#This Row],[Códigos CIF Habilidad]]</f>
        <v>d445 = Uso de la mano y el brazo</v>
      </c>
      <c r="V122" s="189" t="s">
        <v>35</v>
      </c>
      <c r="W122" s="19" t="s">
        <v>36</v>
      </c>
      <c r="X122"/>
      <c r="Y122"/>
      <c r="Z122"/>
      <c r="AA122"/>
      <c r="AB122"/>
      <c r="AC122"/>
      <c r="AD122"/>
      <c r="AE122"/>
      <c r="AF122"/>
      <c r="AG122"/>
      <c r="AH122"/>
      <c r="AI122"/>
    </row>
    <row r="123" spans="1:35">
      <c r="A123" s="10">
        <v>107</v>
      </c>
      <c r="B123" s="176" t="s">
        <v>671</v>
      </c>
      <c r="C123" s="177" t="s">
        <v>864</v>
      </c>
      <c r="D123" s="177" t="s">
        <v>118</v>
      </c>
      <c r="E123" s="178" t="s">
        <v>197</v>
      </c>
      <c r="F123" s="179">
        <v>30</v>
      </c>
      <c r="G123" s="180" t="s">
        <v>738</v>
      </c>
      <c r="H123" s="181">
        <v>2</v>
      </c>
      <c r="I123" s="182">
        <f>Tabla1[[#This Row],[P_Esperada_MEISR ]]*0.0008928</f>
        <v>1.7856E-3</v>
      </c>
      <c r="J123" s="183">
        <v>1</v>
      </c>
      <c r="K123" s="183">
        <f>Tabla1[[#This Row],[Puntuación]]-1</f>
        <v>0</v>
      </c>
      <c r="L123" s="182">
        <f>Tabla1[[#This Row],[Cambio escala]]*0.0008928</f>
        <v>0</v>
      </c>
      <c r="M123" s="179" t="s">
        <v>23</v>
      </c>
      <c r="N123" s="179" t="s">
        <v>1434</v>
      </c>
      <c r="O123" s="179" t="s">
        <v>23</v>
      </c>
      <c r="P123" s="179" t="s">
        <v>1437</v>
      </c>
      <c r="Q123" s="179" t="s">
        <v>23</v>
      </c>
      <c r="R123" s="179" t="s">
        <v>1525</v>
      </c>
      <c r="S123" s="179" t="s">
        <v>120</v>
      </c>
      <c r="T123" s="184" t="s">
        <v>83</v>
      </c>
      <c r="U123" s="184" t="str">
        <f>Tabla1[[#This Row],[Códigos CIF]]&amp;" "&amp;"="&amp;" "&amp;Tabla1[[#This Row],[Códigos CIF Habilidad]]</f>
        <v>d560 = Beber</v>
      </c>
      <c r="V123" s="189" t="s">
        <v>121</v>
      </c>
      <c r="W123" s="19" t="s">
        <v>122</v>
      </c>
      <c r="X123"/>
      <c r="Y123"/>
      <c r="Z123"/>
      <c r="AA123"/>
      <c r="AB123"/>
      <c r="AC123"/>
      <c r="AD123"/>
      <c r="AE123"/>
      <c r="AF123"/>
      <c r="AG123"/>
      <c r="AH123"/>
      <c r="AI123"/>
    </row>
    <row r="124" spans="1:35" ht="30.6">
      <c r="A124" s="10">
        <v>108</v>
      </c>
      <c r="B124" s="176" t="s">
        <v>671</v>
      </c>
      <c r="C124" s="177" t="s">
        <v>865</v>
      </c>
      <c r="D124" s="177" t="s">
        <v>118</v>
      </c>
      <c r="E124" s="178" t="s">
        <v>175</v>
      </c>
      <c r="F124" s="179">
        <v>33</v>
      </c>
      <c r="G124" s="180" t="s">
        <v>739</v>
      </c>
      <c r="H124" s="181">
        <v>2</v>
      </c>
      <c r="I124" s="182">
        <f>Tabla1[[#This Row],[P_Esperada_MEISR ]]*0.0008928</f>
        <v>1.7856E-3</v>
      </c>
      <c r="J124" s="183">
        <v>1</v>
      </c>
      <c r="K124" s="183">
        <f>Tabla1[[#This Row],[Puntuación]]-1</f>
        <v>0</v>
      </c>
      <c r="L124" s="182">
        <f>Tabla1[[#This Row],[Cambio escala]]*0.0008928</f>
        <v>0</v>
      </c>
      <c r="M124" s="179" t="s">
        <v>5</v>
      </c>
      <c r="N124" s="179" t="s">
        <v>1436</v>
      </c>
      <c r="O124" s="179" t="s">
        <v>31</v>
      </c>
      <c r="P124" s="179" t="s">
        <v>1438</v>
      </c>
      <c r="Q124" s="179" t="s">
        <v>23</v>
      </c>
      <c r="R124" s="179" t="s">
        <v>1525</v>
      </c>
      <c r="S124" s="179" t="s">
        <v>176</v>
      </c>
      <c r="T124" s="184" t="s">
        <v>19</v>
      </c>
      <c r="U124" s="184" t="str">
        <f>Tabla1[[#This Row],[Códigos CIF]]&amp;" "&amp;"="&amp;" "&amp;Tabla1[[#This Row],[Códigos CIF Habilidad]]</f>
        <v>d177 = Tomar decisiones</v>
      </c>
      <c r="V124" s="189" t="s">
        <v>177</v>
      </c>
      <c r="W124" s="19" t="s">
        <v>178</v>
      </c>
      <c r="X124"/>
      <c r="Y124"/>
      <c r="Z124"/>
      <c r="AA124"/>
      <c r="AB124"/>
      <c r="AC124"/>
      <c r="AD124"/>
      <c r="AE124"/>
      <c r="AF124"/>
      <c r="AG124"/>
      <c r="AH124"/>
      <c r="AI124"/>
    </row>
    <row r="125" spans="1:35" ht="24">
      <c r="A125" s="10">
        <v>109</v>
      </c>
      <c r="B125" s="176" t="s">
        <v>671</v>
      </c>
      <c r="C125" s="177" t="s">
        <v>866</v>
      </c>
      <c r="D125" s="177" t="s">
        <v>118</v>
      </c>
      <c r="E125" s="178" t="s">
        <v>1321</v>
      </c>
      <c r="F125" s="179">
        <v>33</v>
      </c>
      <c r="G125" s="180" t="s">
        <v>739</v>
      </c>
      <c r="H125" s="181">
        <v>2</v>
      </c>
      <c r="I125" s="182">
        <f>Tabla1[[#This Row],[P_Esperada_MEISR ]]*0.0008928</f>
        <v>1.7856E-3</v>
      </c>
      <c r="J125" s="183">
        <v>1</v>
      </c>
      <c r="K125" s="183">
        <f>Tabla1[[#This Row],[Puntuación]]-1</f>
        <v>0</v>
      </c>
      <c r="L125" s="182">
        <f>Tabla1[[#This Row],[Cambio escala]]*0.0008928</f>
        <v>0</v>
      </c>
      <c r="M125" s="179" t="s">
        <v>5</v>
      </c>
      <c r="N125" s="179" t="s">
        <v>1436</v>
      </c>
      <c r="O125" s="179" t="s">
        <v>5</v>
      </c>
      <c r="P125" s="179" t="s">
        <v>1441</v>
      </c>
      <c r="Q125" s="179" t="s">
        <v>5</v>
      </c>
      <c r="R125" s="179" t="s">
        <v>1519</v>
      </c>
      <c r="S125" s="179" t="s">
        <v>13</v>
      </c>
      <c r="T125" s="184" t="s">
        <v>14</v>
      </c>
      <c r="U125" s="184" t="str">
        <f>Tabla1[[#This Row],[Códigos CIF]]&amp;" "&amp;"="&amp;" "&amp;Tabla1[[#This Row],[Códigos CIF Habilidad]]</f>
        <v>d710 = Interacciones interpersonales básicas</v>
      </c>
      <c r="V125" s="189" t="s">
        <v>15</v>
      </c>
      <c r="W125" s="19" t="s">
        <v>16</v>
      </c>
      <c r="X125"/>
      <c r="Y125"/>
      <c r="Z125"/>
      <c r="AA125"/>
      <c r="AB125"/>
      <c r="AC125"/>
      <c r="AD125"/>
      <c r="AE125"/>
      <c r="AF125"/>
      <c r="AG125"/>
      <c r="AH125"/>
      <c r="AI125"/>
    </row>
    <row r="126" spans="1:35" ht="30.6">
      <c r="A126" s="10">
        <v>110</v>
      </c>
      <c r="B126" s="176" t="s">
        <v>671</v>
      </c>
      <c r="C126" s="177" t="s">
        <v>867</v>
      </c>
      <c r="D126" s="177" t="s">
        <v>118</v>
      </c>
      <c r="E126" s="178" t="s">
        <v>179</v>
      </c>
      <c r="F126" s="179">
        <v>34</v>
      </c>
      <c r="G126" s="180" t="s">
        <v>739</v>
      </c>
      <c r="H126" s="181">
        <v>2</v>
      </c>
      <c r="I126" s="182">
        <f>Tabla1[[#This Row],[P_Esperada_MEISR ]]*0.0008928</f>
        <v>1.7856E-3</v>
      </c>
      <c r="J126" s="183">
        <v>1</v>
      </c>
      <c r="K126" s="183">
        <f>Tabla1[[#This Row],[Puntuación]]-1</f>
        <v>0</v>
      </c>
      <c r="L126" s="182">
        <f>Tabla1[[#This Row],[Cambio escala]]*0.0008928</f>
        <v>0</v>
      </c>
      <c r="M126" s="179" t="s">
        <v>5</v>
      </c>
      <c r="N126" s="179" t="s">
        <v>1436</v>
      </c>
      <c r="O126" s="179" t="s">
        <v>6</v>
      </c>
      <c r="P126" s="179" t="s">
        <v>1439</v>
      </c>
      <c r="Q126" s="179" t="s">
        <v>5</v>
      </c>
      <c r="R126" s="179" t="s">
        <v>1519</v>
      </c>
      <c r="S126" s="179" t="s">
        <v>103</v>
      </c>
      <c r="T126" s="184" t="s">
        <v>9</v>
      </c>
      <c r="U126" s="184" t="str">
        <f>Tabla1[[#This Row],[Códigos CIF]]&amp;" "&amp;"="&amp;" "&amp;Tabla1[[#This Row],[Códigos CIF Habilidad]]</f>
        <v>d350 = Conversación</v>
      </c>
      <c r="V126" s="189" t="s">
        <v>104</v>
      </c>
      <c r="W126" s="19" t="s">
        <v>105</v>
      </c>
      <c r="X126"/>
      <c r="Y126"/>
      <c r="Z126"/>
      <c r="AA126"/>
      <c r="AB126"/>
      <c r="AC126"/>
      <c r="AD126"/>
      <c r="AE126"/>
      <c r="AF126"/>
      <c r="AG126"/>
      <c r="AH126"/>
      <c r="AI126"/>
    </row>
    <row r="127" spans="1:35" ht="30.6">
      <c r="A127" s="10">
        <v>111</v>
      </c>
      <c r="B127" s="176" t="s">
        <v>671</v>
      </c>
      <c r="C127" s="177" t="s">
        <v>868</v>
      </c>
      <c r="D127" s="177" t="s">
        <v>118</v>
      </c>
      <c r="E127" s="178" t="s">
        <v>183</v>
      </c>
      <c r="F127" s="179">
        <v>36</v>
      </c>
      <c r="G127" s="180" t="s">
        <v>739</v>
      </c>
      <c r="H127" s="181">
        <v>2</v>
      </c>
      <c r="I127" s="182">
        <f>Tabla1[[#This Row],[P_Esperada_MEISR ]]*0.0008928</f>
        <v>1.7856E-3</v>
      </c>
      <c r="J127" s="183">
        <v>1</v>
      </c>
      <c r="K127" s="183">
        <f>Tabla1[[#This Row],[Puntuación]]-1</f>
        <v>0</v>
      </c>
      <c r="L127" s="182">
        <f>Tabla1[[#This Row],[Cambio escala]]*0.0008928</f>
        <v>0</v>
      </c>
      <c r="M127" s="179" t="s">
        <v>24</v>
      </c>
      <c r="N127" s="179" t="s">
        <v>1435</v>
      </c>
      <c r="O127" s="179" t="s">
        <v>23</v>
      </c>
      <c r="P127" s="179" t="s">
        <v>1437</v>
      </c>
      <c r="Q127" s="179" t="s">
        <v>7</v>
      </c>
      <c r="R127" s="179" t="s">
        <v>1526</v>
      </c>
      <c r="S127" s="179" t="s">
        <v>37</v>
      </c>
      <c r="T127" s="184" t="s">
        <v>19</v>
      </c>
      <c r="U127" s="184" t="str">
        <f>Tabla1[[#This Row],[Códigos CIF]]&amp;" "&amp;"="&amp;" "&amp;Tabla1[[#This Row],[Códigos CIF Habilidad]]</f>
        <v>d120 = Otras experiencias sensoriales intencionadas</v>
      </c>
      <c r="V127" s="189" t="s">
        <v>38</v>
      </c>
      <c r="W127" s="19" t="s">
        <v>39</v>
      </c>
      <c r="X127"/>
      <c r="Y127"/>
      <c r="Z127"/>
      <c r="AA127"/>
      <c r="AB127"/>
      <c r="AC127"/>
      <c r="AD127"/>
      <c r="AE127"/>
      <c r="AF127"/>
      <c r="AG127"/>
      <c r="AH127"/>
      <c r="AI127"/>
    </row>
    <row r="128" spans="1:35" ht="20.399999999999999">
      <c r="A128" s="10">
        <v>112</v>
      </c>
      <c r="B128" s="176" t="s">
        <v>671</v>
      </c>
      <c r="C128" s="177" t="s">
        <v>869</v>
      </c>
      <c r="D128" s="177" t="s">
        <v>118</v>
      </c>
      <c r="E128" s="178" t="s">
        <v>185</v>
      </c>
      <c r="F128" s="179">
        <v>36</v>
      </c>
      <c r="G128" s="180" t="s">
        <v>739</v>
      </c>
      <c r="H128" s="181">
        <v>2</v>
      </c>
      <c r="I128" s="182">
        <f>Tabla1[[#This Row],[P_Esperada_MEISR ]]*0.0008928</f>
        <v>1.7856E-3</v>
      </c>
      <c r="J128" s="183">
        <v>1</v>
      </c>
      <c r="K128" s="183">
        <f>Tabla1[[#This Row],[Puntuación]]-1</f>
        <v>0</v>
      </c>
      <c r="L128" s="182">
        <f>Tabla1[[#This Row],[Cambio escala]]*0.0008928</f>
        <v>0</v>
      </c>
      <c r="M128" s="179" t="s">
        <v>5</v>
      </c>
      <c r="N128" s="179" t="s">
        <v>1436</v>
      </c>
      <c r="O128" s="179" t="s">
        <v>6</v>
      </c>
      <c r="P128" s="179" t="s">
        <v>1439</v>
      </c>
      <c r="Q128" s="179" t="s">
        <v>5</v>
      </c>
      <c r="R128" s="179" t="s">
        <v>1519</v>
      </c>
      <c r="S128" s="179" t="s">
        <v>55</v>
      </c>
      <c r="T128" s="184" t="s">
        <v>9</v>
      </c>
      <c r="U128" s="184" t="str">
        <f>Tabla1[[#This Row],[Códigos CIF]]&amp;" "&amp;"="&amp;" "&amp;Tabla1[[#This Row],[Códigos CIF Habilidad]]</f>
        <v>d330 = Hablar</v>
      </c>
      <c r="V128" s="189" t="s">
        <v>56</v>
      </c>
      <c r="W128" s="19" t="s">
        <v>57</v>
      </c>
      <c r="X128"/>
      <c r="Y128"/>
      <c r="Z128"/>
      <c r="AA128"/>
      <c r="AB128"/>
      <c r="AC128"/>
      <c r="AD128"/>
      <c r="AE128"/>
      <c r="AF128"/>
      <c r="AG128"/>
      <c r="AH128"/>
      <c r="AI128"/>
    </row>
    <row r="129" spans="1:35" ht="30.6">
      <c r="A129" s="10">
        <v>113</v>
      </c>
      <c r="B129" s="176" t="s">
        <v>671</v>
      </c>
      <c r="C129" s="177" t="s">
        <v>870</v>
      </c>
      <c r="D129" s="177" t="s">
        <v>118</v>
      </c>
      <c r="E129" s="178" t="s">
        <v>189</v>
      </c>
      <c r="F129" s="179">
        <v>36</v>
      </c>
      <c r="G129" s="180" t="s">
        <v>739</v>
      </c>
      <c r="H129" s="181">
        <v>2</v>
      </c>
      <c r="I129" s="182">
        <f>Tabla1[[#This Row],[P_Esperada_MEISR ]]*0.0008928</f>
        <v>1.7856E-3</v>
      </c>
      <c r="J129" s="183">
        <v>1</v>
      </c>
      <c r="K129" s="183">
        <f>Tabla1[[#This Row],[Puntuación]]-1</f>
        <v>0</v>
      </c>
      <c r="L129" s="182">
        <f>Tabla1[[#This Row],[Cambio escala]]*0.0008928</f>
        <v>0</v>
      </c>
      <c r="M129" s="179" t="s">
        <v>5</v>
      </c>
      <c r="N129" s="179" t="s">
        <v>1436</v>
      </c>
      <c r="O129" s="179" t="s">
        <v>6</v>
      </c>
      <c r="P129" s="179" t="s">
        <v>1439</v>
      </c>
      <c r="Q129" s="179" t="s">
        <v>5</v>
      </c>
      <c r="R129" s="179" t="s">
        <v>1519</v>
      </c>
      <c r="S129" s="179" t="s">
        <v>103</v>
      </c>
      <c r="T129" s="184" t="s">
        <v>9</v>
      </c>
      <c r="U129" s="184" t="str">
        <f>Tabla1[[#This Row],[Códigos CIF]]&amp;" "&amp;"="&amp;" "&amp;Tabla1[[#This Row],[Códigos CIF Habilidad]]</f>
        <v>d350 = Conversación</v>
      </c>
      <c r="V129" s="189" t="s">
        <v>104</v>
      </c>
      <c r="W129" s="19" t="s">
        <v>105</v>
      </c>
      <c r="X129"/>
      <c r="Y129"/>
      <c r="Z129"/>
      <c r="AA129"/>
      <c r="AB129"/>
      <c r="AC129"/>
      <c r="AD129"/>
      <c r="AE129"/>
      <c r="AF129"/>
      <c r="AG129"/>
      <c r="AH129"/>
      <c r="AI129"/>
    </row>
    <row r="130" spans="1:35">
      <c r="A130" s="10">
        <v>114</v>
      </c>
      <c r="B130" s="176" t="s">
        <v>671</v>
      </c>
      <c r="C130" s="177" t="s">
        <v>822</v>
      </c>
      <c r="D130" s="177" t="s">
        <v>118</v>
      </c>
      <c r="E130" s="178" t="s">
        <v>191</v>
      </c>
      <c r="F130" s="179">
        <v>36</v>
      </c>
      <c r="G130" s="180" t="s">
        <v>739</v>
      </c>
      <c r="H130" s="181">
        <v>2</v>
      </c>
      <c r="I130" s="182">
        <f>Tabla1[[#This Row],[P_Esperada_MEISR ]]*0.0008928</f>
        <v>1.7856E-3</v>
      </c>
      <c r="J130" s="183">
        <v>1</v>
      </c>
      <c r="K130" s="183">
        <f>Tabla1[[#This Row],[Puntuación]]-1</f>
        <v>0</v>
      </c>
      <c r="L130" s="182">
        <f>Tabla1[[#This Row],[Cambio escala]]*0.0008928</f>
        <v>0</v>
      </c>
      <c r="M130" s="179" t="s">
        <v>24</v>
      </c>
      <c r="N130" s="179" t="s">
        <v>1435</v>
      </c>
      <c r="O130" s="179" t="s">
        <v>6</v>
      </c>
      <c r="P130" s="179" t="s">
        <v>1439</v>
      </c>
      <c r="Q130" s="179" t="s">
        <v>5</v>
      </c>
      <c r="R130" s="179" t="s">
        <v>1519</v>
      </c>
      <c r="S130" s="179" t="s">
        <v>192</v>
      </c>
      <c r="T130" s="184" t="s">
        <v>19</v>
      </c>
      <c r="U130" s="184" t="str">
        <f>Tabla1[[#This Row],[Códigos CIF]]&amp;" "&amp;"="&amp;" "&amp;Tabla1[[#This Row],[Códigos CIF Habilidad]]</f>
        <v>d115 = Escuchar</v>
      </c>
      <c r="V130" s="189" t="s">
        <v>193</v>
      </c>
      <c r="W130" s="19" t="s">
        <v>194</v>
      </c>
      <c r="X130"/>
      <c r="Y130"/>
      <c r="Z130"/>
      <c r="AA130"/>
      <c r="AB130"/>
      <c r="AC130"/>
      <c r="AD130"/>
      <c r="AE130"/>
      <c r="AF130"/>
      <c r="AG130"/>
      <c r="AH130"/>
      <c r="AI130"/>
    </row>
    <row r="131" spans="1:35" ht="20.399999999999999">
      <c r="A131" s="10">
        <v>115</v>
      </c>
      <c r="B131" s="176" t="s">
        <v>671</v>
      </c>
      <c r="C131" s="177" t="s">
        <v>871</v>
      </c>
      <c r="D131" s="177" t="s">
        <v>118</v>
      </c>
      <c r="E131" s="178" t="s">
        <v>195</v>
      </c>
      <c r="F131" s="179">
        <v>36</v>
      </c>
      <c r="G131" s="180" t="s">
        <v>739</v>
      </c>
      <c r="H131" s="181">
        <v>2</v>
      </c>
      <c r="I131" s="182">
        <f>Tabla1[[#This Row],[P_Esperada_MEISR ]]*0.0008928</f>
        <v>1.7856E-3</v>
      </c>
      <c r="J131" s="183">
        <v>1</v>
      </c>
      <c r="K131" s="183">
        <f>Tabla1[[#This Row],[Puntuación]]-1</f>
        <v>0</v>
      </c>
      <c r="L131" s="182">
        <f>Tabla1[[#This Row],[Cambio escala]]*0.0008928</f>
        <v>0</v>
      </c>
      <c r="M131" s="179" t="s">
        <v>5</v>
      </c>
      <c r="N131" s="179" t="s">
        <v>1436</v>
      </c>
      <c r="O131" s="179" t="s">
        <v>6</v>
      </c>
      <c r="P131" s="179" t="s">
        <v>1439</v>
      </c>
      <c r="Q131" s="179" t="s">
        <v>5</v>
      </c>
      <c r="R131" s="179" t="s">
        <v>1519</v>
      </c>
      <c r="S131" s="179" t="s">
        <v>176</v>
      </c>
      <c r="T131" s="184" t="s">
        <v>19</v>
      </c>
      <c r="U131" s="184" t="str">
        <f>Tabla1[[#This Row],[Códigos CIF]]&amp;" "&amp;"="&amp;" "&amp;Tabla1[[#This Row],[Códigos CIF Habilidad]]</f>
        <v>d177 = Tomar decisiones</v>
      </c>
      <c r="V131" s="189" t="s">
        <v>177</v>
      </c>
      <c r="W131" s="19" t="s">
        <v>178</v>
      </c>
      <c r="X131"/>
      <c r="Y131"/>
      <c r="Z131"/>
      <c r="AA131"/>
      <c r="AB131"/>
      <c r="AC131"/>
      <c r="AD131"/>
      <c r="AE131"/>
      <c r="AF131"/>
      <c r="AG131"/>
      <c r="AH131"/>
      <c r="AI131"/>
    </row>
    <row r="132" spans="1:35">
      <c r="A132" s="10">
        <v>116</v>
      </c>
      <c r="B132" s="176" t="s">
        <v>671</v>
      </c>
      <c r="C132" s="177" t="s">
        <v>872</v>
      </c>
      <c r="D132" s="177" t="s">
        <v>118</v>
      </c>
      <c r="E132" s="178" t="s">
        <v>196</v>
      </c>
      <c r="F132" s="179">
        <v>36</v>
      </c>
      <c r="G132" s="180" t="s">
        <v>739</v>
      </c>
      <c r="H132" s="181">
        <v>2</v>
      </c>
      <c r="I132" s="182">
        <f>Tabla1[[#This Row],[P_Esperada_MEISR ]]*0.0008928</f>
        <v>1.7856E-3</v>
      </c>
      <c r="J132" s="183">
        <v>1</v>
      </c>
      <c r="K132" s="183">
        <f>Tabla1[[#This Row],[Puntuación]]-1</f>
        <v>0</v>
      </c>
      <c r="L132" s="182">
        <f>Tabla1[[#This Row],[Cambio escala]]*0.0008928</f>
        <v>0</v>
      </c>
      <c r="M132" s="179" t="s">
        <v>23</v>
      </c>
      <c r="N132" s="179" t="s">
        <v>1434</v>
      </c>
      <c r="O132" s="179" t="s">
        <v>23</v>
      </c>
      <c r="P132" s="179" t="s">
        <v>1437</v>
      </c>
      <c r="Q132" s="179" t="s">
        <v>23</v>
      </c>
      <c r="R132" s="179" t="s">
        <v>1525</v>
      </c>
      <c r="S132" s="179" t="s">
        <v>120</v>
      </c>
      <c r="T132" s="184" t="s">
        <v>83</v>
      </c>
      <c r="U132" s="184" t="str">
        <f>Tabla1[[#This Row],[Códigos CIF]]&amp;" "&amp;"="&amp;" "&amp;Tabla1[[#This Row],[Códigos CIF Habilidad]]</f>
        <v>d560 = Beber</v>
      </c>
      <c r="V132" s="189" t="s">
        <v>121</v>
      </c>
      <c r="W132" s="19" t="s">
        <v>122</v>
      </c>
      <c r="X132"/>
      <c r="Y132"/>
      <c r="Z132"/>
      <c r="AA132"/>
      <c r="AB132"/>
      <c r="AC132"/>
      <c r="AD132"/>
      <c r="AE132"/>
      <c r="AF132"/>
      <c r="AG132"/>
      <c r="AH132"/>
      <c r="AI132"/>
    </row>
    <row r="133" spans="1:35">
      <c r="A133" s="10">
        <v>117</v>
      </c>
      <c r="B133" s="176" t="s">
        <v>671</v>
      </c>
      <c r="C133" s="177" t="s">
        <v>873</v>
      </c>
      <c r="D133" s="177" t="s">
        <v>118</v>
      </c>
      <c r="E133" s="178" t="s">
        <v>166</v>
      </c>
      <c r="F133" s="179">
        <v>42</v>
      </c>
      <c r="G133" s="180" t="s">
        <v>740</v>
      </c>
      <c r="H133" s="181">
        <v>2</v>
      </c>
      <c r="I133" s="182">
        <f>Tabla1[[#This Row],[P_Esperada_MEISR ]]*0.0008928</f>
        <v>1.7856E-3</v>
      </c>
      <c r="J133" s="183">
        <v>1</v>
      </c>
      <c r="K133" s="183">
        <f>Tabla1[[#This Row],[Puntuación]]-1</f>
        <v>0</v>
      </c>
      <c r="L133" s="182">
        <f>Tabla1[[#This Row],[Cambio escala]]*0.0008928</f>
        <v>0</v>
      </c>
      <c r="M133" s="179" t="s">
        <v>24</v>
      </c>
      <c r="N133" s="179" t="s">
        <v>1435</v>
      </c>
      <c r="O133" s="179" t="s">
        <v>5</v>
      </c>
      <c r="P133" s="179" t="s">
        <v>1441</v>
      </c>
      <c r="Q133" s="179" t="s">
        <v>23</v>
      </c>
      <c r="R133" s="179" t="s">
        <v>1525</v>
      </c>
      <c r="S133" s="179" t="s">
        <v>86</v>
      </c>
      <c r="T133" s="184" t="s">
        <v>50</v>
      </c>
      <c r="U133" s="184" t="str">
        <f>Tabla1[[#This Row],[Códigos CIF]]&amp;" "&amp;"="&amp;" "&amp;Tabla1[[#This Row],[Códigos CIF Habilidad]]</f>
        <v>d210 = Llevar a cabo una única tarea</v>
      </c>
      <c r="V133" s="189" t="s">
        <v>87</v>
      </c>
      <c r="W133" s="19" t="s">
        <v>88</v>
      </c>
      <c r="X133"/>
      <c r="Y133"/>
      <c r="Z133"/>
      <c r="AA133"/>
      <c r="AB133"/>
      <c r="AC133"/>
      <c r="AD133"/>
      <c r="AE133"/>
      <c r="AF133"/>
      <c r="AG133"/>
      <c r="AH133"/>
      <c r="AI133"/>
    </row>
    <row r="134" spans="1:35" s="12" customFormat="1" ht="40.799999999999997">
      <c r="A134" s="10">
        <v>118</v>
      </c>
      <c r="B134" s="176" t="s">
        <v>671</v>
      </c>
      <c r="C134" s="177" t="s">
        <v>874</v>
      </c>
      <c r="D134" s="177" t="s">
        <v>118</v>
      </c>
      <c r="E134" s="178" t="s">
        <v>174</v>
      </c>
      <c r="F134" s="179">
        <v>42</v>
      </c>
      <c r="G134" s="180" t="s">
        <v>740</v>
      </c>
      <c r="H134" s="181">
        <v>2</v>
      </c>
      <c r="I134" s="182">
        <f>Tabla1[[#This Row],[P_Esperada_MEISR ]]*0.0008928</f>
        <v>1.7856E-3</v>
      </c>
      <c r="J134" s="183">
        <v>1</v>
      </c>
      <c r="K134" s="183">
        <f>Tabla1[[#This Row],[Puntuación]]-1</f>
        <v>0</v>
      </c>
      <c r="L134" s="182">
        <f>Tabla1[[#This Row],[Cambio escala]]*0.0008928</f>
        <v>0</v>
      </c>
      <c r="M134" s="179" t="s">
        <v>23</v>
      </c>
      <c r="N134" s="179" t="s">
        <v>1434</v>
      </c>
      <c r="O134" s="179" t="s">
        <v>23</v>
      </c>
      <c r="P134" s="179" t="s">
        <v>1437</v>
      </c>
      <c r="Q134" s="179" t="s">
        <v>23</v>
      </c>
      <c r="R134" s="179" t="s">
        <v>1525</v>
      </c>
      <c r="S134" s="179" t="s">
        <v>127</v>
      </c>
      <c r="T134" s="184" t="s">
        <v>83</v>
      </c>
      <c r="U134" s="184" t="str">
        <f>Tabla1[[#This Row],[Códigos CIF]]&amp;" "&amp;"="&amp;" "&amp;Tabla1[[#This Row],[Códigos CIF Habilidad]]</f>
        <v>d550 = Comer</v>
      </c>
      <c r="V134" s="189" t="s">
        <v>128</v>
      </c>
      <c r="W134" s="19" t="s">
        <v>129</v>
      </c>
    </row>
    <row r="135" spans="1:35" ht="30.6">
      <c r="A135" s="10">
        <v>119</v>
      </c>
      <c r="B135" s="176" t="s">
        <v>671</v>
      </c>
      <c r="C135" s="177" t="s">
        <v>825</v>
      </c>
      <c r="D135" s="177" t="s">
        <v>118</v>
      </c>
      <c r="E135" s="178" t="s">
        <v>182</v>
      </c>
      <c r="F135" s="179">
        <v>42</v>
      </c>
      <c r="G135" s="180" t="s">
        <v>740</v>
      </c>
      <c r="H135" s="181">
        <v>2</v>
      </c>
      <c r="I135" s="182">
        <f>Tabla1[[#This Row],[P_Esperada_MEISR ]]*0.0008928</f>
        <v>1.7856E-3</v>
      </c>
      <c r="J135" s="183">
        <v>1</v>
      </c>
      <c r="K135" s="183">
        <f>Tabla1[[#This Row],[Puntuación]]-1</f>
        <v>0</v>
      </c>
      <c r="L135" s="182">
        <f>Tabla1[[#This Row],[Cambio escala]]*0.0008928</f>
        <v>0</v>
      </c>
      <c r="M135" s="179" t="s">
        <v>5</v>
      </c>
      <c r="N135" s="179" t="s">
        <v>1436</v>
      </c>
      <c r="O135" s="179" t="s">
        <v>6</v>
      </c>
      <c r="P135" s="179" t="s">
        <v>1439</v>
      </c>
      <c r="Q135" s="179" t="s">
        <v>5</v>
      </c>
      <c r="R135" s="179" t="s">
        <v>1519</v>
      </c>
      <c r="S135" s="179" t="s">
        <v>103</v>
      </c>
      <c r="T135" s="184" t="s">
        <v>9</v>
      </c>
      <c r="U135" s="184" t="str">
        <f>Tabla1[[#This Row],[Códigos CIF]]&amp;" "&amp;"="&amp;" "&amp;Tabla1[[#This Row],[Códigos CIF Habilidad]]</f>
        <v>d350 = Conversación</v>
      </c>
      <c r="V135" s="189" t="s">
        <v>104</v>
      </c>
      <c r="W135" s="19" t="s">
        <v>105</v>
      </c>
      <c r="X135"/>
      <c r="Y135"/>
      <c r="Z135"/>
      <c r="AA135"/>
      <c r="AB135"/>
      <c r="AC135"/>
      <c r="AD135"/>
      <c r="AE135"/>
      <c r="AF135"/>
      <c r="AG135"/>
      <c r="AH135"/>
      <c r="AI135"/>
    </row>
    <row r="136" spans="1:35">
      <c r="A136" s="10">
        <v>120</v>
      </c>
      <c r="B136" s="176" t="s">
        <v>671</v>
      </c>
      <c r="C136" s="177" t="s">
        <v>875</v>
      </c>
      <c r="D136" s="177" t="s">
        <v>118</v>
      </c>
      <c r="E136" s="178" t="s">
        <v>184</v>
      </c>
      <c r="F136" s="179">
        <v>42</v>
      </c>
      <c r="G136" s="180" t="s">
        <v>740</v>
      </c>
      <c r="H136" s="181">
        <v>2</v>
      </c>
      <c r="I136" s="182">
        <f>Tabla1[[#This Row],[P_Esperada_MEISR ]]*0.0008928</f>
        <v>1.7856E-3</v>
      </c>
      <c r="J136" s="183">
        <v>1</v>
      </c>
      <c r="K136" s="183">
        <f>Tabla1[[#This Row],[Puntuación]]-1</f>
        <v>0</v>
      </c>
      <c r="L136" s="182">
        <f>Tabla1[[#This Row],[Cambio escala]]*0.0008928</f>
        <v>0</v>
      </c>
      <c r="M136" s="179" t="s">
        <v>23</v>
      </c>
      <c r="N136" s="179" t="s">
        <v>1434</v>
      </c>
      <c r="O136" s="179" t="s">
        <v>23</v>
      </c>
      <c r="P136" s="179" t="s">
        <v>1437</v>
      </c>
      <c r="Q136" s="179" t="s">
        <v>23</v>
      </c>
      <c r="R136" s="179" t="s">
        <v>1525</v>
      </c>
      <c r="S136" s="179" t="s">
        <v>92</v>
      </c>
      <c r="T136" s="184" t="s">
        <v>83</v>
      </c>
      <c r="U136" s="184" t="str">
        <f>Tabla1[[#This Row],[Códigos CIF]]&amp;" "&amp;"="&amp;" "&amp;Tabla1[[#This Row],[Códigos CIF Habilidad]]</f>
        <v>d510 = Lavarse</v>
      </c>
      <c r="V136" s="189" t="s">
        <v>93</v>
      </c>
      <c r="W136" s="19" t="s">
        <v>94</v>
      </c>
      <c r="X136"/>
      <c r="Y136"/>
      <c r="Z136"/>
      <c r="AA136"/>
      <c r="AB136"/>
      <c r="AC136"/>
      <c r="AD136"/>
      <c r="AE136"/>
      <c r="AF136"/>
      <c r="AG136"/>
      <c r="AH136"/>
      <c r="AI136"/>
    </row>
    <row r="137" spans="1:35" ht="30.6">
      <c r="A137" s="10">
        <v>121</v>
      </c>
      <c r="B137" s="176" t="s">
        <v>671</v>
      </c>
      <c r="C137" s="177" t="s">
        <v>876</v>
      </c>
      <c r="D137" s="177" t="s">
        <v>118</v>
      </c>
      <c r="E137" s="178" t="s">
        <v>180</v>
      </c>
      <c r="F137" s="179">
        <v>48</v>
      </c>
      <c r="G137" s="180" t="s">
        <v>741</v>
      </c>
      <c r="H137" s="181">
        <v>2</v>
      </c>
      <c r="I137" s="182">
        <f>Tabla1[[#This Row],[P_Esperada_MEISR ]]*0.0008928</f>
        <v>1.7856E-3</v>
      </c>
      <c r="J137" s="183">
        <v>1</v>
      </c>
      <c r="K137" s="183">
        <f>Tabla1[[#This Row],[Puntuación]]-1</f>
        <v>0</v>
      </c>
      <c r="L137" s="182">
        <f>Tabla1[[#This Row],[Cambio escala]]*0.0008928</f>
        <v>0</v>
      </c>
      <c r="M137" s="179" t="s">
        <v>23</v>
      </c>
      <c r="N137" s="179" t="s">
        <v>1434</v>
      </c>
      <c r="O137" s="179" t="s">
        <v>23</v>
      </c>
      <c r="P137" s="179" t="s">
        <v>1437</v>
      </c>
      <c r="Q137" s="179" t="s">
        <v>23</v>
      </c>
      <c r="R137" s="179" t="s">
        <v>1525</v>
      </c>
      <c r="S137" s="179" t="s">
        <v>34</v>
      </c>
      <c r="T137" s="184" t="s">
        <v>27</v>
      </c>
      <c r="U137" s="184" t="str">
        <f>Tabla1[[#This Row],[Códigos CIF]]&amp;" "&amp;"="&amp;" "&amp;Tabla1[[#This Row],[Códigos CIF Habilidad]]</f>
        <v>d445 = Uso de la mano y el brazo</v>
      </c>
      <c r="V137" s="189" t="s">
        <v>35</v>
      </c>
      <c r="W137" s="19" t="s">
        <v>36</v>
      </c>
      <c r="X137"/>
      <c r="Y137"/>
      <c r="Z137"/>
      <c r="AA137"/>
      <c r="AB137"/>
      <c r="AC137"/>
      <c r="AD137"/>
      <c r="AE137"/>
      <c r="AF137"/>
      <c r="AG137"/>
      <c r="AH137"/>
      <c r="AI137"/>
    </row>
    <row r="138" spans="1:35">
      <c r="A138" s="10">
        <v>122</v>
      </c>
      <c r="B138" s="176" t="s">
        <v>671</v>
      </c>
      <c r="C138" s="177" t="s">
        <v>877</v>
      </c>
      <c r="D138" s="185" t="s">
        <v>118</v>
      </c>
      <c r="E138" s="178" t="s">
        <v>700</v>
      </c>
      <c r="F138" s="179">
        <v>48</v>
      </c>
      <c r="G138" s="180" t="s">
        <v>741</v>
      </c>
      <c r="H138" s="181">
        <v>2</v>
      </c>
      <c r="I138" s="182">
        <f>Tabla1[[#This Row],[P_Esperada_MEISR ]]*0.0008928</f>
        <v>1.7856E-3</v>
      </c>
      <c r="J138" s="186">
        <v>1</v>
      </c>
      <c r="K138" s="186">
        <f>Tabla1[[#This Row],[Puntuación]]-1</f>
        <v>0</v>
      </c>
      <c r="L138" s="182">
        <f>Tabla1[[#This Row],[Cambio escala]]*0.0008928</f>
        <v>0</v>
      </c>
      <c r="M138" s="179" t="s">
        <v>23</v>
      </c>
      <c r="N138" s="179" t="s">
        <v>1434</v>
      </c>
      <c r="O138" s="179" t="s">
        <v>23</v>
      </c>
      <c r="P138" s="179" t="s">
        <v>1437</v>
      </c>
      <c r="Q138" s="179" t="s">
        <v>23</v>
      </c>
      <c r="R138" s="179" t="s">
        <v>1525</v>
      </c>
      <c r="S138" s="179" t="s">
        <v>127</v>
      </c>
      <c r="T138" s="179" t="s">
        <v>83</v>
      </c>
      <c r="U138" s="179" t="str">
        <f>Tabla1[[#This Row],[Códigos CIF]]&amp;" "&amp;"="&amp;" "&amp;Tabla1[[#This Row],[Códigos CIF Habilidad]]</f>
        <v>d550 = Comer</v>
      </c>
      <c r="V138" s="190" t="s">
        <v>128</v>
      </c>
      <c r="W138" s="14" t="s">
        <v>129</v>
      </c>
      <c r="X138"/>
      <c r="Y138"/>
      <c r="Z138"/>
      <c r="AA138"/>
      <c r="AB138"/>
      <c r="AC138"/>
      <c r="AD138"/>
      <c r="AE138"/>
      <c r="AF138"/>
      <c r="AG138"/>
      <c r="AH138"/>
      <c r="AI138"/>
    </row>
    <row r="139" spans="1:35" ht="20.399999999999999">
      <c r="A139" s="10">
        <v>123</v>
      </c>
      <c r="B139" s="176" t="s">
        <v>671</v>
      </c>
      <c r="C139" s="177" t="s">
        <v>878</v>
      </c>
      <c r="D139" s="177" t="s">
        <v>118</v>
      </c>
      <c r="E139" s="178" t="s">
        <v>188</v>
      </c>
      <c r="F139" s="179">
        <v>48</v>
      </c>
      <c r="G139" s="180" t="s">
        <v>741</v>
      </c>
      <c r="H139" s="181">
        <v>2</v>
      </c>
      <c r="I139" s="182">
        <f>Tabla1[[#This Row],[P_Esperada_MEISR ]]*0.0008928</f>
        <v>1.7856E-3</v>
      </c>
      <c r="J139" s="183">
        <v>1</v>
      </c>
      <c r="K139" s="183">
        <f>Tabla1[[#This Row],[Puntuación]]-1</f>
        <v>0</v>
      </c>
      <c r="L139" s="182">
        <f>Tabla1[[#This Row],[Cambio escala]]*0.0008928</f>
        <v>0</v>
      </c>
      <c r="M139" s="179" t="s">
        <v>23</v>
      </c>
      <c r="N139" s="179" t="s">
        <v>1434</v>
      </c>
      <c r="O139" s="179" t="s">
        <v>23</v>
      </c>
      <c r="P139" s="179" t="s">
        <v>1437</v>
      </c>
      <c r="Q139" s="179" t="s">
        <v>23</v>
      </c>
      <c r="R139" s="179" t="s">
        <v>1525</v>
      </c>
      <c r="S139" s="179" t="s">
        <v>127</v>
      </c>
      <c r="T139" s="184" t="s">
        <v>83</v>
      </c>
      <c r="U139" s="184" t="str">
        <f>Tabla1[[#This Row],[Códigos CIF]]&amp;" "&amp;"="&amp;" "&amp;Tabla1[[#This Row],[Códigos CIF Habilidad]]</f>
        <v>d550 = Comer</v>
      </c>
      <c r="V139" s="189" t="s">
        <v>128</v>
      </c>
      <c r="W139" s="19" t="s">
        <v>129</v>
      </c>
      <c r="X139"/>
      <c r="Y139"/>
      <c r="Z139"/>
      <c r="AA139"/>
      <c r="AB139"/>
      <c r="AC139"/>
      <c r="AD139"/>
      <c r="AE139"/>
      <c r="AF139"/>
      <c r="AG139"/>
      <c r="AH139"/>
      <c r="AI139"/>
    </row>
    <row r="140" spans="1:35" ht="20.399999999999999">
      <c r="A140" s="10">
        <v>124</v>
      </c>
      <c r="B140" s="176" t="s">
        <v>671</v>
      </c>
      <c r="C140" s="177" t="s">
        <v>823</v>
      </c>
      <c r="D140" s="177" t="s">
        <v>118</v>
      </c>
      <c r="E140" s="178" t="s">
        <v>701</v>
      </c>
      <c r="F140" s="179">
        <v>48</v>
      </c>
      <c r="G140" s="180" t="s">
        <v>741</v>
      </c>
      <c r="H140" s="181">
        <v>2</v>
      </c>
      <c r="I140" s="182">
        <f>Tabla1[[#This Row],[P_Esperada_MEISR ]]*0.0008928</f>
        <v>1.7856E-3</v>
      </c>
      <c r="J140" s="183">
        <v>1</v>
      </c>
      <c r="K140" s="183">
        <f>Tabla1[[#This Row],[Puntuación]]-1</f>
        <v>0</v>
      </c>
      <c r="L140" s="182">
        <f>Tabla1[[#This Row],[Cambio escala]]*0.0008928</f>
        <v>0</v>
      </c>
      <c r="M140" s="179" t="s">
        <v>23</v>
      </c>
      <c r="N140" s="179" t="s">
        <v>1434</v>
      </c>
      <c r="O140" s="179" t="s">
        <v>23</v>
      </c>
      <c r="P140" s="179" t="s">
        <v>1437</v>
      </c>
      <c r="Q140" s="179" t="s">
        <v>23</v>
      </c>
      <c r="R140" s="179" t="s">
        <v>1525</v>
      </c>
      <c r="S140" s="179" t="s">
        <v>72</v>
      </c>
      <c r="T140" s="184" t="s">
        <v>50</v>
      </c>
      <c r="U140" s="184" t="str">
        <f>Tabla1[[#This Row],[Códigos CIF]]&amp;" "&amp;"="&amp;" "&amp;Tabla1[[#This Row],[Códigos CIF Habilidad]]</f>
        <v>d230 = Llevar a cabo rutinas diarias</v>
      </c>
      <c r="V140" s="189" t="s">
        <v>73</v>
      </c>
      <c r="W140" s="19" t="s">
        <v>74</v>
      </c>
      <c r="X140"/>
      <c r="Y140"/>
      <c r="Z140"/>
      <c r="AA140"/>
      <c r="AB140"/>
      <c r="AC140"/>
      <c r="AD140"/>
      <c r="AE140"/>
      <c r="AF140"/>
      <c r="AG140"/>
      <c r="AH140"/>
      <c r="AI140"/>
    </row>
    <row r="141" spans="1:35">
      <c r="A141" s="10">
        <v>125</v>
      </c>
      <c r="B141" s="176" t="s">
        <v>671</v>
      </c>
      <c r="C141" s="177" t="s">
        <v>879</v>
      </c>
      <c r="D141" s="177" t="s">
        <v>118</v>
      </c>
      <c r="E141" s="178" t="s">
        <v>190</v>
      </c>
      <c r="F141" s="179">
        <v>48</v>
      </c>
      <c r="G141" s="180" t="s">
        <v>741</v>
      </c>
      <c r="H141" s="181">
        <v>2</v>
      </c>
      <c r="I141" s="182">
        <f>Tabla1[[#This Row],[P_Esperada_MEISR ]]*0.0008928</f>
        <v>1.7856E-3</v>
      </c>
      <c r="J141" s="183">
        <v>1</v>
      </c>
      <c r="K141" s="183">
        <f>Tabla1[[#This Row],[Puntuación]]-1</f>
        <v>0</v>
      </c>
      <c r="L141" s="182">
        <f>Tabla1[[#This Row],[Cambio escala]]*0.0008928</f>
        <v>0</v>
      </c>
      <c r="M141" s="179" t="s">
        <v>24</v>
      </c>
      <c r="N141" s="179" t="s">
        <v>1435</v>
      </c>
      <c r="O141" s="179" t="s">
        <v>5</v>
      </c>
      <c r="P141" s="179" t="s">
        <v>1441</v>
      </c>
      <c r="Q141" s="179" t="s">
        <v>7</v>
      </c>
      <c r="R141" s="179" t="s">
        <v>1526</v>
      </c>
      <c r="S141" s="179" t="s">
        <v>72</v>
      </c>
      <c r="T141" s="184" t="s">
        <v>50</v>
      </c>
      <c r="U141" s="184" t="str">
        <f>Tabla1[[#This Row],[Códigos CIF]]&amp;" "&amp;"="&amp;" "&amp;Tabla1[[#This Row],[Códigos CIF Habilidad]]</f>
        <v>d230 = Llevar a cabo rutinas diarias</v>
      </c>
      <c r="V141" s="189" t="s">
        <v>73</v>
      </c>
      <c r="W141" s="19" t="s">
        <v>74</v>
      </c>
      <c r="X141"/>
      <c r="Y141"/>
      <c r="Z141"/>
      <c r="AA141"/>
      <c r="AB141"/>
      <c r="AC141"/>
      <c r="AD141"/>
      <c r="AE141"/>
      <c r="AF141"/>
      <c r="AG141"/>
      <c r="AH141"/>
      <c r="AI141"/>
    </row>
    <row r="142" spans="1:35">
      <c r="A142" s="10">
        <v>126</v>
      </c>
      <c r="B142" s="176" t="s">
        <v>671</v>
      </c>
      <c r="C142" s="177" t="s">
        <v>880</v>
      </c>
      <c r="D142" s="177" t="s">
        <v>118</v>
      </c>
      <c r="E142" s="178" t="s">
        <v>200</v>
      </c>
      <c r="F142" s="179">
        <v>48</v>
      </c>
      <c r="G142" s="180" t="s">
        <v>741</v>
      </c>
      <c r="H142" s="181">
        <v>2</v>
      </c>
      <c r="I142" s="182">
        <f>Tabla1[[#This Row],[P_Esperada_MEISR ]]*0.0008928</f>
        <v>1.7856E-3</v>
      </c>
      <c r="J142" s="183">
        <v>1</v>
      </c>
      <c r="K142" s="183">
        <f>Tabla1[[#This Row],[Puntuación]]-1</f>
        <v>0</v>
      </c>
      <c r="L142" s="182">
        <f>Tabla1[[#This Row],[Cambio escala]]*0.0008928</f>
        <v>0</v>
      </c>
      <c r="M142" s="179" t="s">
        <v>23</v>
      </c>
      <c r="N142" s="179" t="s">
        <v>1434</v>
      </c>
      <c r="O142" s="179" t="s">
        <v>23</v>
      </c>
      <c r="P142" s="179" t="s">
        <v>1437</v>
      </c>
      <c r="Q142" s="179" t="s">
        <v>23</v>
      </c>
      <c r="R142" s="179" t="s">
        <v>1525</v>
      </c>
      <c r="S142" s="179" t="s">
        <v>72</v>
      </c>
      <c r="T142" s="184" t="s">
        <v>50</v>
      </c>
      <c r="U142" s="184" t="str">
        <f>Tabla1[[#This Row],[Códigos CIF]]&amp;" "&amp;"="&amp;" "&amp;Tabla1[[#This Row],[Códigos CIF Habilidad]]</f>
        <v>d230 = Llevar a cabo rutinas diarias</v>
      </c>
      <c r="V142" s="189" t="s">
        <v>73</v>
      </c>
      <c r="W142" s="19" t="s">
        <v>74</v>
      </c>
      <c r="X142"/>
      <c r="Y142"/>
      <c r="Z142"/>
      <c r="AA142"/>
      <c r="AB142"/>
      <c r="AC142"/>
      <c r="AD142"/>
      <c r="AE142"/>
      <c r="AF142"/>
      <c r="AG142"/>
      <c r="AH142"/>
      <c r="AI142"/>
    </row>
    <row r="143" spans="1:35" ht="20.399999999999999">
      <c r="A143" s="10">
        <v>127</v>
      </c>
      <c r="B143" s="176" t="s">
        <v>671</v>
      </c>
      <c r="C143" s="177" t="s">
        <v>881</v>
      </c>
      <c r="D143" s="177" t="s">
        <v>118</v>
      </c>
      <c r="E143" s="178" t="s">
        <v>181</v>
      </c>
      <c r="F143" s="179">
        <v>54</v>
      </c>
      <c r="G143" s="180" t="s">
        <v>743</v>
      </c>
      <c r="H143" s="181">
        <v>2</v>
      </c>
      <c r="I143" s="182">
        <f>Tabla1[[#This Row],[P_Esperada_MEISR ]]*0.0008928</f>
        <v>1.7856E-3</v>
      </c>
      <c r="J143" s="183">
        <v>1</v>
      </c>
      <c r="K143" s="183">
        <f>Tabla1[[#This Row],[Puntuación]]-1</f>
        <v>0</v>
      </c>
      <c r="L143" s="182">
        <f>Tabla1[[#This Row],[Cambio escala]]*0.0008928</f>
        <v>0</v>
      </c>
      <c r="M143" s="179" t="s">
        <v>5</v>
      </c>
      <c r="N143" s="179" t="s">
        <v>1436</v>
      </c>
      <c r="O143" s="179" t="s">
        <v>6</v>
      </c>
      <c r="P143" s="179" t="s">
        <v>1439</v>
      </c>
      <c r="Q143" s="179" t="s">
        <v>5</v>
      </c>
      <c r="R143" s="179" t="s">
        <v>1519</v>
      </c>
      <c r="S143" s="179" t="s">
        <v>103</v>
      </c>
      <c r="T143" s="184" t="s">
        <v>9</v>
      </c>
      <c r="U143" s="184" t="str">
        <f>Tabla1[[#This Row],[Códigos CIF]]&amp;" "&amp;"="&amp;" "&amp;Tabla1[[#This Row],[Códigos CIF Habilidad]]</f>
        <v>d350 = Conversación</v>
      </c>
      <c r="V143" s="189" t="s">
        <v>104</v>
      </c>
      <c r="W143" s="19" t="s">
        <v>105</v>
      </c>
      <c r="X143"/>
      <c r="Y143"/>
      <c r="Z143"/>
      <c r="AA143"/>
      <c r="AB143"/>
      <c r="AC143"/>
      <c r="AD143"/>
      <c r="AE143"/>
      <c r="AF143"/>
      <c r="AG143"/>
      <c r="AH143"/>
      <c r="AI143"/>
    </row>
    <row r="144" spans="1:35" ht="20.399999999999999">
      <c r="A144" s="10">
        <v>128</v>
      </c>
      <c r="B144" s="176" t="s">
        <v>671</v>
      </c>
      <c r="C144" s="177" t="s">
        <v>882</v>
      </c>
      <c r="D144" s="177" t="s">
        <v>118</v>
      </c>
      <c r="E144" s="178" t="s">
        <v>198</v>
      </c>
      <c r="F144" s="179">
        <v>54</v>
      </c>
      <c r="G144" s="180" t="s">
        <v>743</v>
      </c>
      <c r="H144" s="181">
        <v>2</v>
      </c>
      <c r="I144" s="182">
        <f>Tabla1[[#This Row],[P_Esperada_MEISR ]]*0.0008928</f>
        <v>1.7856E-3</v>
      </c>
      <c r="J144" s="183">
        <v>1</v>
      </c>
      <c r="K144" s="183">
        <f>Tabla1[[#This Row],[Puntuación]]-1</f>
        <v>0</v>
      </c>
      <c r="L144" s="182">
        <f>Tabla1[[#This Row],[Cambio escala]]*0.0008928</f>
        <v>0</v>
      </c>
      <c r="M144" s="179" t="s">
        <v>23</v>
      </c>
      <c r="N144" s="179" t="s">
        <v>1434</v>
      </c>
      <c r="O144" s="179" t="s">
        <v>23</v>
      </c>
      <c r="P144" s="179" t="s">
        <v>1437</v>
      </c>
      <c r="Q144" s="179" t="s">
        <v>23</v>
      </c>
      <c r="R144" s="179" t="s">
        <v>1525</v>
      </c>
      <c r="S144" s="179" t="s">
        <v>127</v>
      </c>
      <c r="T144" s="184" t="s">
        <v>83</v>
      </c>
      <c r="U144" s="184" t="str">
        <f>Tabla1[[#This Row],[Códigos CIF]]&amp;" "&amp;"="&amp;" "&amp;Tabla1[[#This Row],[Códigos CIF Habilidad]]</f>
        <v>d550 = Comer</v>
      </c>
      <c r="V144" s="189" t="s">
        <v>128</v>
      </c>
      <c r="W144" s="19" t="s">
        <v>129</v>
      </c>
      <c r="X144"/>
      <c r="Y144"/>
      <c r="Z144"/>
      <c r="AA144"/>
      <c r="AB144"/>
      <c r="AC144"/>
      <c r="AD144"/>
      <c r="AE144"/>
      <c r="AF144"/>
      <c r="AG144"/>
      <c r="AH144"/>
      <c r="AI144"/>
    </row>
    <row r="145" spans="1:35" ht="16.2" customHeight="1">
      <c r="A145" s="10">
        <v>129</v>
      </c>
      <c r="B145" s="176" t="s">
        <v>671</v>
      </c>
      <c r="C145" s="177" t="s">
        <v>883</v>
      </c>
      <c r="D145" s="177" t="s">
        <v>118</v>
      </c>
      <c r="E145" s="178" t="s">
        <v>199</v>
      </c>
      <c r="F145" s="179">
        <v>60</v>
      </c>
      <c r="G145" s="180" t="s">
        <v>744</v>
      </c>
      <c r="H145" s="181">
        <v>2</v>
      </c>
      <c r="I145" s="182">
        <f>Tabla1[[#This Row],[P_Esperada_MEISR ]]*0.0008928</f>
        <v>1.7856E-3</v>
      </c>
      <c r="J145" s="183">
        <v>1</v>
      </c>
      <c r="K145" s="183">
        <f>Tabla1[[#This Row],[Puntuación]]-1</f>
        <v>0</v>
      </c>
      <c r="L145" s="182">
        <f>Tabla1[[#This Row],[Cambio escala]]*0.0008928</f>
        <v>0</v>
      </c>
      <c r="M145" s="179" t="s">
        <v>23</v>
      </c>
      <c r="N145" s="179" t="s">
        <v>1434</v>
      </c>
      <c r="O145" s="179" t="s">
        <v>23</v>
      </c>
      <c r="P145" s="179" t="s">
        <v>1437</v>
      </c>
      <c r="Q145" s="179" t="s">
        <v>23</v>
      </c>
      <c r="R145" s="179" t="s">
        <v>1525</v>
      </c>
      <c r="S145" s="179" t="s">
        <v>127</v>
      </c>
      <c r="T145" s="184" t="s">
        <v>83</v>
      </c>
      <c r="U145" s="184" t="str">
        <f>Tabla1[[#This Row],[Códigos CIF]]&amp;" "&amp;"="&amp;" "&amp;Tabla1[[#This Row],[Códigos CIF Habilidad]]</f>
        <v>d550 = Comer</v>
      </c>
      <c r="V145" s="189" t="s">
        <v>128</v>
      </c>
      <c r="W145" s="19" t="s">
        <v>129</v>
      </c>
      <c r="X145"/>
      <c r="Y145"/>
      <c r="Z145"/>
      <c r="AA145"/>
      <c r="AB145"/>
      <c r="AC145"/>
      <c r="AD145"/>
      <c r="AE145"/>
      <c r="AF145"/>
      <c r="AG145"/>
      <c r="AH145"/>
      <c r="AI145"/>
    </row>
    <row r="146" spans="1:35" ht="20.399999999999999">
      <c r="A146" s="10">
        <v>130</v>
      </c>
      <c r="B146" s="176" t="s">
        <v>671</v>
      </c>
      <c r="C146" s="177" t="s">
        <v>826</v>
      </c>
      <c r="D146" s="177" t="s">
        <v>118</v>
      </c>
      <c r="E146" s="178" t="s">
        <v>1305</v>
      </c>
      <c r="F146" s="179">
        <v>60</v>
      </c>
      <c r="G146" s="180" t="s">
        <v>744</v>
      </c>
      <c r="H146" s="181">
        <v>2</v>
      </c>
      <c r="I146" s="182">
        <f>Tabla1[[#This Row],[P_Esperada_MEISR ]]*0.0008928</f>
        <v>1.7856E-3</v>
      </c>
      <c r="J146" s="183">
        <v>1</v>
      </c>
      <c r="K146" s="183">
        <f>Tabla1[[#This Row],[Puntuación]]-1</f>
        <v>0</v>
      </c>
      <c r="L146" s="182">
        <f>Tabla1[[#This Row],[Cambio escala]]*0.0008928</f>
        <v>0</v>
      </c>
      <c r="M146" s="179" t="s">
        <v>23</v>
      </c>
      <c r="N146" s="179" t="s">
        <v>1434</v>
      </c>
      <c r="O146" s="179" t="s">
        <v>23</v>
      </c>
      <c r="P146" s="179" t="s">
        <v>1437</v>
      </c>
      <c r="Q146" s="179" t="s">
        <v>23</v>
      </c>
      <c r="R146" s="179" t="s">
        <v>1525</v>
      </c>
      <c r="S146" s="179" t="s">
        <v>120</v>
      </c>
      <c r="T146" s="184" t="s">
        <v>83</v>
      </c>
      <c r="U146" s="184" t="str">
        <f>Tabla1[[#This Row],[Códigos CIF]]&amp;" "&amp;"="&amp;" "&amp;Tabla1[[#This Row],[Códigos CIF Habilidad]]</f>
        <v>d560 = Beber</v>
      </c>
      <c r="V146" s="189" t="s">
        <v>121</v>
      </c>
      <c r="W146" s="19" t="s">
        <v>122</v>
      </c>
      <c r="X146"/>
      <c r="Y146"/>
      <c r="Z146"/>
      <c r="AA146"/>
      <c r="AB146"/>
      <c r="AC146"/>
      <c r="AD146"/>
      <c r="AE146"/>
      <c r="AF146"/>
      <c r="AG146"/>
      <c r="AH146"/>
      <c r="AI146"/>
    </row>
    <row r="147" spans="1:35" ht="20.399999999999999">
      <c r="A147" s="10">
        <v>131</v>
      </c>
      <c r="B147" s="176" t="s">
        <v>671</v>
      </c>
      <c r="C147" s="177" t="s">
        <v>748</v>
      </c>
      <c r="D147" s="177" t="s">
        <v>201</v>
      </c>
      <c r="E147" s="178" t="s">
        <v>202</v>
      </c>
      <c r="F147" s="179">
        <v>0</v>
      </c>
      <c r="G147" s="180" t="s">
        <v>683</v>
      </c>
      <c r="H147" s="181">
        <v>2</v>
      </c>
      <c r="I147" s="182">
        <f>Tabla1[[#This Row],[P_Esperada_MEISR ]]*0.0008928</f>
        <v>1.7856E-3</v>
      </c>
      <c r="J147" s="183">
        <v>1</v>
      </c>
      <c r="K147" s="183">
        <f>Tabla1[[#This Row],[Puntuación]]-1</f>
        <v>0</v>
      </c>
      <c r="L147" s="182">
        <f>Tabla1[[#This Row],[Cambio escala]]*0.0008928</f>
        <v>0</v>
      </c>
      <c r="M147" s="179" t="s">
        <v>5</v>
      </c>
      <c r="N147" s="179" t="s">
        <v>1436</v>
      </c>
      <c r="O147" s="179" t="s">
        <v>5</v>
      </c>
      <c r="P147" s="179" t="s">
        <v>1441</v>
      </c>
      <c r="Q147" s="179" t="s">
        <v>5</v>
      </c>
      <c r="R147" s="179" t="s">
        <v>1519</v>
      </c>
      <c r="S147" s="179" t="s">
        <v>41</v>
      </c>
      <c r="T147" s="184" t="s">
        <v>19</v>
      </c>
      <c r="U147" s="184" t="str">
        <f>Tabla1[[#This Row],[Códigos CIF]]&amp;" "&amp;"="&amp;" "&amp;Tabla1[[#This Row],[Códigos CIF Habilidad]]</f>
        <v>d160 = Centrar la atención</v>
      </c>
      <c r="V147" s="189" t="s">
        <v>42</v>
      </c>
      <c r="W147" s="19" t="s">
        <v>43</v>
      </c>
      <c r="X147"/>
      <c r="Y147"/>
      <c r="Z147"/>
      <c r="AA147"/>
      <c r="AB147"/>
      <c r="AC147"/>
      <c r="AD147"/>
      <c r="AE147"/>
      <c r="AF147"/>
      <c r="AG147"/>
      <c r="AH147"/>
      <c r="AI147"/>
    </row>
    <row r="148" spans="1:35" ht="30.6">
      <c r="A148" s="10">
        <v>132</v>
      </c>
      <c r="B148" s="176" t="s">
        <v>671</v>
      </c>
      <c r="C148" s="177" t="s">
        <v>761</v>
      </c>
      <c r="D148" s="177" t="s">
        <v>201</v>
      </c>
      <c r="E148" s="178" t="s">
        <v>203</v>
      </c>
      <c r="F148" s="179">
        <v>0</v>
      </c>
      <c r="G148" s="180" t="s">
        <v>683</v>
      </c>
      <c r="H148" s="181">
        <v>2</v>
      </c>
      <c r="I148" s="182">
        <f>Tabla1[[#This Row],[P_Esperada_MEISR ]]*0.0008928</f>
        <v>1.7856E-3</v>
      </c>
      <c r="J148" s="183">
        <v>1</v>
      </c>
      <c r="K148" s="183">
        <f>Tabla1[[#This Row],[Puntuación]]-1</f>
        <v>0</v>
      </c>
      <c r="L148" s="182">
        <f>Tabla1[[#This Row],[Cambio escala]]*0.0008928</f>
        <v>0</v>
      </c>
      <c r="M148" s="179" t="s">
        <v>24</v>
      </c>
      <c r="N148" s="179" t="s">
        <v>1435</v>
      </c>
      <c r="O148" s="179" t="s">
        <v>5</v>
      </c>
      <c r="P148" s="179" t="s">
        <v>1441</v>
      </c>
      <c r="Q148" s="179" t="s">
        <v>5</v>
      </c>
      <c r="R148" s="179" t="s">
        <v>1519</v>
      </c>
      <c r="S148" s="179" t="s">
        <v>13</v>
      </c>
      <c r="T148" s="184" t="s">
        <v>14</v>
      </c>
      <c r="U148" s="184" t="str">
        <f>Tabla1[[#This Row],[Códigos CIF]]&amp;" "&amp;"="&amp;" "&amp;Tabla1[[#This Row],[Códigos CIF Habilidad]]</f>
        <v>d710 = Interacciones interpersonales básicas</v>
      </c>
      <c r="V148" s="189" t="s">
        <v>15</v>
      </c>
      <c r="W148" s="19" t="s">
        <v>16</v>
      </c>
      <c r="X148"/>
      <c r="Y148"/>
      <c r="Z148"/>
      <c r="AA148"/>
      <c r="AB148"/>
      <c r="AC148"/>
      <c r="AD148"/>
      <c r="AE148"/>
      <c r="AF148"/>
      <c r="AG148"/>
      <c r="AH148"/>
      <c r="AI148"/>
    </row>
    <row r="149" spans="1:35" ht="24">
      <c r="A149" s="10">
        <v>133</v>
      </c>
      <c r="B149" s="176" t="s">
        <v>671</v>
      </c>
      <c r="C149" s="177" t="s">
        <v>762</v>
      </c>
      <c r="D149" s="177" t="s">
        <v>201</v>
      </c>
      <c r="E149" s="178" t="s">
        <v>204</v>
      </c>
      <c r="F149" s="179">
        <v>0</v>
      </c>
      <c r="G149" s="180" t="s">
        <v>683</v>
      </c>
      <c r="H149" s="181">
        <v>2</v>
      </c>
      <c r="I149" s="182">
        <f>Tabla1[[#This Row],[P_Esperada_MEISR ]]*0.0008928</f>
        <v>1.7856E-3</v>
      </c>
      <c r="J149" s="183">
        <v>1</v>
      </c>
      <c r="K149" s="183">
        <f>Tabla1[[#This Row],[Puntuación]]-1</f>
        <v>0</v>
      </c>
      <c r="L149" s="182">
        <f>Tabla1[[#This Row],[Cambio escala]]*0.0008928</f>
        <v>0</v>
      </c>
      <c r="M149" s="179" t="s">
        <v>24</v>
      </c>
      <c r="N149" s="179" t="s">
        <v>1435</v>
      </c>
      <c r="O149" s="179" t="s">
        <v>5</v>
      </c>
      <c r="P149" s="179" t="s">
        <v>1441</v>
      </c>
      <c r="Q149" s="179" t="s">
        <v>5</v>
      </c>
      <c r="R149" s="179" t="s">
        <v>1519</v>
      </c>
      <c r="S149" s="179" t="s">
        <v>13</v>
      </c>
      <c r="T149" s="184" t="s">
        <v>14</v>
      </c>
      <c r="U149" s="184" t="str">
        <f>Tabla1[[#This Row],[Códigos CIF]]&amp;" "&amp;"="&amp;" "&amp;Tabla1[[#This Row],[Códigos CIF Habilidad]]</f>
        <v>d710 = Interacciones interpersonales básicas</v>
      </c>
      <c r="V149" s="189" t="s">
        <v>15</v>
      </c>
      <c r="W149" s="19" t="s">
        <v>16</v>
      </c>
      <c r="X149"/>
      <c r="Y149"/>
      <c r="Z149"/>
      <c r="AA149"/>
      <c r="AB149"/>
      <c r="AC149"/>
      <c r="AD149"/>
      <c r="AE149"/>
      <c r="AF149"/>
      <c r="AG149"/>
      <c r="AH149"/>
      <c r="AI149"/>
    </row>
    <row r="150" spans="1:35">
      <c r="A150" s="10">
        <v>134</v>
      </c>
      <c r="B150" s="176" t="s">
        <v>671</v>
      </c>
      <c r="C150" s="177" t="s">
        <v>886</v>
      </c>
      <c r="D150" s="177" t="s">
        <v>201</v>
      </c>
      <c r="E150" s="178" t="s">
        <v>702</v>
      </c>
      <c r="F150" s="179">
        <v>2</v>
      </c>
      <c r="G150" s="180" t="s">
        <v>683</v>
      </c>
      <c r="H150" s="181">
        <v>2</v>
      </c>
      <c r="I150" s="182">
        <f>Tabla1[[#This Row],[P_Esperada_MEISR ]]*0.0008928</f>
        <v>1.7856E-3</v>
      </c>
      <c r="J150" s="183">
        <v>1</v>
      </c>
      <c r="K150" s="183">
        <f>Tabla1[[#This Row],[Puntuación]]-1</f>
        <v>0</v>
      </c>
      <c r="L150" s="182">
        <f>Tabla1[[#This Row],[Cambio escala]]*0.0008928</f>
        <v>0</v>
      </c>
      <c r="M150" s="179" t="s">
        <v>5</v>
      </c>
      <c r="N150" s="179" t="s">
        <v>1436</v>
      </c>
      <c r="O150" s="179" t="s">
        <v>6</v>
      </c>
      <c r="P150" s="179" t="s">
        <v>1439</v>
      </c>
      <c r="Q150" s="179" t="s">
        <v>7</v>
      </c>
      <c r="R150" s="179" t="s">
        <v>1526</v>
      </c>
      <c r="S150" s="179" t="s">
        <v>8</v>
      </c>
      <c r="T150" s="184" t="s">
        <v>9</v>
      </c>
      <c r="U150" s="184" t="str">
        <f>Tabla1[[#This Row],[Códigos CIF]]&amp;" "&amp;"="&amp;" "&amp;Tabla1[[#This Row],[Códigos CIF Habilidad]]</f>
        <v>d331 = Pre-lenguaje</v>
      </c>
      <c r="V150" s="189" t="s">
        <v>10</v>
      </c>
      <c r="W150" s="19" t="s">
        <v>11</v>
      </c>
      <c r="X150"/>
      <c r="Y150"/>
      <c r="Z150"/>
      <c r="AA150"/>
      <c r="AB150"/>
      <c r="AC150"/>
      <c r="AD150"/>
      <c r="AE150"/>
      <c r="AF150"/>
      <c r="AG150"/>
      <c r="AH150"/>
      <c r="AI150"/>
    </row>
    <row r="151" spans="1:35" ht="20.399999999999999">
      <c r="A151" s="10">
        <v>135</v>
      </c>
      <c r="B151" s="176" t="s">
        <v>671</v>
      </c>
      <c r="C151" s="177" t="s">
        <v>887</v>
      </c>
      <c r="D151" s="177" t="s">
        <v>201</v>
      </c>
      <c r="E151" s="178" t="s">
        <v>205</v>
      </c>
      <c r="F151" s="179">
        <v>3</v>
      </c>
      <c r="G151" s="180" t="s">
        <v>683</v>
      </c>
      <c r="H151" s="181">
        <v>2</v>
      </c>
      <c r="I151" s="182">
        <f>Tabla1[[#This Row],[P_Esperada_MEISR ]]*0.0008928</f>
        <v>1.7856E-3</v>
      </c>
      <c r="J151" s="183">
        <v>1</v>
      </c>
      <c r="K151" s="183">
        <f>Tabla1[[#This Row],[Puntuación]]-1</f>
        <v>0</v>
      </c>
      <c r="L151" s="182">
        <f>Tabla1[[#This Row],[Cambio escala]]*0.0008928</f>
        <v>0</v>
      </c>
      <c r="M151" s="179" t="s">
        <v>24</v>
      </c>
      <c r="N151" s="179" t="s">
        <v>1435</v>
      </c>
      <c r="O151" s="179" t="s">
        <v>31</v>
      </c>
      <c r="P151" s="179" t="s">
        <v>1438</v>
      </c>
      <c r="Q151" s="179" t="s">
        <v>7</v>
      </c>
      <c r="R151" s="179" t="s">
        <v>1526</v>
      </c>
      <c r="S151" s="179" t="s">
        <v>18</v>
      </c>
      <c r="T151" s="184" t="s">
        <v>19</v>
      </c>
      <c r="U151" s="184" t="str">
        <f>Tabla1[[#This Row],[Códigos CIF]]&amp;" "&amp;"="&amp;" "&amp;Tabla1[[#This Row],[Códigos CIF Habilidad]]</f>
        <v>d110 = Mirar</v>
      </c>
      <c r="V151" s="189" t="s">
        <v>20</v>
      </c>
      <c r="W151" s="19" t="s">
        <v>21</v>
      </c>
      <c r="X151"/>
      <c r="Y151"/>
      <c r="Z151"/>
      <c r="AA151"/>
      <c r="AB151"/>
      <c r="AC151"/>
      <c r="AD151"/>
      <c r="AE151"/>
      <c r="AF151"/>
      <c r="AG151"/>
      <c r="AH151"/>
      <c r="AI151"/>
    </row>
    <row r="152" spans="1:35" ht="24">
      <c r="A152" s="10">
        <v>136</v>
      </c>
      <c r="B152" s="176" t="s">
        <v>671</v>
      </c>
      <c r="C152" s="177" t="s">
        <v>888</v>
      </c>
      <c r="D152" s="177" t="s">
        <v>201</v>
      </c>
      <c r="E152" s="178" t="s">
        <v>206</v>
      </c>
      <c r="F152" s="179">
        <v>6</v>
      </c>
      <c r="G152" s="180" t="s">
        <v>683</v>
      </c>
      <c r="H152" s="181">
        <v>2</v>
      </c>
      <c r="I152" s="182">
        <f>Tabla1[[#This Row],[P_Esperada_MEISR ]]*0.0008928</f>
        <v>1.7856E-3</v>
      </c>
      <c r="J152" s="183">
        <v>1</v>
      </c>
      <c r="K152" s="183">
        <f>Tabla1[[#This Row],[Puntuación]]-1</f>
        <v>0</v>
      </c>
      <c r="L152" s="182">
        <f>Tabla1[[#This Row],[Cambio escala]]*0.0008928</f>
        <v>0</v>
      </c>
      <c r="M152" s="179" t="s">
        <v>5</v>
      </c>
      <c r="N152" s="179" t="s">
        <v>1436</v>
      </c>
      <c r="O152" s="179" t="s">
        <v>6</v>
      </c>
      <c r="P152" s="179" t="s">
        <v>1439</v>
      </c>
      <c r="Q152" s="179" t="s">
        <v>5</v>
      </c>
      <c r="R152" s="179" t="s">
        <v>1519</v>
      </c>
      <c r="S152" s="179" t="s">
        <v>67</v>
      </c>
      <c r="T152" s="184" t="s">
        <v>9</v>
      </c>
      <c r="U152" s="184" t="str">
        <f>Tabla1[[#This Row],[Códigos CIF]]&amp;" "&amp;"="&amp;" "&amp;Tabla1[[#This Row],[Códigos CIF Habilidad]]</f>
        <v>d310 = Comunicación-recepción de mensajes hablados</v>
      </c>
      <c r="V152" s="189" t="s">
        <v>68</v>
      </c>
      <c r="W152" s="19" t="s">
        <v>69</v>
      </c>
      <c r="X152"/>
      <c r="Y152"/>
      <c r="Z152"/>
      <c r="AA152"/>
      <c r="AB152"/>
      <c r="AC152"/>
      <c r="AD152"/>
      <c r="AE152"/>
      <c r="AF152"/>
      <c r="AG152"/>
      <c r="AH152"/>
      <c r="AI152"/>
    </row>
    <row r="153" spans="1:35">
      <c r="A153" s="10">
        <v>137</v>
      </c>
      <c r="B153" s="176" t="s">
        <v>671</v>
      </c>
      <c r="C153" s="177" t="s">
        <v>889</v>
      </c>
      <c r="D153" s="177" t="s">
        <v>201</v>
      </c>
      <c r="E153" s="178" t="s">
        <v>207</v>
      </c>
      <c r="F153" s="179">
        <v>8</v>
      </c>
      <c r="G153" s="180" t="s">
        <v>686</v>
      </c>
      <c r="H153" s="181">
        <v>2</v>
      </c>
      <c r="I153" s="182">
        <f>Tabla1[[#This Row],[P_Esperada_MEISR ]]*0.0008928</f>
        <v>1.7856E-3</v>
      </c>
      <c r="J153" s="183">
        <v>1</v>
      </c>
      <c r="K153" s="183">
        <f>Tabla1[[#This Row],[Puntuación]]-1</f>
        <v>0</v>
      </c>
      <c r="L153" s="182">
        <f>Tabla1[[#This Row],[Cambio escala]]*0.0008928</f>
        <v>0</v>
      </c>
      <c r="M153" s="179" t="s">
        <v>5</v>
      </c>
      <c r="N153" s="179" t="s">
        <v>1436</v>
      </c>
      <c r="O153" s="179" t="s">
        <v>6</v>
      </c>
      <c r="P153" s="179" t="s">
        <v>1439</v>
      </c>
      <c r="Q153" s="179" t="s">
        <v>7</v>
      </c>
      <c r="R153" s="179" t="s">
        <v>1526</v>
      </c>
      <c r="S153" s="179" t="s">
        <v>8</v>
      </c>
      <c r="T153" s="184" t="s">
        <v>9</v>
      </c>
      <c r="U153" s="184" t="str">
        <f>Tabla1[[#This Row],[Códigos CIF]]&amp;" "&amp;"="&amp;" "&amp;Tabla1[[#This Row],[Códigos CIF Habilidad]]</f>
        <v>d331 = Pre-lenguaje</v>
      </c>
      <c r="V153" s="189" t="s">
        <v>10</v>
      </c>
      <c r="W153" s="19" t="s">
        <v>11</v>
      </c>
      <c r="X153"/>
      <c r="Y153"/>
      <c r="Z153"/>
      <c r="AA153"/>
      <c r="AB153"/>
      <c r="AC153"/>
      <c r="AD153"/>
      <c r="AE153"/>
      <c r="AF153"/>
      <c r="AG153"/>
      <c r="AH153"/>
      <c r="AI153"/>
    </row>
    <row r="154" spans="1:35" ht="30.6">
      <c r="A154" s="10">
        <v>138</v>
      </c>
      <c r="B154" s="176" t="s">
        <v>671</v>
      </c>
      <c r="C154" s="177" t="s">
        <v>890</v>
      </c>
      <c r="D154" s="177" t="s">
        <v>201</v>
      </c>
      <c r="E154" s="178" t="s">
        <v>208</v>
      </c>
      <c r="F154" s="179">
        <v>11</v>
      </c>
      <c r="G154" s="180" t="s">
        <v>686</v>
      </c>
      <c r="H154" s="181">
        <v>2</v>
      </c>
      <c r="I154" s="182">
        <f>Tabla1[[#This Row],[P_Esperada_MEISR ]]*0.0008928</f>
        <v>1.7856E-3</v>
      </c>
      <c r="J154" s="183">
        <v>1</v>
      </c>
      <c r="K154" s="183">
        <f>Tabla1[[#This Row],[Puntuación]]-1</f>
        <v>0</v>
      </c>
      <c r="L154" s="182">
        <f>Tabla1[[#This Row],[Cambio escala]]*0.0008928</f>
        <v>0</v>
      </c>
      <c r="M154" s="179" t="s">
        <v>23</v>
      </c>
      <c r="N154" s="179" t="s">
        <v>1434</v>
      </c>
      <c r="O154" s="179" t="s">
        <v>23</v>
      </c>
      <c r="P154" s="179" t="s">
        <v>1437</v>
      </c>
      <c r="Q154" s="179" t="s">
        <v>23</v>
      </c>
      <c r="R154" s="179" t="s">
        <v>1525</v>
      </c>
      <c r="S154" s="179" t="s">
        <v>72</v>
      </c>
      <c r="T154" s="184" t="s">
        <v>50</v>
      </c>
      <c r="U154" s="184" t="str">
        <f>Tabla1[[#This Row],[Códigos CIF]]&amp;" "&amp;"="&amp;" "&amp;Tabla1[[#This Row],[Códigos CIF Habilidad]]</f>
        <v>d230 = Llevar a cabo rutinas diarias</v>
      </c>
      <c r="V154" s="189" t="s">
        <v>73</v>
      </c>
      <c r="W154" s="19" t="s">
        <v>74</v>
      </c>
      <c r="X154"/>
      <c r="Y154"/>
      <c r="Z154"/>
      <c r="AA154"/>
      <c r="AB154"/>
      <c r="AC154"/>
      <c r="AD154"/>
      <c r="AE154"/>
      <c r="AF154"/>
      <c r="AG154"/>
      <c r="AH154"/>
      <c r="AI154"/>
    </row>
    <row r="155" spans="1:35" ht="40.799999999999997">
      <c r="A155" s="10">
        <v>139</v>
      </c>
      <c r="B155" s="176" t="s">
        <v>671</v>
      </c>
      <c r="C155" s="177" t="s">
        <v>891</v>
      </c>
      <c r="D155" s="177" t="s">
        <v>201</v>
      </c>
      <c r="E155" s="178" t="s">
        <v>209</v>
      </c>
      <c r="F155" s="179">
        <v>12</v>
      </c>
      <c r="G155" s="180" t="s">
        <v>686</v>
      </c>
      <c r="H155" s="181">
        <v>2</v>
      </c>
      <c r="I155" s="182">
        <f>Tabla1[[#This Row],[P_Esperada_MEISR ]]*0.0008928</f>
        <v>1.7856E-3</v>
      </c>
      <c r="J155" s="183">
        <v>1</v>
      </c>
      <c r="K155" s="183">
        <f>Tabla1[[#This Row],[Puntuación]]-1</f>
        <v>0</v>
      </c>
      <c r="L155" s="182">
        <f>Tabla1[[#This Row],[Cambio escala]]*0.0008928</f>
        <v>0</v>
      </c>
      <c r="M155" s="179" t="s">
        <v>5</v>
      </c>
      <c r="N155" s="179" t="s">
        <v>1436</v>
      </c>
      <c r="O155" s="179" t="s">
        <v>6</v>
      </c>
      <c r="P155" s="179" t="s">
        <v>1439</v>
      </c>
      <c r="Q155" s="179" t="s">
        <v>7</v>
      </c>
      <c r="R155" s="179" t="s">
        <v>1526</v>
      </c>
      <c r="S155" s="179" t="s">
        <v>67</v>
      </c>
      <c r="T155" s="184" t="s">
        <v>9</v>
      </c>
      <c r="U155" s="184" t="str">
        <f>Tabla1[[#This Row],[Códigos CIF]]&amp;" "&amp;"="&amp;" "&amp;Tabla1[[#This Row],[Códigos CIF Habilidad]]</f>
        <v>d310 = Comunicación-recepción de mensajes hablados</v>
      </c>
      <c r="V155" s="189" t="s">
        <v>68</v>
      </c>
      <c r="W155" s="19" t="s">
        <v>69</v>
      </c>
      <c r="X155"/>
      <c r="Y155"/>
      <c r="Z155"/>
      <c r="AA155"/>
      <c r="AB155"/>
      <c r="AC155"/>
      <c r="AD155"/>
      <c r="AE155"/>
      <c r="AF155"/>
      <c r="AG155"/>
      <c r="AH155"/>
      <c r="AI155"/>
    </row>
    <row r="156" spans="1:35">
      <c r="A156" s="10">
        <v>140</v>
      </c>
      <c r="B156" s="176" t="s">
        <v>671</v>
      </c>
      <c r="C156" s="177" t="s">
        <v>892</v>
      </c>
      <c r="D156" s="177" t="s">
        <v>201</v>
      </c>
      <c r="E156" s="178" t="s">
        <v>210</v>
      </c>
      <c r="F156" s="179">
        <v>15</v>
      </c>
      <c r="G156" s="180" t="s">
        <v>684</v>
      </c>
      <c r="H156" s="181">
        <v>2</v>
      </c>
      <c r="I156" s="182">
        <f>Tabla1[[#This Row],[P_Esperada_MEISR ]]*0.0008928</f>
        <v>1.7856E-3</v>
      </c>
      <c r="J156" s="183">
        <v>1</v>
      </c>
      <c r="K156" s="183">
        <f>Tabla1[[#This Row],[Puntuación]]-1</f>
        <v>0</v>
      </c>
      <c r="L156" s="182">
        <f>Tabla1[[#This Row],[Cambio escala]]*0.0008928</f>
        <v>0</v>
      </c>
      <c r="M156" s="179" t="s">
        <v>23</v>
      </c>
      <c r="N156" s="179" t="s">
        <v>1434</v>
      </c>
      <c r="O156" s="179" t="s">
        <v>23</v>
      </c>
      <c r="P156" s="179" t="s">
        <v>1437</v>
      </c>
      <c r="Q156" s="179" t="s">
        <v>23</v>
      </c>
      <c r="R156" s="179" t="s">
        <v>1525</v>
      </c>
      <c r="S156" s="179" t="s">
        <v>211</v>
      </c>
      <c r="T156" s="184" t="s">
        <v>83</v>
      </c>
      <c r="U156" s="184" t="str">
        <f>Tabla1[[#This Row],[Códigos CIF]]&amp;" "&amp;"="&amp;" "&amp;Tabla1[[#This Row],[Códigos CIF Habilidad]]</f>
        <v>d540 = Vestirse</v>
      </c>
      <c r="V156" s="189" t="s">
        <v>212</v>
      </c>
      <c r="W156" s="19" t="s">
        <v>213</v>
      </c>
      <c r="X156"/>
      <c r="Y156"/>
      <c r="Z156"/>
      <c r="AA156"/>
      <c r="AB156"/>
      <c r="AC156"/>
      <c r="AD156"/>
      <c r="AE156"/>
      <c r="AF156"/>
      <c r="AG156"/>
      <c r="AH156"/>
      <c r="AI156"/>
    </row>
    <row r="157" spans="1:35" ht="30.6">
      <c r="A157" s="10">
        <v>141</v>
      </c>
      <c r="B157" s="176" t="s">
        <v>671</v>
      </c>
      <c r="C157" s="177" t="s">
        <v>893</v>
      </c>
      <c r="D157" s="177" t="s">
        <v>201</v>
      </c>
      <c r="E157" s="178" t="s">
        <v>214</v>
      </c>
      <c r="F157" s="179">
        <v>15</v>
      </c>
      <c r="G157" s="180" t="s">
        <v>684</v>
      </c>
      <c r="H157" s="181">
        <v>2</v>
      </c>
      <c r="I157" s="182">
        <f>Tabla1[[#This Row],[P_Esperada_MEISR ]]*0.0008928</f>
        <v>1.7856E-3</v>
      </c>
      <c r="J157" s="183">
        <v>1</v>
      </c>
      <c r="K157" s="183">
        <f>Tabla1[[#This Row],[Puntuación]]-1</f>
        <v>0</v>
      </c>
      <c r="L157" s="182">
        <f>Tabla1[[#This Row],[Cambio escala]]*0.0008928</f>
        <v>0</v>
      </c>
      <c r="M157" s="179" t="s">
        <v>5</v>
      </c>
      <c r="N157" s="179" t="s">
        <v>1436</v>
      </c>
      <c r="O157" s="179" t="s">
        <v>6</v>
      </c>
      <c r="P157" s="179" t="s">
        <v>1439</v>
      </c>
      <c r="Q157" s="179" t="s">
        <v>7</v>
      </c>
      <c r="R157" s="179" t="s">
        <v>1526</v>
      </c>
      <c r="S157" s="179" t="s">
        <v>67</v>
      </c>
      <c r="T157" s="184" t="s">
        <v>9</v>
      </c>
      <c r="U157" s="184" t="str">
        <f>Tabla1[[#This Row],[Códigos CIF]]&amp;" "&amp;"="&amp;" "&amp;Tabla1[[#This Row],[Códigos CIF Habilidad]]</f>
        <v>d310 = Comunicación-recepción de mensajes hablados</v>
      </c>
      <c r="V157" s="189" t="s">
        <v>68</v>
      </c>
      <c r="W157" s="19" t="s">
        <v>69</v>
      </c>
      <c r="X157"/>
      <c r="Y157"/>
      <c r="Z157"/>
      <c r="AA157"/>
      <c r="AB157"/>
      <c r="AC157"/>
      <c r="AD157"/>
      <c r="AE157"/>
      <c r="AF157"/>
      <c r="AG157"/>
      <c r="AH157"/>
      <c r="AI157"/>
    </row>
    <row r="158" spans="1:35">
      <c r="A158" s="10">
        <v>142</v>
      </c>
      <c r="B158" s="176" t="s">
        <v>671</v>
      </c>
      <c r="C158" s="177" t="s">
        <v>894</v>
      </c>
      <c r="D158" s="177" t="s">
        <v>201</v>
      </c>
      <c r="E158" s="178" t="s">
        <v>215</v>
      </c>
      <c r="F158" s="179">
        <v>15</v>
      </c>
      <c r="G158" s="180" t="s">
        <v>684</v>
      </c>
      <c r="H158" s="181">
        <v>2</v>
      </c>
      <c r="I158" s="182">
        <f>Tabla1[[#This Row],[P_Esperada_MEISR ]]*0.0008928</f>
        <v>1.7856E-3</v>
      </c>
      <c r="J158" s="183">
        <v>1</v>
      </c>
      <c r="K158" s="183">
        <f>Tabla1[[#This Row],[Puntuación]]-1</f>
        <v>0</v>
      </c>
      <c r="L158" s="182">
        <f>Tabla1[[#This Row],[Cambio escala]]*0.0008928</f>
        <v>0</v>
      </c>
      <c r="M158" s="179" t="s">
        <v>24</v>
      </c>
      <c r="N158" s="179" t="s">
        <v>1435</v>
      </c>
      <c r="O158" s="179" t="s">
        <v>31</v>
      </c>
      <c r="P158" s="179" t="s">
        <v>1438</v>
      </c>
      <c r="Q158" s="179" t="s">
        <v>7</v>
      </c>
      <c r="R158" s="179" t="s">
        <v>1526</v>
      </c>
      <c r="S158" s="179" t="s">
        <v>111</v>
      </c>
      <c r="T158" s="184" t="s">
        <v>19</v>
      </c>
      <c r="U158" s="184" t="str">
        <f>Tabla1[[#This Row],[Códigos CIF]]&amp;" "&amp;"="&amp;" "&amp;Tabla1[[#This Row],[Códigos CIF Habilidad]]</f>
        <v>d137 = Adquirir conceptos</v>
      </c>
      <c r="V158" s="189" t="s">
        <v>112</v>
      </c>
      <c r="W158" s="19" t="s">
        <v>113</v>
      </c>
      <c r="X158"/>
      <c r="Y158"/>
      <c r="Z158"/>
      <c r="AA158"/>
      <c r="AB158"/>
      <c r="AC158"/>
      <c r="AD158"/>
      <c r="AE158"/>
      <c r="AF158"/>
      <c r="AG158"/>
      <c r="AH158"/>
      <c r="AI158"/>
    </row>
    <row r="159" spans="1:35" ht="20.399999999999999">
      <c r="A159" s="10">
        <v>143</v>
      </c>
      <c r="B159" s="176" t="s">
        <v>671</v>
      </c>
      <c r="C159" s="177" t="s">
        <v>895</v>
      </c>
      <c r="D159" s="177" t="s">
        <v>201</v>
      </c>
      <c r="E159" s="178" t="s">
        <v>216</v>
      </c>
      <c r="F159" s="179">
        <v>18</v>
      </c>
      <c r="G159" s="180" t="s">
        <v>684</v>
      </c>
      <c r="H159" s="181">
        <v>2</v>
      </c>
      <c r="I159" s="182">
        <f>Tabla1[[#This Row],[P_Esperada_MEISR ]]*0.0008928</f>
        <v>1.7856E-3</v>
      </c>
      <c r="J159" s="183">
        <v>1</v>
      </c>
      <c r="K159" s="183">
        <f>Tabla1[[#This Row],[Puntuación]]-1</f>
        <v>0</v>
      </c>
      <c r="L159" s="182">
        <f>Tabla1[[#This Row],[Cambio escala]]*0.0008928</f>
        <v>0</v>
      </c>
      <c r="M159" s="179" t="s">
        <v>5</v>
      </c>
      <c r="N159" s="179" t="s">
        <v>1436</v>
      </c>
      <c r="O159" s="179" t="s">
        <v>6</v>
      </c>
      <c r="P159" s="179" t="s">
        <v>1439</v>
      </c>
      <c r="Q159" s="179" t="s">
        <v>23</v>
      </c>
      <c r="R159" s="179" t="s">
        <v>1525</v>
      </c>
      <c r="S159" s="179" t="s">
        <v>176</v>
      </c>
      <c r="T159" s="184" t="s">
        <v>19</v>
      </c>
      <c r="U159" s="184" t="str">
        <f>Tabla1[[#This Row],[Códigos CIF]]&amp;" "&amp;"="&amp;" "&amp;Tabla1[[#This Row],[Códigos CIF Habilidad]]</f>
        <v>d177 = Tomar decisiones</v>
      </c>
      <c r="V159" s="189" t="s">
        <v>177</v>
      </c>
      <c r="W159" s="19" t="s">
        <v>178</v>
      </c>
      <c r="X159"/>
      <c r="Y159"/>
      <c r="Z159"/>
      <c r="AA159"/>
      <c r="AB159"/>
      <c r="AC159"/>
      <c r="AD159"/>
      <c r="AE159"/>
      <c r="AF159"/>
      <c r="AG159"/>
      <c r="AH159"/>
      <c r="AI159"/>
    </row>
    <row r="160" spans="1:35" ht="20.399999999999999">
      <c r="A160" s="10">
        <v>144</v>
      </c>
      <c r="B160" s="176" t="s">
        <v>671</v>
      </c>
      <c r="C160" s="177" t="s">
        <v>896</v>
      </c>
      <c r="D160" s="177" t="s">
        <v>201</v>
      </c>
      <c r="E160" s="178" t="s">
        <v>217</v>
      </c>
      <c r="F160" s="179">
        <v>18</v>
      </c>
      <c r="G160" s="180" t="s">
        <v>684</v>
      </c>
      <c r="H160" s="181">
        <v>2</v>
      </c>
      <c r="I160" s="182">
        <f>Tabla1[[#This Row],[P_Esperada_MEISR ]]*0.0008928</f>
        <v>1.7856E-3</v>
      </c>
      <c r="J160" s="183">
        <v>1</v>
      </c>
      <c r="K160" s="183">
        <f>Tabla1[[#This Row],[Puntuación]]-1</f>
        <v>0</v>
      </c>
      <c r="L160" s="182">
        <f>Tabla1[[#This Row],[Cambio escala]]*0.0008928</f>
        <v>0</v>
      </c>
      <c r="M160" s="179" t="s">
        <v>23</v>
      </c>
      <c r="N160" s="179" t="s">
        <v>1434</v>
      </c>
      <c r="O160" s="179" t="s">
        <v>23</v>
      </c>
      <c r="P160" s="179" t="s">
        <v>1437</v>
      </c>
      <c r="Q160" s="179" t="s">
        <v>23</v>
      </c>
      <c r="R160" s="179" t="s">
        <v>1525</v>
      </c>
      <c r="S160" s="179" t="s">
        <v>211</v>
      </c>
      <c r="T160" s="184" t="s">
        <v>83</v>
      </c>
      <c r="U160" s="184" t="str">
        <f>Tabla1[[#This Row],[Códigos CIF]]&amp;" "&amp;"="&amp;" "&amp;Tabla1[[#This Row],[Códigos CIF Habilidad]]</f>
        <v>d540 = Vestirse</v>
      </c>
      <c r="V160" s="189" t="s">
        <v>212</v>
      </c>
      <c r="W160" s="19" t="s">
        <v>213</v>
      </c>
      <c r="X160"/>
      <c r="Y160"/>
      <c r="Z160"/>
      <c r="AA160"/>
      <c r="AB160"/>
      <c r="AC160"/>
      <c r="AD160"/>
      <c r="AE160"/>
      <c r="AF160"/>
      <c r="AG160"/>
      <c r="AH160"/>
      <c r="AI160"/>
    </row>
    <row r="161" spans="1:35">
      <c r="A161" s="10">
        <v>145</v>
      </c>
      <c r="B161" s="176" t="s">
        <v>671</v>
      </c>
      <c r="C161" s="177" t="s">
        <v>897</v>
      </c>
      <c r="D161" s="177" t="s">
        <v>201</v>
      </c>
      <c r="E161" s="178" t="s">
        <v>218</v>
      </c>
      <c r="F161" s="179">
        <v>18</v>
      </c>
      <c r="G161" s="180" t="s">
        <v>684</v>
      </c>
      <c r="H161" s="181">
        <v>2</v>
      </c>
      <c r="I161" s="182">
        <f>Tabla1[[#This Row],[P_Esperada_MEISR ]]*0.0008928</f>
        <v>1.7856E-3</v>
      </c>
      <c r="J161" s="183">
        <v>1</v>
      </c>
      <c r="K161" s="183">
        <f>Tabla1[[#This Row],[Puntuación]]-1</f>
        <v>0</v>
      </c>
      <c r="L161" s="182">
        <f>Tabla1[[#This Row],[Cambio escala]]*0.0008928</f>
        <v>0</v>
      </c>
      <c r="M161" s="179" t="s">
        <v>23</v>
      </c>
      <c r="N161" s="179" t="s">
        <v>1434</v>
      </c>
      <c r="O161" s="179" t="s">
        <v>23</v>
      </c>
      <c r="P161" s="179" t="s">
        <v>1437</v>
      </c>
      <c r="Q161" s="179" t="s">
        <v>23</v>
      </c>
      <c r="R161" s="179" t="s">
        <v>1525</v>
      </c>
      <c r="S161" s="179" t="s">
        <v>211</v>
      </c>
      <c r="T161" s="184" t="s">
        <v>83</v>
      </c>
      <c r="U161" s="184" t="str">
        <f>Tabla1[[#This Row],[Códigos CIF]]&amp;" "&amp;"="&amp;" "&amp;Tabla1[[#This Row],[Códigos CIF Habilidad]]</f>
        <v>d540 = Vestirse</v>
      </c>
      <c r="V161" s="189" t="s">
        <v>212</v>
      </c>
      <c r="W161" s="19" t="s">
        <v>213</v>
      </c>
      <c r="X161"/>
      <c r="Y161"/>
      <c r="Z161"/>
      <c r="AA161"/>
      <c r="AB161"/>
      <c r="AC161"/>
      <c r="AD161"/>
      <c r="AE161"/>
      <c r="AF161"/>
      <c r="AG161"/>
      <c r="AH161"/>
      <c r="AI161"/>
    </row>
    <row r="162" spans="1:35" ht="24">
      <c r="A162" s="10">
        <v>146</v>
      </c>
      <c r="B162" s="176" t="s">
        <v>671</v>
      </c>
      <c r="C162" s="177" t="s">
        <v>898</v>
      </c>
      <c r="D162" s="177" t="s">
        <v>201</v>
      </c>
      <c r="E162" s="178" t="s">
        <v>219</v>
      </c>
      <c r="F162" s="179">
        <v>18</v>
      </c>
      <c r="G162" s="180" t="s">
        <v>684</v>
      </c>
      <c r="H162" s="181">
        <v>2</v>
      </c>
      <c r="I162" s="182">
        <f>Tabla1[[#This Row],[P_Esperada_MEISR ]]*0.0008928</f>
        <v>1.7856E-3</v>
      </c>
      <c r="J162" s="183">
        <v>1</v>
      </c>
      <c r="K162" s="183">
        <f>Tabla1[[#This Row],[Puntuación]]-1</f>
        <v>0</v>
      </c>
      <c r="L162" s="182">
        <f>Tabla1[[#This Row],[Cambio escala]]*0.0008928</f>
        <v>0</v>
      </c>
      <c r="M162" s="179" t="s">
        <v>5</v>
      </c>
      <c r="N162" s="179" t="s">
        <v>1436</v>
      </c>
      <c r="O162" s="179" t="s">
        <v>6</v>
      </c>
      <c r="P162" s="179" t="s">
        <v>1439</v>
      </c>
      <c r="Q162" s="179" t="s">
        <v>7</v>
      </c>
      <c r="R162" s="179" t="s">
        <v>1526</v>
      </c>
      <c r="S162" s="179" t="s">
        <v>89</v>
      </c>
      <c r="T162" s="184" t="s">
        <v>9</v>
      </c>
      <c r="U162" s="184" t="str">
        <f>Tabla1[[#This Row],[Códigos CIF]]&amp;" "&amp;"="&amp;" "&amp;Tabla1[[#This Row],[Códigos CIF Habilidad]]</f>
        <v>d335 = Producción de mensajes no verbales</v>
      </c>
      <c r="V162" s="189" t="s">
        <v>90</v>
      </c>
      <c r="W162" s="19" t="s">
        <v>91</v>
      </c>
      <c r="X162"/>
      <c r="Y162"/>
      <c r="Z162"/>
      <c r="AA162"/>
      <c r="AB162"/>
      <c r="AC162"/>
      <c r="AD162"/>
      <c r="AE162"/>
      <c r="AF162"/>
      <c r="AG162"/>
      <c r="AH162"/>
      <c r="AI162"/>
    </row>
    <row r="163" spans="1:35" ht="20.399999999999999">
      <c r="A163" s="10">
        <v>147</v>
      </c>
      <c r="B163" s="176" t="s">
        <v>671</v>
      </c>
      <c r="C163" s="177" t="s">
        <v>899</v>
      </c>
      <c r="D163" s="177" t="s">
        <v>201</v>
      </c>
      <c r="E163" s="178" t="s">
        <v>220</v>
      </c>
      <c r="F163" s="179">
        <v>18</v>
      </c>
      <c r="G163" s="180" t="s">
        <v>684</v>
      </c>
      <c r="H163" s="181">
        <v>2</v>
      </c>
      <c r="I163" s="182">
        <f>Tabla1[[#This Row],[P_Esperada_MEISR ]]*0.0008928</f>
        <v>1.7856E-3</v>
      </c>
      <c r="J163" s="183">
        <v>1</v>
      </c>
      <c r="K163" s="183">
        <f>Tabla1[[#This Row],[Puntuación]]-1</f>
        <v>0</v>
      </c>
      <c r="L163" s="182">
        <f>Tabla1[[#This Row],[Cambio escala]]*0.0008928</f>
        <v>0</v>
      </c>
      <c r="M163" s="179" t="s">
        <v>5</v>
      </c>
      <c r="N163" s="179" t="s">
        <v>1436</v>
      </c>
      <c r="O163" s="179" t="s">
        <v>6</v>
      </c>
      <c r="P163" s="179" t="s">
        <v>1439</v>
      </c>
      <c r="Q163" s="179" t="s">
        <v>7</v>
      </c>
      <c r="R163" s="179" t="s">
        <v>1526</v>
      </c>
      <c r="S163" s="179" t="s">
        <v>55</v>
      </c>
      <c r="T163" s="184" t="s">
        <v>9</v>
      </c>
      <c r="U163" s="184" t="str">
        <f>Tabla1[[#This Row],[Códigos CIF]]&amp;" "&amp;"="&amp;" "&amp;Tabla1[[#This Row],[Códigos CIF Habilidad]]</f>
        <v>d330 = Hablar</v>
      </c>
      <c r="V163" s="189" t="s">
        <v>56</v>
      </c>
      <c r="W163" s="19" t="s">
        <v>57</v>
      </c>
      <c r="X163"/>
      <c r="Y163"/>
      <c r="Z163"/>
      <c r="AA163"/>
      <c r="AB163"/>
      <c r="AC163"/>
      <c r="AD163"/>
      <c r="AE163"/>
      <c r="AF163"/>
      <c r="AG163"/>
      <c r="AH163"/>
      <c r="AI163"/>
    </row>
    <row r="164" spans="1:35" ht="20.399999999999999">
      <c r="A164" s="10">
        <v>148</v>
      </c>
      <c r="B164" s="176" t="s">
        <v>671</v>
      </c>
      <c r="C164" s="177" t="s">
        <v>900</v>
      </c>
      <c r="D164" s="177" t="s">
        <v>201</v>
      </c>
      <c r="E164" s="178" t="s">
        <v>1532</v>
      </c>
      <c r="F164" s="179">
        <v>18</v>
      </c>
      <c r="G164" s="180" t="s">
        <v>684</v>
      </c>
      <c r="H164" s="181">
        <v>2</v>
      </c>
      <c r="I164" s="182">
        <f>Tabla1[[#This Row],[P_Esperada_MEISR ]]*0.0008928</f>
        <v>1.7856E-3</v>
      </c>
      <c r="J164" s="183">
        <v>1</v>
      </c>
      <c r="K164" s="183">
        <f>Tabla1[[#This Row],[Puntuación]]-1</f>
        <v>0</v>
      </c>
      <c r="L164" s="182">
        <f>Tabla1[[#This Row],[Cambio escala]]*0.0008928</f>
        <v>0</v>
      </c>
      <c r="M164" s="179" t="s">
        <v>5</v>
      </c>
      <c r="N164" s="179" t="s">
        <v>1436</v>
      </c>
      <c r="O164" s="179" t="s">
        <v>6</v>
      </c>
      <c r="P164" s="179" t="s">
        <v>1439</v>
      </c>
      <c r="Q164" s="179" t="s">
        <v>7</v>
      </c>
      <c r="R164" s="179" t="s">
        <v>1526</v>
      </c>
      <c r="S164" s="179" t="s">
        <v>86</v>
      </c>
      <c r="T164" s="184" t="s">
        <v>50</v>
      </c>
      <c r="U164" s="184" t="str">
        <f>Tabla1[[#This Row],[Códigos CIF]]&amp;" "&amp;"="&amp;" "&amp;Tabla1[[#This Row],[Códigos CIF Habilidad]]</f>
        <v>d210 = Llevar a cabo una única tarea</v>
      </c>
      <c r="V164" s="189" t="s">
        <v>87</v>
      </c>
      <c r="W164" s="19" t="s">
        <v>88</v>
      </c>
      <c r="X164"/>
      <c r="Y164"/>
      <c r="Z164"/>
      <c r="AA164"/>
      <c r="AB164"/>
      <c r="AC164"/>
      <c r="AD164"/>
      <c r="AE164"/>
      <c r="AF164"/>
      <c r="AG164"/>
      <c r="AH164"/>
      <c r="AI164"/>
    </row>
    <row r="165" spans="1:35" ht="20.399999999999999">
      <c r="A165" s="10">
        <v>149</v>
      </c>
      <c r="B165" s="176" t="s">
        <v>671</v>
      </c>
      <c r="C165" s="177" t="s">
        <v>901</v>
      </c>
      <c r="D165" s="177" t="s">
        <v>201</v>
      </c>
      <c r="E165" s="178" t="s">
        <v>221</v>
      </c>
      <c r="F165" s="179">
        <v>24</v>
      </c>
      <c r="G165" s="180" t="s">
        <v>685</v>
      </c>
      <c r="H165" s="181">
        <v>2</v>
      </c>
      <c r="I165" s="182">
        <f>Tabla1[[#This Row],[P_Esperada_MEISR ]]*0.0008928</f>
        <v>1.7856E-3</v>
      </c>
      <c r="J165" s="183">
        <v>1</v>
      </c>
      <c r="K165" s="183">
        <f>Tabla1[[#This Row],[Puntuación]]-1</f>
        <v>0</v>
      </c>
      <c r="L165" s="182">
        <f>Tabla1[[#This Row],[Cambio escala]]*0.0008928</f>
        <v>0</v>
      </c>
      <c r="M165" s="179" t="s">
        <v>23</v>
      </c>
      <c r="N165" s="179" t="s">
        <v>1434</v>
      </c>
      <c r="O165" s="179" t="s">
        <v>23</v>
      </c>
      <c r="P165" s="179" t="s">
        <v>1437</v>
      </c>
      <c r="Q165" s="179" t="s">
        <v>23</v>
      </c>
      <c r="R165" s="179" t="s">
        <v>1525</v>
      </c>
      <c r="S165" s="179" t="s">
        <v>222</v>
      </c>
      <c r="T165" s="184" t="s">
        <v>19</v>
      </c>
      <c r="U165" s="184" t="str">
        <f>Tabla1[[#This Row],[Códigos CIF]]&amp;" "&amp;"="&amp;" "&amp;Tabla1[[#This Row],[Códigos CIF Habilidad]]</f>
        <v>d175 = Resolver problemas</v>
      </c>
      <c r="V165" s="189" t="s">
        <v>223</v>
      </c>
      <c r="W165" s="19" t="s">
        <v>224</v>
      </c>
      <c r="X165"/>
      <c r="Y165"/>
      <c r="Z165"/>
      <c r="AA165"/>
      <c r="AB165"/>
      <c r="AC165"/>
      <c r="AD165"/>
      <c r="AE165"/>
      <c r="AF165"/>
      <c r="AG165"/>
      <c r="AH165"/>
      <c r="AI165"/>
    </row>
    <row r="166" spans="1:35" ht="30.6">
      <c r="A166" s="10">
        <v>150</v>
      </c>
      <c r="B166" s="176" t="s">
        <v>671</v>
      </c>
      <c r="C166" s="177" t="s">
        <v>902</v>
      </c>
      <c r="D166" s="177" t="s">
        <v>201</v>
      </c>
      <c r="E166" s="178" t="s">
        <v>225</v>
      </c>
      <c r="F166" s="179">
        <v>24</v>
      </c>
      <c r="G166" s="180" t="s">
        <v>685</v>
      </c>
      <c r="H166" s="181">
        <v>2</v>
      </c>
      <c r="I166" s="182">
        <f>Tabla1[[#This Row],[P_Esperada_MEISR ]]*0.0008928</f>
        <v>1.7856E-3</v>
      </c>
      <c r="J166" s="183">
        <v>1</v>
      </c>
      <c r="K166" s="183">
        <f>Tabla1[[#This Row],[Puntuación]]-1</f>
        <v>0</v>
      </c>
      <c r="L166" s="182">
        <f>Tabla1[[#This Row],[Cambio escala]]*0.0008928</f>
        <v>0</v>
      </c>
      <c r="M166" s="179" t="s">
        <v>24</v>
      </c>
      <c r="N166" s="179" t="s">
        <v>1435</v>
      </c>
      <c r="O166" s="179" t="s">
        <v>31</v>
      </c>
      <c r="P166" s="179" t="s">
        <v>1438</v>
      </c>
      <c r="Q166" s="179" t="s">
        <v>7</v>
      </c>
      <c r="R166" s="179" t="s">
        <v>1526</v>
      </c>
      <c r="S166" s="179" t="s">
        <v>89</v>
      </c>
      <c r="T166" s="184" t="s">
        <v>9</v>
      </c>
      <c r="U166" s="184" t="str">
        <f>Tabla1[[#This Row],[Códigos CIF]]&amp;" "&amp;"="&amp;" "&amp;Tabla1[[#This Row],[Códigos CIF Habilidad]]</f>
        <v>d335 = Producción de mensajes no verbales</v>
      </c>
      <c r="V166" s="189" t="s">
        <v>90</v>
      </c>
      <c r="W166" s="19" t="s">
        <v>91</v>
      </c>
      <c r="X166"/>
      <c r="Y166"/>
      <c r="Z166"/>
      <c r="AA166"/>
      <c r="AB166"/>
      <c r="AC166"/>
      <c r="AD166"/>
      <c r="AE166"/>
      <c r="AF166"/>
      <c r="AG166"/>
      <c r="AH166"/>
      <c r="AI166"/>
    </row>
    <row r="167" spans="1:35" ht="30.6">
      <c r="A167" s="10">
        <v>151</v>
      </c>
      <c r="B167" s="176" t="s">
        <v>671</v>
      </c>
      <c r="C167" s="177" t="s">
        <v>903</v>
      </c>
      <c r="D167" s="177" t="s">
        <v>201</v>
      </c>
      <c r="E167" s="178" t="s">
        <v>226</v>
      </c>
      <c r="F167" s="179">
        <v>25</v>
      </c>
      <c r="G167" s="180" t="s">
        <v>738</v>
      </c>
      <c r="H167" s="181">
        <v>2</v>
      </c>
      <c r="I167" s="182">
        <f>Tabla1[[#This Row],[P_Esperada_MEISR ]]*0.0008928</f>
        <v>1.7856E-3</v>
      </c>
      <c r="J167" s="183">
        <v>1</v>
      </c>
      <c r="K167" s="183">
        <f>Tabla1[[#This Row],[Puntuación]]-1</f>
        <v>0</v>
      </c>
      <c r="L167" s="182">
        <f>Tabla1[[#This Row],[Cambio escala]]*0.0008928</f>
        <v>0</v>
      </c>
      <c r="M167" s="179" t="s">
        <v>24</v>
      </c>
      <c r="N167" s="179" t="s">
        <v>1435</v>
      </c>
      <c r="O167" s="179" t="s">
        <v>6</v>
      </c>
      <c r="P167" s="179" t="s">
        <v>1439</v>
      </c>
      <c r="Q167" s="179" t="s">
        <v>7</v>
      </c>
      <c r="R167" s="179" t="s">
        <v>1526</v>
      </c>
      <c r="S167" s="179" t="s">
        <v>67</v>
      </c>
      <c r="T167" s="184" t="s">
        <v>9</v>
      </c>
      <c r="U167" s="184" t="str">
        <f>Tabla1[[#This Row],[Códigos CIF]]&amp;" "&amp;"="&amp;" "&amp;Tabla1[[#This Row],[Códigos CIF Habilidad]]</f>
        <v>d310 = Comunicación-recepción de mensajes hablados</v>
      </c>
      <c r="V167" s="189" t="s">
        <v>68</v>
      </c>
      <c r="W167" s="19" t="s">
        <v>69</v>
      </c>
      <c r="X167"/>
      <c r="Y167"/>
      <c r="Z167"/>
      <c r="AA167"/>
      <c r="AB167"/>
      <c r="AC167"/>
      <c r="AD167"/>
      <c r="AE167"/>
      <c r="AF167"/>
      <c r="AG167"/>
      <c r="AH167"/>
      <c r="AI167"/>
    </row>
    <row r="168" spans="1:35" ht="24">
      <c r="A168" s="10">
        <v>152</v>
      </c>
      <c r="B168" s="176" t="s">
        <v>671</v>
      </c>
      <c r="C168" s="177" t="s">
        <v>904</v>
      </c>
      <c r="D168" s="177" t="s">
        <v>201</v>
      </c>
      <c r="E168" s="178" t="s">
        <v>227</v>
      </c>
      <c r="F168" s="179">
        <v>28</v>
      </c>
      <c r="G168" s="180" t="s">
        <v>738</v>
      </c>
      <c r="H168" s="181">
        <v>2</v>
      </c>
      <c r="I168" s="182">
        <f>Tabla1[[#This Row],[P_Esperada_MEISR ]]*0.0008928</f>
        <v>1.7856E-3</v>
      </c>
      <c r="J168" s="183">
        <v>1</v>
      </c>
      <c r="K168" s="183">
        <f>Tabla1[[#This Row],[Puntuación]]-1</f>
        <v>0</v>
      </c>
      <c r="L168" s="182">
        <f>Tabla1[[#This Row],[Cambio escala]]*0.0008928</f>
        <v>0</v>
      </c>
      <c r="M168" s="179" t="s">
        <v>23</v>
      </c>
      <c r="N168" s="179" t="s">
        <v>1434</v>
      </c>
      <c r="O168" s="179" t="s">
        <v>23</v>
      </c>
      <c r="P168" s="179" t="s">
        <v>1437</v>
      </c>
      <c r="Q168" s="179" t="s">
        <v>23</v>
      </c>
      <c r="R168" s="179" t="s">
        <v>1525</v>
      </c>
      <c r="S168" s="179" t="s">
        <v>13</v>
      </c>
      <c r="T168" s="184" t="s">
        <v>14</v>
      </c>
      <c r="U168" s="184" t="str">
        <f>Tabla1[[#This Row],[Códigos CIF]]&amp;" "&amp;"="&amp;" "&amp;Tabla1[[#This Row],[Códigos CIF Habilidad]]</f>
        <v>d710 = Interacciones interpersonales básicas</v>
      </c>
      <c r="V168" s="189" t="s">
        <v>15</v>
      </c>
      <c r="W168" s="19" t="s">
        <v>16</v>
      </c>
      <c r="X168"/>
      <c r="Y168"/>
      <c r="Z168"/>
      <c r="AA168"/>
      <c r="AB168"/>
      <c r="AC168"/>
      <c r="AD168"/>
      <c r="AE168"/>
      <c r="AF168"/>
      <c r="AG168"/>
      <c r="AH168"/>
      <c r="AI168"/>
    </row>
    <row r="169" spans="1:35" ht="20.399999999999999">
      <c r="A169" s="10">
        <v>153</v>
      </c>
      <c r="B169" s="176" t="s">
        <v>671</v>
      </c>
      <c r="C169" s="177" t="s">
        <v>905</v>
      </c>
      <c r="D169" s="177" t="s">
        <v>201</v>
      </c>
      <c r="E169" s="178" t="s">
        <v>228</v>
      </c>
      <c r="F169" s="179">
        <v>30</v>
      </c>
      <c r="G169" s="180" t="s">
        <v>738</v>
      </c>
      <c r="H169" s="181">
        <v>2</v>
      </c>
      <c r="I169" s="182">
        <f>Tabla1[[#This Row],[P_Esperada_MEISR ]]*0.0008928</f>
        <v>1.7856E-3</v>
      </c>
      <c r="J169" s="183">
        <v>1</v>
      </c>
      <c r="K169" s="183">
        <f>Tabla1[[#This Row],[Puntuación]]-1</f>
        <v>0</v>
      </c>
      <c r="L169" s="182">
        <f>Tabla1[[#This Row],[Cambio escala]]*0.0008928</f>
        <v>0</v>
      </c>
      <c r="M169" s="179" t="s">
        <v>23</v>
      </c>
      <c r="N169" s="179" t="s">
        <v>1434</v>
      </c>
      <c r="O169" s="179" t="s">
        <v>23</v>
      </c>
      <c r="P169" s="179" t="s">
        <v>1437</v>
      </c>
      <c r="Q169" s="179" t="s">
        <v>23</v>
      </c>
      <c r="R169" s="179" t="s">
        <v>1525</v>
      </c>
      <c r="S169" s="179" t="s">
        <v>211</v>
      </c>
      <c r="T169" s="184" t="s">
        <v>83</v>
      </c>
      <c r="U169" s="184" t="str">
        <f>Tabla1[[#This Row],[Códigos CIF]]&amp;" "&amp;"="&amp;" "&amp;Tabla1[[#This Row],[Códigos CIF Habilidad]]</f>
        <v>d540 = Vestirse</v>
      </c>
      <c r="V169" s="189" t="s">
        <v>212</v>
      </c>
      <c r="W169" s="19" t="s">
        <v>213</v>
      </c>
      <c r="X169"/>
      <c r="Y169"/>
      <c r="Z169"/>
      <c r="AA169"/>
      <c r="AB169"/>
      <c r="AC169"/>
      <c r="AD169"/>
      <c r="AE169"/>
      <c r="AF169"/>
      <c r="AG169"/>
      <c r="AH169"/>
      <c r="AI169"/>
    </row>
    <row r="170" spans="1:35">
      <c r="A170" s="10">
        <v>154</v>
      </c>
      <c r="B170" s="176" t="s">
        <v>671</v>
      </c>
      <c r="C170" s="177" t="s">
        <v>906</v>
      </c>
      <c r="D170" s="177" t="s">
        <v>201</v>
      </c>
      <c r="E170" s="178" t="s">
        <v>229</v>
      </c>
      <c r="F170" s="179">
        <v>30</v>
      </c>
      <c r="G170" s="180" t="s">
        <v>738</v>
      </c>
      <c r="H170" s="181">
        <v>2</v>
      </c>
      <c r="I170" s="182">
        <f>Tabla1[[#This Row],[P_Esperada_MEISR ]]*0.0008928</f>
        <v>1.7856E-3</v>
      </c>
      <c r="J170" s="183">
        <v>1</v>
      </c>
      <c r="K170" s="183">
        <f>Tabla1[[#This Row],[Puntuación]]-1</f>
        <v>0</v>
      </c>
      <c r="L170" s="182">
        <f>Tabla1[[#This Row],[Cambio escala]]*0.0008928</f>
        <v>0</v>
      </c>
      <c r="M170" s="179" t="s">
        <v>23</v>
      </c>
      <c r="N170" s="179" t="s">
        <v>1434</v>
      </c>
      <c r="O170" s="179" t="s">
        <v>23</v>
      </c>
      <c r="P170" s="179" t="s">
        <v>1437</v>
      </c>
      <c r="Q170" s="179" t="s">
        <v>23</v>
      </c>
      <c r="R170" s="179" t="s">
        <v>1525</v>
      </c>
      <c r="S170" s="179" t="s">
        <v>211</v>
      </c>
      <c r="T170" s="184" t="s">
        <v>83</v>
      </c>
      <c r="U170" s="184" t="str">
        <f>Tabla1[[#This Row],[Códigos CIF]]&amp;" "&amp;"="&amp;" "&amp;Tabla1[[#This Row],[Códigos CIF Habilidad]]</f>
        <v>d540 = Vestirse</v>
      </c>
      <c r="V170" s="189" t="s">
        <v>212</v>
      </c>
      <c r="W170" s="19" t="s">
        <v>213</v>
      </c>
      <c r="X170"/>
      <c r="Y170"/>
      <c r="Z170"/>
      <c r="AA170"/>
      <c r="AB170"/>
      <c r="AC170"/>
      <c r="AD170"/>
      <c r="AE170"/>
      <c r="AF170"/>
      <c r="AG170"/>
      <c r="AH170"/>
      <c r="AI170"/>
    </row>
    <row r="171" spans="1:35" ht="20.399999999999999">
      <c r="A171" s="10">
        <v>155</v>
      </c>
      <c r="B171" s="176" t="s">
        <v>671</v>
      </c>
      <c r="C171" s="177" t="s">
        <v>885</v>
      </c>
      <c r="D171" s="177" t="s">
        <v>201</v>
      </c>
      <c r="E171" s="178" t="s">
        <v>230</v>
      </c>
      <c r="F171" s="179">
        <v>30</v>
      </c>
      <c r="G171" s="180" t="s">
        <v>738</v>
      </c>
      <c r="H171" s="181">
        <v>2</v>
      </c>
      <c r="I171" s="182">
        <f>Tabla1[[#This Row],[P_Esperada_MEISR ]]*0.0008928</f>
        <v>1.7856E-3</v>
      </c>
      <c r="J171" s="183">
        <v>1</v>
      </c>
      <c r="K171" s="183">
        <f>Tabla1[[#This Row],[Puntuación]]-1</f>
        <v>0</v>
      </c>
      <c r="L171" s="182">
        <f>Tabla1[[#This Row],[Cambio escala]]*0.0008928</f>
        <v>0</v>
      </c>
      <c r="M171" s="179" t="s">
        <v>5</v>
      </c>
      <c r="N171" s="179" t="s">
        <v>1436</v>
      </c>
      <c r="O171" s="179" t="s">
        <v>6</v>
      </c>
      <c r="P171" s="179" t="s">
        <v>1439</v>
      </c>
      <c r="Q171" s="179" t="s">
        <v>23</v>
      </c>
      <c r="R171" s="179" t="s">
        <v>1525</v>
      </c>
      <c r="S171" s="179" t="s">
        <v>176</v>
      </c>
      <c r="T171" s="184" t="s">
        <v>19</v>
      </c>
      <c r="U171" s="184" t="str">
        <f>Tabla1[[#This Row],[Códigos CIF]]&amp;" "&amp;"="&amp;" "&amp;Tabla1[[#This Row],[Códigos CIF Habilidad]]</f>
        <v>d177 = Tomar decisiones</v>
      </c>
      <c r="V171" s="189" t="s">
        <v>177</v>
      </c>
      <c r="W171" s="19" t="s">
        <v>178</v>
      </c>
      <c r="X171"/>
      <c r="Y171"/>
      <c r="Z171"/>
      <c r="AA171"/>
      <c r="AB171"/>
      <c r="AC171"/>
      <c r="AD171"/>
      <c r="AE171"/>
      <c r="AF171"/>
      <c r="AG171"/>
      <c r="AH171"/>
      <c r="AI171"/>
    </row>
    <row r="172" spans="1:35" ht="20.399999999999999">
      <c r="A172" s="10">
        <v>156</v>
      </c>
      <c r="B172" s="176" t="s">
        <v>671</v>
      </c>
      <c r="C172" s="177" t="s">
        <v>907</v>
      </c>
      <c r="D172" s="177" t="s">
        <v>201</v>
      </c>
      <c r="E172" s="178" t="s">
        <v>232</v>
      </c>
      <c r="F172" s="179">
        <v>33</v>
      </c>
      <c r="G172" s="180" t="s">
        <v>739</v>
      </c>
      <c r="H172" s="181">
        <v>2</v>
      </c>
      <c r="I172" s="182">
        <f>Tabla1[[#This Row],[P_Esperada_MEISR ]]*0.0008928</f>
        <v>1.7856E-3</v>
      </c>
      <c r="J172" s="183">
        <v>1</v>
      </c>
      <c r="K172" s="183">
        <f>Tabla1[[#This Row],[Puntuación]]-1</f>
        <v>0</v>
      </c>
      <c r="L172" s="182">
        <f>Tabla1[[#This Row],[Cambio escala]]*0.0008928</f>
        <v>0</v>
      </c>
      <c r="M172" s="179" t="s">
        <v>5</v>
      </c>
      <c r="N172" s="179" t="s">
        <v>1436</v>
      </c>
      <c r="O172" s="179" t="s">
        <v>6</v>
      </c>
      <c r="P172" s="179" t="s">
        <v>1439</v>
      </c>
      <c r="Q172" s="179" t="s">
        <v>7</v>
      </c>
      <c r="R172" s="179" t="s">
        <v>1526</v>
      </c>
      <c r="S172" s="179" t="s">
        <v>233</v>
      </c>
      <c r="T172" s="184" t="s">
        <v>50</v>
      </c>
      <c r="U172" s="184" t="str">
        <f>Tabla1[[#This Row],[Códigos CIF]]&amp;" "&amp;"="&amp;" "&amp;Tabla1[[#This Row],[Códigos CIF Habilidad]]</f>
        <v>d220 = Llevar a cabo múltiples tareas</v>
      </c>
      <c r="V172" s="189" t="s">
        <v>234</v>
      </c>
      <c r="W172" s="19" t="s">
        <v>235</v>
      </c>
      <c r="X172"/>
      <c r="Y172"/>
      <c r="Z172"/>
      <c r="AA172"/>
      <c r="AB172"/>
      <c r="AC172"/>
      <c r="AD172"/>
      <c r="AE172"/>
      <c r="AF172"/>
      <c r="AG172"/>
      <c r="AH172"/>
      <c r="AI172"/>
    </row>
    <row r="173" spans="1:35">
      <c r="A173" s="10">
        <v>157</v>
      </c>
      <c r="B173" s="176" t="s">
        <v>671</v>
      </c>
      <c r="C173" s="177" t="s">
        <v>908</v>
      </c>
      <c r="D173" s="177" t="s">
        <v>201</v>
      </c>
      <c r="E173" s="178" t="s">
        <v>704</v>
      </c>
      <c r="F173" s="179">
        <v>36</v>
      </c>
      <c r="G173" s="180" t="s">
        <v>739</v>
      </c>
      <c r="H173" s="181">
        <v>2</v>
      </c>
      <c r="I173" s="182">
        <f>Tabla1[[#This Row],[P_Esperada_MEISR ]]*0.0008928</f>
        <v>1.7856E-3</v>
      </c>
      <c r="J173" s="183">
        <v>1</v>
      </c>
      <c r="K173" s="183">
        <f>Tabla1[[#This Row],[Puntuación]]-1</f>
        <v>0</v>
      </c>
      <c r="L173" s="182">
        <f>Tabla1[[#This Row],[Cambio escala]]*0.0008928</f>
        <v>0</v>
      </c>
      <c r="M173" s="179" t="s">
        <v>23</v>
      </c>
      <c r="N173" s="179" t="s">
        <v>1434</v>
      </c>
      <c r="O173" s="179" t="s">
        <v>23</v>
      </c>
      <c r="P173" s="179" t="s">
        <v>1437</v>
      </c>
      <c r="Q173" s="179" t="s">
        <v>23</v>
      </c>
      <c r="R173" s="179" t="s">
        <v>1525</v>
      </c>
      <c r="S173" s="179" t="s">
        <v>211</v>
      </c>
      <c r="T173" s="184" t="s">
        <v>83</v>
      </c>
      <c r="U173" s="184" t="str">
        <f>Tabla1[[#This Row],[Códigos CIF]]&amp;" "&amp;"="&amp;" "&amp;Tabla1[[#This Row],[Códigos CIF Habilidad]]</f>
        <v>d540 = Vestirse</v>
      </c>
      <c r="V173" s="189" t="s">
        <v>212</v>
      </c>
      <c r="W173" s="19" t="s">
        <v>213</v>
      </c>
      <c r="X173"/>
      <c r="Y173"/>
      <c r="Z173"/>
      <c r="AA173"/>
      <c r="AB173"/>
      <c r="AC173"/>
      <c r="AD173"/>
      <c r="AE173"/>
      <c r="AF173"/>
      <c r="AG173"/>
      <c r="AH173"/>
      <c r="AI173"/>
    </row>
    <row r="174" spans="1:35">
      <c r="A174" s="10">
        <v>158</v>
      </c>
      <c r="B174" s="176" t="s">
        <v>671</v>
      </c>
      <c r="C174" s="177" t="s">
        <v>909</v>
      </c>
      <c r="D174" s="177" t="s">
        <v>201</v>
      </c>
      <c r="E174" s="178" t="s">
        <v>239</v>
      </c>
      <c r="F174" s="179">
        <v>36</v>
      </c>
      <c r="G174" s="180" t="s">
        <v>739</v>
      </c>
      <c r="H174" s="181">
        <v>2</v>
      </c>
      <c r="I174" s="182">
        <f>Tabla1[[#This Row],[P_Esperada_MEISR ]]*0.0008928</f>
        <v>1.7856E-3</v>
      </c>
      <c r="J174" s="183">
        <v>1</v>
      </c>
      <c r="K174" s="183">
        <f>Tabla1[[#This Row],[Puntuación]]-1</f>
        <v>0</v>
      </c>
      <c r="L174" s="182">
        <f>Tabla1[[#This Row],[Cambio escala]]*0.0008928</f>
        <v>0</v>
      </c>
      <c r="M174" s="179" t="s">
        <v>23</v>
      </c>
      <c r="N174" s="179" t="s">
        <v>1434</v>
      </c>
      <c r="O174" s="179" t="s">
        <v>23</v>
      </c>
      <c r="P174" s="179" t="s">
        <v>1437</v>
      </c>
      <c r="Q174" s="179" t="s">
        <v>23</v>
      </c>
      <c r="R174" s="179" t="s">
        <v>1525</v>
      </c>
      <c r="S174" s="179" t="s">
        <v>211</v>
      </c>
      <c r="T174" s="184" t="s">
        <v>83</v>
      </c>
      <c r="U174" s="184" t="str">
        <f>Tabla1[[#This Row],[Códigos CIF]]&amp;" "&amp;"="&amp;" "&amp;Tabla1[[#This Row],[Códigos CIF Habilidad]]</f>
        <v>d540 = Vestirse</v>
      </c>
      <c r="V174" s="189" t="s">
        <v>212</v>
      </c>
      <c r="W174" s="19" t="s">
        <v>213</v>
      </c>
      <c r="X174"/>
      <c r="Y174"/>
      <c r="Z174"/>
      <c r="AA174"/>
      <c r="AB174"/>
      <c r="AC174"/>
      <c r="AD174"/>
      <c r="AE174"/>
      <c r="AF174"/>
      <c r="AG174"/>
      <c r="AH174"/>
      <c r="AI174"/>
    </row>
    <row r="175" spans="1:35" ht="24">
      <c r="A175" s="10">
        <v>159</v>
      </c>
      <c r="B175" s="176" t="s">
        <v>671</v>
      </c>
      <c r="C175" s="177" t="s">
        <v>910</v>
      </c>
      <c r="D175" s="177" t="s">
        <v>201</v>
      </c>
      <c r="E175" s="178" t="s">
        <v>734</v>
      </c>
      <c r="F175" s="179">
        <v>36</v>
      </c>
      <c r="G175" s="180" t="s">
        <v>739</v>
      </c>
      <c r="H175" s="181">
        <v>2</v>
      </c>
      <c r="I175" s="182">
        <f>Tabla1[[#This Row],[P_Esperada_MEISR ]]*0.0008928</f>
        <v>1.7856E-3</v>
      </c>
      <c r="J175" s="183">
        <v>1</v>
      </c>
      <c r="K175" s="183">
        <f>Tabla1[[#This Row],[Puntuación]]-1</f>
        <v>0</v>
      </c>
      <c r="L175" s="182">
        <f>Tabla1[[#This Row],[Cambio escala]]*0.0008928</f>
        <v>0</v>
      </c>
      <c r="M175" s="179" t="s">
        <v>24</v>
      </c>
      <c r="N175" s="179" t="s">
        <v>1435</v>
      </c>
      <c r="O175" s="179" t="s">
        <v>5</v>
      </c>
      <c r="P175" s="179" t="s">
        <v>1441</v>
      </c>
      <c r="Q175" s="179" t="s">
        <v>5</v>
      </c>
      <c r="R175" s="179" t="s">
        <v>1519</v>
      </c>
      <c r="S175" s="179" t="s">
        <v>13</v>
      </c>
      <c r="T175" s="184" t="s">
        <v>14</v>
      </c>
      <c r="U175" s="184" t="str">
        <f>Tabla1[[#This Row],[Códigos CIF]]&amp;" "&amp;"="&amp;" "&amp;Tabla1[[#This Row],[Códigos CIF Habilidad]]</f>
        <v>d710 = Interacciones interpersonales básicas</v>
      </c>
      <c r="V175" s="189" t="s">
        <v>15</v>
      </c>
      <c r="W175" s="19" t="s">
        <v>16</v>
      </c>
      <c r="X175"/>
      <c r="Y175"/>
      <c r="Z175"/>
      <c r="AA175"/>
      <c r="AB175"/>
      <c r="AC175"/>
      <c r="AD175"/>
      <c r="AE175"/>
      <c r="AF175"/>
      <c r="AG175"/>
      <c r="AH175"/>
      <c r="AI175"/>
    </row>
    <row r="176" spans="1:35" ht="24">
      <c r="A176" s="10">
        <v>160</v>
      </c>
      <c r="B176" s="176" t="s">
        <v>671</v>
      </c>
      <c r="C176" s="177" t="s">
        <v>911</v>
      </c>
      <c r="D176" s="177" t="s">
        <v>201</v>
      </c>
      <c r="E176" s="178" t="s">
        <v>240</v>
      </c>
      <c r="F176" s="179">
        <v>36</v>
      </c>
      <c r="G176" s="180" t="s">
        <v>739</v>
      </c>
      <c r="H176" s="181">
        <v>2</v>
      </c>
      <c r="I176" s="182">
        <f>Tabla1[[#This Row],[P_Esperada_MEISR ]]*0.0008928</f>
        <v>1.7856E-3</v>
      </c>
      <c r="J176" s="183">
        <v>1</v>
      </c>
      <c r="K176" s="183">
        <f>Tabla1[[#This Row],[Puntuación]]-1</f>
        <v>0</v>
      </c>
      <c r="L176" s="182">
        <f>Tabla1[[#This Row],[Cambio escala]]*0.0008928</f>
        <v>0</v>
      </c>
      <c r="M176" s="179" t="s">
        <v>24</v>
      </c>
      <c r="N176" s="179" t="s">
        <v>1435</v>
      </c>
      <c r="O176" s="179" t="s">
        <v>5</v>
      </c>
      <c r="P176" s="179" t="s">
        <v>1441</v>
      </c>
      <c r="Q176" s="179" t="s">
        <v>7</v>
      </c>
      <c r="R176" s="179" t="s">
        <v>1526</v>
      </c>
      <c r="S176" s="179" t="s">
        <v>13</v>
      </c>
      <c r="T176" s="184" t="s">
        <v>14</v>
      </c>
      <c r="U176" s="184" t="str">
        <f>Tabla1[[#This Row],[Códigos CIF]]&amp;" "&amp;"="&amp;" "&amp;Tabla1[[#This Row],[Códigos CIF Habilidad]]</f>
        <v>d710 = Interacciones interpersonales básicas</v>
      </c>
      <c r="V176" s="189" t="s">
        <v>15</v>
      </c>
      <c r="W176" s="19" t="s">
        <v>16</v>
      </c>
      <c r="X176"/>
      <c r="Y176"/>
      <c r="Z176"/>
      <c r="AA176"/>
      <c r="AB176"/>
      <c r="AC176"/>
      <c r="AD176"/>
      <c r="AE176"/>
      <c r="AF176"/>
      <c r="AG176"/>
      <c r="AH176"/>
      <c r="AI176"/>
    </row>
    <row r="177" spans="1:35">
      <c r="A177" s="10">
        <v>161</v>
      </c>
      <c r="B177" s="176" t="s">
        <v>671</v>
      </c>
      <c r="C177" s="177" t="s">
        <v>912</v>
      </c>
      <c r="D177" s="177" t="s">
        <v>201</v>
      </c>
      <c r="E177" s="178" t="s">
        <v>238</v>
      </c>
      <c r="F177" s="179">
        <v>42</v>
      </c>
      <c r="G177" s="180" t="s">
        <v>740</v>
      </c>
      <c r="H177" s="181">
        <v>2</v>
      </c>
      <c r="I177" s="182">
        <f>Tabla1[[#This Row],[P_Esperada_MEISR ]]*0.0008928</f>
        <v>1.7856E-3</v>
      </c>
      <c r="J177" s="183">
        <v>1</v>
      </c>
      <c r="K177" s="183">
        <f>Tabla1[[#This Row],[Puntuación]]-1</f>
        <v>0</v>
      </c>
      <c r="L177" s="182">
        <f>Tabla1[[#This Row],[Cambio escala]]*0.0008928</f>
        <v>0</v>
      </c>
      <c r="M177" s="179" t="s">
        <v>23</v>
      </c>
      <c r="N177" s="179" t="s">
        <v>1434</v>
      </c>
      <c r="O177" s="179" t="s">
        <v>23</v>
      </c>
      <c r="P177" s="179" t="s">
        <v>1437</v>
      </c>
      <c r="Q177" s="179" t="s">
        <v>23</v>
      </c>
      <c r="R177" s="179" t="s">
        <v>1525</v>
      </c>
      <c r="S177" s="179" t="s">
        <v>211</v>
      </c>
      <c r="T177" s="184" t="s">
        <v>83</v>
      </c>
      <c r="U177" s="184" t="str">
        <f>Tabla1[[#This Row],[Códigos CIF]]&amp;" "&amp;"="&amp;" "&amp;Tabla1[[#This Row],[Códigos CIF Habilidad]]</f>
        <v>d540 = Vestirse</v>
      </c>
      <c r="V177" s="189" t="s">
        <v>212</v>
      </c>
      <c r="W177" s="19" t="s">
        <v>213</v>
      </c>
      <c r="X177"/>
      <c r="Y177"/>
      <c r="Z177"/>
      <c r="AA177"/>
      <c r="AB177"/>
      <c r="AC177"/>
      <c r="AD177"/>
      <c r="AE177"/>
      <c r="AF177"/>
      <c r="AG177"/>
      <c r="AH177"/>
      <c r="AI177"/>
    </row>
    <row r="178" spans="1:35" ht="20.399999999999999">
      <c r="A178" s="10">
        <v>162</v>
      </c>
      <c r="B178" s="176" t="s">
        <v>671</v>
      </c>
      <c r="C178" s="177" t="s">
        <v>913</v>
      </c>
      <c r="D178" s="177" t="s">
        <v>201</v>
      </c>
      <c r="E178" s="178" t="s">
        <v>236</v>
      </c>
      <c r="F178" s="179">
        <v>48</v>
      </c>
      <c r="G178" s="180" t="s">
        <v>741</v>
      </c>
      <c r="H178" s="181">
        <v>2</v>
      </c>
      <c r="I178" s="182">
        <f>Tabla1[[#This Row],[P_Esperada_MEISR ]]*0.0008928</f>
        <v>1.7856E-3</v>
      </c>
      <c r="J178" s="183">
        <v>1</v>
      </c>
      <c r="K178" s="183">
        <f>Tabla1[[#This Row],[Puntuación]]-1</f>
        <v>0</v>
      </c>
      <c r="L178" s="182">
        <f>Tabla1[[#This Row],[Cambio escala]]*0.0008928</f>
        <v>0</v>
      </c>
      <c r="M178" s="179" t="s">
        <v>23</v>
      </c>
      <c r="N178" s="179" t="s">
        <v>1434</v>
      </c>
      <c r="O178" s="179" t="s">
        <v>23</v>
      </c>
      <c r="P178" s="179" t="s">
        <v>1437</v>
      </c>
      <c r="Q178" s="179" t="s">
        <v>23</v>
      </c>
      <c r="R178" s="179" t="s">
        <v>1525</v>
      </c>
      <c r="S178" s="179" t="s">
        <v>211</v>
      </c>
      <c r="T178" s="184" t="s">
        <v>83</v>
      </c>
      <c r="U178" s="184" t="str">
        <f>Tabla1[[#This Row],[Códigos CIF]]&amp;" "&amp;"="&amp;" "&amp;Tabla1[[#This Row],[Códigos CIF Habilidad]]</f>
        <v>d540 = Vestirse</v>
      </c>
      <c r="V178" s="189" t="s">
        <v>212</v>
      </c>
      <c r="W178" s="19" t="s">
        <v>213</v>
      </c>
      <c r="X178"/>
      <c r="Y178"/>
      <c r="Z178"/>
      <c r="AA178"/>
      <c r="AB178"/>
      <c r="AC178"/>
      <c r="AD178"/>
      <c r="AE178"/>
      <c r="AF178"/>
      <c r="AG178"/>
      <c r="AH178"/>
      <c r="AI178"/>
    </row>
    <row r="179" spans="1:35">
      <c r="A179" s="10">
        <v>163</v>
      </c>
      <c r="B179" s="176" t="s">
        <v>671</v>
      </c>
      <c r="C179" s="177" t="s">
        <v>914</v>
      </c>
      <c r="D179" s="177" t="s">
        <v>201</v>
      </c>
      <c r="E179" s="178" t="s">
        <v>241</v>
      </c>
      <c r="F179" s="179">
        <v>48</v>
      </c>
      <c r="G179" s="180" t="s">
        <v>741</v>
      </c>
      <c r="H179" s="181">
        <v>2</v>
      </c>
      <c r="I179" s="182">
        <f>Tabla1[[#This Row],[P_Esperada_MEISR ]]*0.0008928</f>
        <v>1.7856E-3</v>
      </c>
      <c r="J179" s="183">
        <v>1</v>
      </c>
      <c r="K179" s="183">
        <f>Tabla1[[#This Row],[Puntuación]]-1</f>
        <v>0</v>
      </c>
      <c r="L179" s="182">
        <f>Tabla1[[#This Row],[Cambio escala]]*0.0008928</f>
        <v>0</v>
      </c>
      <c r="M179" s="179" t="s">
        <v>23</v>
      </c>
      <c r="N179" s="179" t="s">
        <v>1434</v>
      </c>
      <c r="O179" s="179" t="s">
        <v>23</v>
      </c>
      <c r="P179" s="179" t="s">
        <v>1437</v>
      </c>
      <c r="Q179" s="179" t="s">
        <v>23</v>
      </c>
      <c r="R179" s="179" t="s">
        <v>1525</v>
      </c>
      <c r="S179" s="179" t="s">
        <v>211</v>
      </c>
      <c r="T179" s="184" t="s">
        <v>83</v>
      </c>
      <c r="U179" s="184" t="str">
        <f>Tabla1[[#This Row],[Códigos CIF]]&amp;" "&amp;"="&amp;" "&amp;Tabla1[[#This Row],[Códigos CIF Habilidad]]</f>
        <v>d540 = Vestirse</v>
      </c>
      <c r="V179" s="189" t="s">
        <v>212</v>
      </c>
      <c r="W179" s="19" t="s">
        <v>213</v>
      </c>
      <c r="X179"/>
      <c r="Y179"/>
      <c r="Z179"/>
      <c r="AA179"/>
      <c r="AB179"/>
      <c r="AC179"/>
      <c r="AD179"/>
      <c r="AE179"/>
      <c r="AF179"/>
      <c r="AG179"/>
      <c r="AH179"/>
      <c r="AI179"/>
    </row>
    <row r="180" spans="1:35">
      <c r="A180" s="10">
        <v>164</v>
      </c>
      <c r="B180" s="176" t="s">
        <v>671</v>
      </c>
      <c r="C180" s="177" t="s">
        <v>884</v>
      </c>
      <c r="D180" s="177" t="s">
        <v>201</v>
      </c>
      <c r="E180" s="178" t="s">
        <v>242</v>
      </c>
      <c r="F180" s="179">
        <v>48</v>
      </c>
      <c r="G180" s="180" t="s">
        <v>741</v>
      </c>
      <c r="H180" s="181">
        <v>2</v>
      </c>
      <c r="I180" s="182">
        <f>Tabla1[[#This Row],[P_Esperada_MEISR ]]*0.0008928</f>
        <v>1.7856E-3</v>
      </c>
      <c r="J180" s="183">
        <v>1</v>
      </c>
      <c r="K180" s="183">
        <f>Tabla1[[#This Row],[Puntuación]]-1</f>
        <v>0</v>
      </c>
      <c r="L180" s="182">
        <f>Tabla1[[#This Row],[Cambio escala]]*0.0008928</f>
        <v>0</v>
      </c>
      <c r="M180" s="179" t="s">
        <v>23</v>
      </c>
      <c r="N180" s="179" t="s">
        <v>1434</v>
      </c>
      <c r="O180" s="179" t="s">
        <v>23</v>
      </c>
      <c r="P180" s="179" t="s">
        <v>1437</v>
      </c>
      <c r="Q180" s="179" t="s">
        <v>23</v>
      </c>
      <c r="R180" s="179" t="s">
        <v>1525</v>
      </c>
      <c r="S180" s="179" t="s">
        <v>176</v>
      </c>
      <c r="T180" s="184" t="s">
        <v>19</v>
      </c>
      <c r="U180" s="184" t="str">
        <f>Tabla1[[#This Row],[Códigos CIF]]&amp;" "&amp;"="&amp;" "&amp;Tabla1[[#This Row],[Códigos CIF Habilidad]]</f>
        <v>d177 = Tomar decisiones</v>
      </c>
      <c r="V180" s="189" t="s">
        <v>177</v>
      </c>
      <c r="W180" s="19" t="s">
        <v>178</v>
      </c>
      <c r="X180"/>
      <c r="Y180"/>
      <c r="Z180"/>
      <c r="AA180"/>
      <c r="AB180"/>
      <c r="AC180"/>
      <c r="AD180"/>
      <c r="AE180"/>
      <c r="AF180"/>
      <c r="AG180"/>
      <c r="AH180"/>
      <c r="AI180"/>
    </row>
    <row r="181" spans="1:35">
      <c r="A181" s="10">
        <v>165</v>
      </c>
      <c r="B181" s="176" t="s">
        <v>671</v>
      </c>
      <c r="C181" s="177" t="s">
        <v>915</v>
      </c>
      <c r="D181" s="177" t="s">
        <v>201</v>
      </c>
      <c r="E181" s="178" t="s">
        <v>243</v>
      </c>
      <c r="F181" s="179">
        <v>48</v>
      </c>
      <c r="G181" s="180" t="s">
        <v>741</v>
      </c>
      <c r="H181" s="181">
        <v>2</v>
      </c>
      <c r="I181" s="182">
        <f>Tabla1[[#This Row],[P_Esperada_MEISR ]]*0.0008928</f>
        <v>1.7856E-3</v>
      </c>
      <c r="J181" s="183">
        <v>1</v>
      </c>
      <c r="K181" s="183">
        <f>Tabla1[[#This Row],[Puntuación]]-1</f>
        <v>0</v>
      </c>
      <c r="L181" s="182">
        <f>Tabla1[[#This Row],[Cambio escala]]*0.0008928</f>
        <v>0</v>
      </c>
      <c r="M181" s="179" t="s">
        <v>23</v>
      </c>
      <c r="N181" s="179" t="s">
        <v>1434</v>
      </c>
      <c r="O181" s="179" t="s">
        <v>23</v>
      </c>
      <c r="P181" s="179" t="s">
        <v>1437</v>
      </c>
      <c r="Q181" s="179" t="s">
        <v>23</v>
      </c>
      <c r="R181" s="179" t="s">
        <v>1525</v>
      </c>
      <c r="S181" s="179" t="s">
        <v>211</v>
      </c>
      <c r="T181" s="184" t="s">
        <v>83</v>
      </c>
      <c r="U181" s="184" t="str">
        <f>Tabla1[[#This Row],[Códigos CIF]]&amp;" "&amp;"="&amp;" "&amp;Tabla1[[#This Row],[Códigos CIF Habilidad]]</f>
        <v>d540 = Vestirse</v>
      </c>
      <c r="V181" s="189" t="s">
        <v>212</v>
      </c>
      <c r="W181" s="19" t="s">
        <v>213</v>
      </c>
      <c r="X181"/>
      <c r="Y181"/>
      <c r="Z181"/>
      <c r="AA181"/>
      <c r="AB181"/>
      <c r="AC181"/>
      <c r="AD181"/>
      <c r="AE181"/>
      <c r="AF181"/>
      <c r="AG181"/>
      <c r="AH181"/>
      <c r="AI181"/>
    </row>
    <row r="182" spans="1:35" ht="20.399999999999999">
      <c r="A182" s="10">
        <v>166</v>
      </c>
      <c r="B182" s="176" t="s">
        <v>671</v>
      </c>
      <c r="C182" s="177" t="s">
        <v>916</v>
      </c>
      <c r="D182" s="177" t="s">
        <v>201</v>
      </c>
      <c r="E182" s="178" t="s">
        <v>244</v>
      </c>
      <c r="F182" s="179">
        <v>48</v>
      </c>
      <c r="G182" s="180" t="s">
        <v>741</v>
      </c>
      <c r="H182" s="181">
        <v>2</v>
      </c>
      <c r="I182" s="182">
        <f>Tabla1[[#This Row],[P_Esperada_MEISR ]]*0.0008928</f>
        <v>1.7856E-3</v>
      </c>
      <c r="J182" s="183">
        <v>1</v>
      </c>
      <c r="K182" s="183">
        <f>Tabla1[[#This Row],[Puntuación]]-1</f>
        <v>0</v>
      </c>
      <c r="L182" s="182">
        <f>Tabla1[[#This Row],[Cambio escala]]*0.0008928</f>
        <v>0</v>
      </c>
      <c r="M182" s="179" t="s">
        <v>23</v>
      </c>
      <c r="N182" s="179" t="s">
        <v>1434</v>
      </c>
      <c r="O182" s="179" t="s">
        <v>23</v>
      </c>
      <c r="P182" s="179" t="s">
        <v>1437</v>
      </c>
      <c r="Q182" s="179" t="s">
        <v>23</v>
      </c>
      <c r="R182" s="179" t="s">
        <v>1525</v>
      </c>
      <c r="S182" s="179" t="s">
        <v>211</v>
      </c>
      <c r="T182" s="184" t="s">
        <v>83</v>
      </c>
      <c r="U182" s="184" t="str">
        <f>Tabla1[[#This Row],[Códigos CIF]]&amp;" "&amp;"="&amp;" "&amp;Tabla1[[#This Row],[Códigos CIF Habilidad]]</f>
        <v>d540 = Vestirse</v>
      </c>
      <c r="V182" s="189" t="s">
        <v>212</v>
      </c>
      <c r="W182" s="19" t="s">
        <v>213</v>
      </c>
      <c r="X182"/>
      <c r="Y182"/>
      <c r="Z182"/>
      <c r="AA182"/>
      <c r="AB182"/>
      <c r="AC182"/>
      <c r="AD182"/>
      <c r="AE182"/>
      <c r="AF182"/>
      <c r="AG182"/>
      <c r="AH182"/>
      <c r="AI182"/>
    </row>
    <row r="183" spans="1:35">
      <c r="A183" s="10">
        <v>167</v>
      </c>
      <c r="B183" s="176" t="s">
        <v>671</v>
      </c>
      <c r="C183" s="177" t="s">
        <v>917</v>
      </c>
      <c r="D183" s="177" t="s">
        <v>201</v>
      </c>
      <c r="E183" s="178" t="s">
        <v>245</v>
      </c>
      <c r="F183" s="179">
        <v>48</v>
      </c>
      <c r="G183" s="180" t="s">
        <v>741</v>
      </c>
      <c r="H183" s="181">
        <v>2</v>
      </c>
      <c r="I183" s="182">
        <f>Tabla1[[#This Row],[P_Esperada_MEISR ]]*0.0008928</f>
        <v>1.7856E-3</v>
      </c>
      <c r="J183" s="183">
        <v>1</v>
      </c>
      <c r="K183" s="183">
        <f>Tabla1[[#This Row],[Puntuación]]-1</f>
        <v>0</v>
      </c>
      <c r="L183" s="182">
        <f>Tabla1[[#This Row],[Cambio escala]]*0.0008928</f>
        <v>0</v>
      </c>
      <c r="M183" s="179" t="s">
        <v>23</v>
      </c>
      <c r="N183" s="179" t="s">
        <v>1434</v>
      </c>
      <c r="O183" s="179" t="s">
        <v>23</v>
      </c>
      <c r="P183" s="179" t="s">
        <v>1437</v>
      </c>
      <c r="Q183" s="179" t="s">
        <v>23</v>
      </c>
      <c r="R183" s="179" t="s">
        <v>1525</v>
      </c>
      <c r="S183" s="179" t="s">
        <v>211</v>
      </c>
      <c r="T183" s="184" t="s">
        <v>83</v>
      </c>
      <c r="U183" s="184" t="str">
        <f>Tabla1[[#This Row],[Códigos CIF]]&amp;" "&amp;"="&amp;" "&amp;Tabla1[[#This Row],[Códigos CIF Habilidad]]</f>
        <v>d540 = Vestirse</v>
      </c>
      <c r="V183" s="189" t="s">
        <v>212</v>
      </c>
      <c r="W183" s="19" t="s">
        <v>213</v>
      </c>
      <c r="X183"/>
      <c r="Y183"/>
      <c r="Z183"/>
      <c r="AA183"/>
      <c r="AB183"/>
      <c r="AC183"/>
      <c r="AD183"/>
      <c r="AE183"/>
      <c r="AF183"/>
      <c r="AG183"/>
      <c r="AH183"/>
      <c r="AI183"/>
    </row>
    <row r="184" spans="1:35">
      <c r="A184" s="10">
        <v>168</v>
      </c>
      <c r="B184" s="176" t="s">
        <v>671</v>
      </c>
      <c r="C184" s="177" t="s">
        <v>918</v>
      </c>
      <c r="D184" s="177" t="s">
        <v>201</v>
      </c>
      <c r="E184" s="178" t="s">
        <v>705</v>
      </c>
      <c r="F184" s="179">
        <v>48</v>
      </c>
      <c r="G184" s="180" t="s">
        <v>741</v>
      </c>
      <c r="H184" s="181">
        <v>2</v>
      </c>
      <c r="I184" s="182">
        <f>Tabla1[[#This Row],[P_Esperada_MEISR ]]*0.0008928</f>
        <v>1.7856E-3</v>
      </c>
      <c r="J184" s="183">
        <v>1</v>
      </c>
      <c r="K184" s="183">
        <f>Tabla1[[#This Row],[Puntuación]]-1</f>
        <v>0</v>
      </c>
      <c r="L184" s="182">
        <f>Tabla1[[#This Row],[Cambio escala]]*0.0008928</f>
        <v>0</v>
      </c>
      <c r="M184" s="179" t="s">
        <v>23</v>
      </c>
      <c r="N184" s="179" t="s">
        <v>1434</v>
      </c>
      <c r="O184" s="179" t="s">
        <v>23</v>
      </c>
      <c r="P184" s="179" t="s">
        <v>1437</v>
      </c>
      <c r="Q184" s="179" t="s">
        <v>23</v>
      </c>
      <c r="R184" s="179" t="s">
        <v>1525</v>
      </c>
      <c r="S184" s="179" t="s">
        <v>211</v>
      </c>
      <c r="T184" s="184" t="s">
        <v>83</v>
      </c>
      <c r="U184" s="184" t="str">
        <f>Tabla1[[#This Row],[Códigos CIF]]&amp;" "&amp;"="&amp;" "&amp;Tabla1[[#This Row],[Códigos CIF Habilidad]]</f>
        <v>d540 = Vestirse</v>
      </c>
      <c r="V184" s="189" t="s">
        <v>212</v>
      </c>
      <c r="W184" s="19" t="s">
        <v>213</v>
      </c>
      <c r="X184"/>
      <c r="Y184"/>
      <c r="Z184"/>
      <c r="AA184"/>
      <c r="AB184"/>
      <c r="AC184"/>
      <c r="AD184"/>
      <c r="AE184"/>
      <c r="AF184"/>
      <c r="AG184"/>
      <c r="AH184"/>
      <c r="AI184"/>
    </row>
    <row r="185" spans="1:35" ht="20.399999999999999">
      <c r="A185" s="10">
        <v>169</v>
      </c>
      <c r="B185" s="176" t="s">
        <v>671</v>
      </c>
      <c r="C185" s="177" t="s">
        <v>919</v>
      </c>
      <c r="D185" s="177" t="s">
        <v>201</v>
      </c>
      <c r="E185" s="178" t="s">
        <v>246</v>
      </c>
      <c r="F185" s="179">
        <v>48</v>
      </c>
      <c r="G185" s="180" t="s">
        <v>741</v>
      </c>
      <c r="H185" s="181">
        <v>2</v>
      </c>
      <c r="I185" s="182">
        <f>Tabla1[[#This Row],[P_Esperada_MEISR ]]*0.0008928</f>
        <v>1.7856E-3</v>
      </c>
      <c r="J185" s="183">
        <v>1</v>
      </c>
      <c r="K185" s="183">
        <f>Tabla1[[#This Row],[Puntuación]]-1</f>
        <v>0</v>
      </c>
      <c r="L185" s="182">
        <f>Tabla1[[#This Row],[Cambio escala]]*0.0008928</f>
        <v>0</v>
      </c>
      <c r="M185" s="179" t="s">
        <v>5</v>
      </c>
      <c r="N185" s="179" t="s">
        <v>1436</v>
      </c>
      <c r="O185" s="179" t="s">
        <v>6</v>
      </c>
      <c r="P185" s="179" t="s">
        <v>1439</v>
      </c>
      <c r="Q185" s="179" t="s">
        <v>5</v>
      </c>
      <c r="R185" s="179" t="s">
        <v>1519</v>
      </c>
      <c r="S185" s="179" t="s">
        <v>55</v>
      </c>
      <c r="T185" s="184" t="s">
        <v>9</v>
      </c>
      <c r="U185" s="184" t="str">
        <f>Tabla1[[#This Row],[Códigos CIF]]&amp;" "&amp;"="&amp;" "&amp;Tabla1[[#This Row],[Códigos CIF Habilidad]]</f>
        <v>d330 = Hablar</v>
      </c>
      <c r="V185" s="189" t="s">
        <v>56</v>
      </c>
      <c r="W185" s="19" t="s">
        <v>57</v>
      </c>
      <c r="X185"/>
      <c r="Y185"/>
      <c r="Z185"/>
      <c r="AA185"/>
      <c r="AB185"/>
      <c r="AC185"/>
      <c r="AD185"/>
      <c r="AE185"/>
      <c r="AF185"/>
      <c r="AG185"/>
      <c r="AH185"/>
      <c r="AI185"/>
    </row>
    <row r="186" spans="1:35">
      <c r="A186" s="10">
        <v>170</v>
      </c>
      <c r="B186" s="176" t="s">
        <v>671</v>
      </c>
      <c r="C186" s="177" t="s">
        <v>920</v>
      </c>
      <c r="D186" s="177" t="s">
        <v>201</v>
      </c>
      <c r="E186" s="178" t="s">
        <v>231</v>
      </c>
      <c r="F186" s="179">
        <v>54</v>
      </c>
      <c r="G186" s="180" t="s">
        <v>743</v>
      </c>
      <c r="H186" s="181">
        <v>2</v>
      </c>
      <c r="I186" s="182">
        <f>Tabla1[[#This Row],[P_Esperada_MEISR ]]*0.0008928</f>
        <v>1.7856E-3</v>
      </c>
      <c r="J186" s="183">
        <v>1</v>
      </c>
      <c r="K186" s="183">
        <f>Tabla1[[#This Row],[Puntuación]]-1</f>
        <v>0</v>
      </c>
      <c r="L186" s="182">
        <f>Tabla1[[#This Row],[Cambio escala]]*0.0008928</f>
        <v>0</v>
      </c>
      <c r="M186" s="179" t="s">
        <v>23</v>
      </c>
      <c r="N186" s="179" t="s">
        <v>1434</v>
      </c>
      <c r="O186" s="179" t="s">
        <v>23</v>
      </c>
      <c r="P186" s="179" t="s">
        <v>1437</v>
      </c>
      <c r="Q186" s="179" t="s">
        <v>23</v>
      </c>
      <c r="R186" s="179" t="s">
        <v>1525</v>
      </c>
      <c r="S186" s="179" t="s">
        <v>211</v>
      </c>
      <c r="T186" s="184" t="s">
        <v>83</v>
      </c>
      <c r="U186" s="184" t="str">
        <f>Tabla1[[#This Row],[Códigos CIF]]&amp;" "&amp;"="&amp;" "&amp;Tabla1[[#This Row],[Códigos CIF Habilidad]]</f>
        <v>d540 = Vestirse</v>
      </c>
      <c r="V186" s="189" t="s">
        <v>212</v>
      </c>
      <c r="W186" s="19" t="s">
        <v>213</v>
      </c>
      <c r="X186"/>
      <c r="Y186"/>
      <c r="Z186"/>
      <c r="AA186"/>
      <c r="AB186"/>
      <c r="AC186"/>
      <c r="AD186"/>
      <c r="AE186"/>
      <c r="AF186"/>
      <c r="AG186"/>
      <c r="AH186"/>
      <c r="AI186"/>
    </row>
    <row r="187" spans="1:35">
      <c r="A187" s="10">
        <v>171</v>
      </c>
      <c r="B187" s="176" t="s">
        <v>671</v>
      </c>
      <c r="C187" s="177" t="s">
        <v>921</v>
      </c>
      <c r="D187" s="177" t="s">
        <v>201</v>
      </c>
      <c r="E187" s="178" t="s">
        <v>237</v>
      </c>
      <c r="F187" s="179">
        <v>54</v>
      </c>
      <c r="G187" s="180" t="s">
        <v>743</v>
      </c>
      <c r="H187" s="181">
        <v>2</v>
      </c>
      <c r="I187" s="182">
        <f>Tabla1[[#This Row],[P_Esperada_MEISR ]]*0.0008928</f>
        <v>1.7856E-3</v>
      </c>
      <c r="J187" s="183">
        <v>1</v>
      </c>
      <c r="K187" s="183">
        <f>Tabla1[[#This Row],[Puntuación]]-1</f>
        <v>0</v>
      </c>
      <c r="L187" s="182">
        <f>Tabla1[[#This Row],[Cambio escala]]*0.0008928</f>
        <v>0</v>
      </c>
      <c r="M187" s="179" t="s">
        <v>23</v>
      </c>
      <c r="N187" s="179" t="s">
        <v>1434</v>
      </c>
      <c r="O187" s="179" t="s">
        <v>23</v>
      </c>
      <c r="P187" s="179" t="s">
        <v>1437</v>
      </c>
      <c r="Q187" s="179" t="s">
        <v>23</v>
      </c>
      <c r="R187" s="179" t="s">
        <v>1525</v>
      </c>
      <c r="S187" s="179" t="s">
        <v>211</v>
      </c>
      <c r="T187" s="184" t="s">
        <v>83</v>
      </c>
      <c r="U187" s="184" t="str">
        <f>Tabla1[[#This Row],[Códigos CIF]]&amp;" "&amp;"="&amp;" "&amp;Tabla1[[#This Row],[Códigos CIF Habilidad]]</f>
        <v>d540 = Vestirse</v>
      </c>
      <c r="V187" s="189" t="s">
        <v>212</v>
      </c>
      <c r="W187" s="19" t="s">
        <v>213</v>
      </c>
      <c r="X187"/>
      <c r="Y187"/>
      <c r="Z187"/>
      <c r="AA187"/>
      <c r="AB187"/>
      <c r="AC187"/>
      <c r="AD187"/>
      <c r="AE187"/>
      <c r="AF187"/>
      <c r="AG187"/>
      <c r="AH187"/>
      <c r="AI187"/>
    </row>
    <row r="188" spans="1:35">
      <c r="A188" s="10">
        <v>172</v>
      </c>
      <c r="B188" s="176" t="s">
        <v>671</v>
      </c>
      <c r="C188" s="177" t="s">
        <v>922</v>
      </c>
      <c r="D188" s="177" t="s">
        <v>201</v>
      </c>
      <c r="E188" s="178" t="s">
        <v>251</v>
      </c>
      <c r="F188" s="179">
        <v>54</v>
      </c>
      <c r="G188" s="180" t="s">
        <v>743</v>
      </c>
      <c r="H188" s="181">
        <v>2</v>
      </c>
      <c r="I188" s="182">
        <f>Tabla1[[#This Row],[P_Esperada_MEISR ]]*0.0008928</f>
        <v>1.7856E-3</v>
      </c>
      <c r="J188" s="183">
        <v>1</v>
      </c>
      <c r="K188" s="183">
        <f>Tabla1[[#This Row],[Puntuación]]-1</f>
        <v>0</v>
      </c>
      <c r="L188" s="182">
        <f>Tabla1[[#This Row],[Cambio escala]]*0.0008928</f>
        <v>0</v>
      </c>
      <c r="M188" s="179" t="s">
        <v>24</v>
      </c>
      <c r="N188" s="179" t="s">
        <v>1435</v>
      </c>
      <c r="O188" s="179" t="s">
        <v>31</v>
      </c>
      <c r="P188" s="179" t="s">
        <v>1438</v>
      </c>
      <c r="Q188" s="179" t="s">
        <v>7</v>
      </c>
      <c r="R188" s="179" t="s">
        <v>1526</v>
      </c>
      <c r="S188" s="179" t="s">
        <v>111</v>
      </c>
      <c r="T188" s="184" t="s">
        <v>19</v>
      </c>
      <c r="U188" s="184" t="str">
        <f>Tabla1[[#This Row],[Códigos CIF]]&amp;" "&amp;"="&amp;" "&amp;Tabla1[[#This Row],[Códigos CIF Habilidad]]</f>
        <v>d137 = Adquirir conceptos</v>
      </c>
      <c r="V188" s="189" t="s">
        <v>112</v>
      </c>
      <c r="W188" s="19" t="s">
        <v>113</v>
      </c>
      <c r="X188"/>
      <c r="Y188"/>
      <c r="Z188"/>
      <c r="AA188"/>
      <c r="AB188"/>
      <c r="AC188"/>
      <c r="AD188"/>
      <c r="AE188"/>
      <c r="AF188"/>
      <c r="AG188"/>
      <c r="AH188"/>
      <c r="AI188"/>
    </row>
    <row r="189" spans="1:35">
      <c r="A189" s="10">
        <v>173</v>
      </c>
      <c r="B189" s="176" t="s">
        <v>671</v>
      </c>
      <c r="C189" s="177" t="s">
        <v>923</v>
      </c>
      <c r="D189" s="177" t="s">
        <v>201</v>
      </c>
      <c r="E189" s="178" t="s">
        <v>247</v>
      </c>
      <c r="F189" s="179">
        <v>60</v>
      </c>
      <c r="G189" s="180" t="s">
        <v>744</v>
      </c>
      <c r="H189" s="181">
        <v>2</v>
      </c>
      <c r="I189" s="182">
        <f>Tabla1[[#This Row],[P_Esperada_MEISR ]]*0.0008928</f>
        <v>1.7856E-3</v>
      </c>
      <c r="J189" s="183">
        <v>1</v>
      </c>
      <c r="K189" s="183">
        <f>Tabla1[[#This Row],[Puntuación]]-1</f>
        <v>0</v>
      </c>
      <c r="L189" s="182">
        <f>Tabla1[[#This Row],[Cambio escala]]*0.0008928</f>
        <v>0</v>
      </c>
      <c r="M189" s="179" t="s">
        <v>23</v>
      </c>
      <c r="N189" s="179" t="s">
        <v>1434</v>
      </c>
      <c r="O189" s="179" t="s">
        <v>23</v>
      </c>
      <c r="P189" s="179" t="s">
        <v>1437</v>
      </c>
      <c r="Q189" s="179" t="s">
        <v>23</v>
      </c>
      <c r="R189" s="179" t="s">
        <v>1525</v>
      </c>
      <c r="S189" s="179" t="s">
        <v>211</v>
      </c>
      <c r="T189" s="184" t="s">
        <v>83</v>
      </c>
      <c r="U189" s="184" t="str">
        <f>Tabla1[[#This Row],[Códigos CIF]]&amp;" "&amp;"="&amp;" "&amp;Tabla1[[#This Row],[Códigos CIF Habilidad]]</f>
        <v>d540 = Vestirse</v>
      </c>
      <c r="V189" s="189" t="s">
        <v>212</v>
      </c>
      <c r="W189" s="19" t="s">
        <v>213</v>
      </c>
      <c r="X189"/>
      <c r="Y189"/>
      <c r="Z189"/>
      <c r="AA189"/>
      <c r="AB189"/>
      <c r="AC189"/>
      <c r="AD189"/>
      <c r="AE189"/>
      <c r="AF189"/>
      <c r="AG189"/>
      <c r="AH189"/>
      <c r="AI189"/>
    </row>
    <row r="190" spans="1:35" ht="20.399999999999999">
      <c r="A190" s="10">
        <v>174</v>
      </c>
      <c r="B190" s="176" t="s">
        <v>671</v>
      </c>
      <c r="C190" s="177" t="s">
        <v>924</v>
      </c>
      <c r="D190" s="177" t="s">
        <v>201</v>
      </c>
      <c r="E190" s="178" t="s">
        <v>248</v>
      </c>
      <c r="F190" s="179">
        <v>60</v>
      </c>
      <c r="G190" s="180" t="s">
        <v>744</v>
      </c>
      <c r="H190" s="181">
        <v>2</v>
      </c>
      <c r="I190" s="182">
        <f>Tabla1[[#This Row],[P_Esperada_MEISR ]]*0.0008928</f>
        <v>1.7856E-3</v>
      </c>
      <c r="J190" s="183">
        <v>1</v>
      </c>
      <c r="K190" s="183">
        <f>Tabla1[[#This Row],[Puntuación]]-1</f>
        <v>0</v>
      </c>
      <c r="L190" s="182">
        <f>Tabla1[[#This Row],[Cambio escala]]*0.0008928</f>
        <v>0</v>
      </c>
      <c r="M190" s="179" t="s">
        <v>23</v>
      </c>
      <c r="N190" s="179" t="s">
        <v>1434</v>
      </c>
      <c r="O190" s="179" t="s">
        <v>23</v>
      </c>
      <c r="P190" s="179" t="s">
        <v>1437</v>
      </c>
      <c r="Q190" s="179" t="s">
        <v>23</v>
      </c>
      <c r="R190" s="179" t="s">
        <v>1525</v>
      </c>
      <c r="S190" s="179" t="s">
        <v>211</v>
      </c>
      <c r="T190" s="184" t="s">
        <v>83</v>
      </c>
      <c r="U190" s="184" t="str">
        <f>Tabla1[[#This Row],[Códigos CIF]]&amp;" "&amp;"="&amp;" "&amp;Tabla1[[#This Row],[Códigos CIF Habilidad]]</f>
        <v>d540 = Vestirse</v>
      </c>
      <c r="V190" s="189" t="s">
        <v>212</v>
      </c>
      <c r="W190" s="19" t="s">
        <v>213</v>
      </c>
      <c r="X190"/>
      <c r="Y190"/>
      <c r="Z190"/>
      <c r="AA190"/>
      <c r="AB190"/>
      <c r="AC190"/>
      <c r="AD190"/>
      <c r="AE190"/>
      <c r="AF190"/>
      <c r="AG190"/>
      <c r="AH190"/>
      <c r="AI190"/>
    </row>
    <row r="191" spans="1:35">
      <c r="A191" s="10">
        <v>175</v>
      </c>
      <c r="B191" s="176" t="s">
        <v>671</v>
      </c>
      <c r="C191" s="177" t="s">
        <v>925</v>
      </c>
      <c r="D191" s="177" t="s">
        <v>201</v>
      </c>
      <c r="E191" s="178" t="s">
        <v>249</v>
      </c>
      <c r="F191" s="179">
        <v>60</v>
      </c>
      <c r="G191" s="180" t="s">
        <v>744</v>
      </c>
      <c r="H191" s="181">
        <v>2</v>
      </c>
      <c r="I191" s="182">
        <f>Tabla1[[#This Row],[P_Esperada_MEISR ]]*0.0008928</f>
        <v>1.7856E-3</v>
      </c>
      <c r="J191" s="183">
        <v>1</v>
      </c>
      <c r="K191" s="183">
        <f>Tabla1[[#This Row],[Puntuación]]-1</f>
        <v>0</v>
      </c>
      <c r="L191" s="182">
        <f>Tabla1[[#This Row],[Cambio escala]]*0.0008928</f>
        <v>0</v>
      </c>
      <c r="M191" s="179" t="s">
        <v>23</v>
      </c>
      <c r="N191" s="179" t="s">
        <v>1434</v>
      </c>
      <c r="O191" s="179" t="s">
        <v>23</v>
      </c>
      <c r="P191" s="179" t="s">
        <v>1437</v>
      </c>
      <c r="Q191" s="179" t="s">
        <v>23</v>
      </c>
      <c r="R191" s="179" t="s">
        <v>1525</v>
      </c>
      <c r="S191" s="179" t="s">
        <v>211</v>
      </c>
      <c r="T191" s="184" t="s">
        <v>83</v>
      </c>
      <c r="U191" s="184" t="str">
        <f>Tabla1[[#This Row],[Códigos CIF]]&amp;" "&amp;"="&amp;" "&amp;Tabla1[[#This Row],[Códigos CIF Habilidad]]</f>
        <v>d540 = Vestirse</v>
      </c>
      <c r="V191" s="189" t="s">
        <v>212</v>
      </c>
      <c r="W191" s="19" t="s">
        <v>213</v>
      </c>
      <c r="X191"/>
      <c r="Y191"/>
      <c r="Z191"/>
      <c r="AA191"/>
      <c r="AB191"/>
      <c r="AC191"/>
      <c r="AD191"/>
      <c r="AE191"/>
      <c r="AF191"/>
      <c r="AG191"/>
      <c r="AH191"/>
      <c r="AI191"/>
    </row>
    <row r="192" spans="1:35">
      <c r="A192" s="10">
        <v>176</v>
      </c>
      <c r="B192" s="176" t="s">
        <v>671</v>
      </c>
      <c r="C192" s="177" t="s">
        <v>926</v>
      </c>
      <c r="D192" s="177" t="s">
        <v>201</v>
      </c>
      <c r="E192" s="178" t="s">
        <v>250</v>
      </c>
      <c r="F192" s="179">
        <v>60</v>
      </c>
      <c r="G192" s="180" t="s">
        <v>744</v>
      </c>
      <c r="H192" s="181">
        <v>2</v>
      </c>
      <c r="I192" s="182">
        <f>Tabla1[[#This Row],[P_Esperada_MEISR ]]*0.0008928</f>
        <v>1.7856E-3</v>
      </c>
      <c r="J192" s="183">
        <v>1</v>
      </c>
      <c r="K192" s="183">
        <f>Tabla1[[#This Row],[Puntuación]]-1</f>
        <v>0</v>
      </c>
      <c r="L192" s="182">
        <f>Tabla1[[#This Row],[Cambio escala]]*0.0008928</f>
        <v>0</v>
      </c>
      <c r="M192" s="179" t="s">
        <v>24</v>
      </c>
      <c r="N192" s="179" t="s">
        <v>1435</v>
      </c>
      <c r="O192" s="179" t="s">
        <v>31</v>
      </c>
      <c r="P192" s="179" t="s">
        <v>1438</v>
      </c>
      <c r="Q192" s="179" t="s">
        <v>7</v>
      </c>
      <c r="R192" s="179" t="s">
        <v>1526</v>
      </c>
      <c r="S192" s="179" t="s">
        <v>111</v>
      </c>
      <c r="T192" s="184" t="s">
        <v>19</v>
      </c>
      <c r="U192" s="184" t="str">
        <f>Tabla1[[#This Row],[Códigos CIF]]&amp;" "&amp;"="&amp;" "&amp;Tabla1[[#This Row],[Códigos CIF Habilidad]]</f>
        <v>d137 = Adquirir conceptos</v>
      </c>
      <c r="V192" s="189" t="s">
        <v>112</v>
      </c>
      <c r="W192" s="19" t="s">
        <v>113</v>
      </c>
      <c r="X192"/>
      <c r="Y192"/>
      <c r="Z192"/>
      <c r="AA192"/>
      <c r="AB192"/>
      <c r="AC192"/>
      <c r="AD192"/>
      <c r="AE192"/>
      <c r="AF192"/>
      <c r="AG192"/>
      <c r="AH192"/>
      <c r="AI192"/>
    </row>
    <row r="193" spans="1:35" ht="40.799999999999997">
      <c r="A193" s="10">
        <v>177</v>
      </c>
      <c r="B193" s="176" t="s">
        <v>671</v>
      </c>
      <c r="C193" s="177" t="s">
        <v>749</v>
      </c>
      <c r="D193" s="177" t="s">
        <v>252</v>
      </c>
      <c r="E193" s="178" t="s">
        <v>253</v>
      </c>
      <c r="F193" s="179">
        <v>0</v>
      </c>
      <c r="G193" s="180" t="s">
        <v>683</v>
      </c>
      <c r="H193" s="181">
        <v>2</v>
      </c>
      <c r="I193" s="182">
        <f>Tabla1[[#This Row],[P_Esperada_MEISR ]]*0.0008928</f>
        <v>1.7856E-3</v>
      </c>
      <c r="J193" s="183">
        <v>1</v>
      </c>
      <c r="K193" s="183">
        <f>Tabla1[[#This Row],[Puntuación]]-1</f>
        <v>0</v>
      </c>
      <c r="L193" s="182">
        <f>Tabla1[[#This Row],[Cambio escala]]*0.0008928</f>
        <v>0</v>
      </c>
      <c r="M193" s="179" t="s">
        <v>5</v>
      </c>
      <c r="N193" s="179" t="s">
        <v>1436</v>
      </c>
      <c r="O193" s="179" t="s">
        <v>5</v>
      </c>
      <c r="P193" s="179" t="s">
        <v>1441</v>
      </c>
      <c r="Q193" s="179" t="s">
        <v>5</v>
      </c>
      <c r="R193" s="179" t="s">
        <v>1519</v>
      </c>
      <c r="S193" s="179" t="s">
        <v>13</v>
      </c>
      <c r="T193" s="184" t="s">
        <v>14</v>
      </c>
      <c r="U193" s="184" t="str">
        <f>Tabla1[[#This Row],[Códigos CIF]]&amp;" "&amp;"="&amp;" "&amp;Tabla1[[#This Row],[Códigos CIF Habilidad]]</f>
        <v>d710 = Interacciones interpersonales básicas</v>
      </c>
      <c r="V193" s="189" t="s">
        <v>15</v>
      </c>
      <c r="W193" s="19" t="s">
        <v>16</v>
      </c>
      <c r="X193"/>
      <c r="Y193"/>
      <c r="Z193"/>
      <c r="AA193"/>
      <c r="AB193"/>
      <c r="AC193"/>
      <c r="AD193"/>
      <c r="AE193"/>
      <c r="AF193"/>
      <c r="AG193"/>
      <c r="AH193"/>
      <c r="AI193"/>
    </row>
    <row r="194" spans="1:35" ht="24">
      <c r="A194" s="10">
        <v>178</v>
      </c>
      <c r="B194" s="176" t="s">
        <v>671</v>
      </c>
      <c r="C194" s="177" t="s">
        <v>929</v>
      </c>
      <c r="D194" s="177" t="s">
        <v>252</v>
      </c>
      <c r="E194" s="178" t="s">
        <v>707</v>
      </c>
      <c r="F194" s="179">
        <v>3</v>
      </c>
      <c r="G194" s="180" t="s">
        <v>683</v>
      </c>
      <c r="H194" s="181">
        <v>2</v>
      </c>
      <c r="I194" s="182">
        <f>Tabla1[[#This Row],[P_Esperada_MEISR ]]*0.0008928</f>
        <v>1.7856E-3</v>
      </c>
      <c r="J194" s="183">
        <v>1</v>
      </c>
      <c r="K194" s="183">
        <f>Tabla1[[#This Row],[Puntuación]]-1</f>
        <v>0</v>
      </c>
      <c r="L194" s="182">
        <f>Tabla1[[#This Row],[Cambio escala]]*0.0008928</f>
        <v>0</v>
      </c>
      <c r="M194" s="179" t="s">
        <v>5</v>
      </c>
      <c r="N194" s="179" t="s">
        <v>1436</v>
      </c>
      <c r="O194" s="179" t="s">
        <v>5</v>
      </c>
      <c r="P194" s="179" t="s">
        <v>1441</v>
      </c>
      <c r="Q194" s="179" t="s">
        <v>5</v>
      </c>
      <c r="R194" s="179" t="s">
        <v>1519</v>
      </c>
      <c r="S194" s="179" t="s">
        <v>77</v>
      </c>
      <c r="T194" s="184" t="s">
        <v>50</v>
      </c>
      <c r="U194" s="184" t="str">
        <f>Tabla1[[#This Row],[Códigos CIF]]&amp;" "&amp;"="&amp;" "&amp;Tabla1[[#This Row],[Códigos CIF Habilidad]]</f>
        <v>d250 = Manejo del comportamiento propio</v>
      </c>
      <c r="V194" s="189" t="s">
        <v>78</v>
      </c>
      <c r="W194" s="19" t="s">
        <v>79</v>
      </c>
      <c r="X194"/>
      <c r="Y194"/>
      <c r="Z194"/>
      <c r="AA194"/>
      <c r="AB194"/>
      <c r="AC194"/>
      <c r="AD194"/>
      <c r="AE194"/>
      <c r="AF194"/>
      <c r="AG194"/>
      <c r="AH194"/>
      <c r="AI194"/>
    </row>
    <row r="195" spans="1:35" ht="20.399999999999999">
      <c r="A195" s="10">
        <v>179</v>
      </c>
      <c r="B195" s="176" t="s">
        <v>671</v>
      </c>
      <c r="C195" s="177" t="s">
        <v>930</v>
      </c>
      <c r="D195" s="177" t="s">
        <v>252</v>
      </c>
      <c r="E195" s="178" t="s">
        <v>254</v>
      </c>
      <c r="F195" s="179">
        <v>3</v>
      </c>
      <c r="G195" s="180" t="s">
        <v>683</v>
      </c>
      <c r="H195" s="181">
        <v>2</v>
      </c>
      <c r="I195" s="182">
        <f>Tabla1[[#This Row],[P_Esperada_MEISR ]]*0.0008928</f>
        <v>1.7856E-3</v>
      </c>
      <c r="J195" s="183">
        <v>1</v>
      </c>
      <c r="K195" s="183">
        <f>Tabla1[[#This Row],[Puntuación]]-1</f>
        <v>0</v>
      </c>
      <c r="L195" s="182">
        <f>Tabla1[[#This Row],[Cambio escala]]*0.0008928</f>
        <v>0</v>
      </c>
      <c r="M195" s="179" t="s">
        <v>24</v>
      </c>
      <c r="N195" s="179" t="s">
        <v>1435</v>
      </c>
      <c r="O195" s="179" t="s">
        <v>31</v>
      </c>
      <c r="P195" s="179" t="s">
        <v>1438</v>
      </c>
      <c r="Q195" s="179" t="s">
        <v>7</v>
      </c>
      <c r="R195" s="179" t="s">
        <v>1526</v>
      </c>
      <c r="S195" s="179" t="s">
        <v>18</v>
      </c>
      <c r="T195" s="184" t="s">
        <v>19</v>
      </c>
      <c r="U195" s="184" t="str">
        <f>Tabla1[[#This Row],[Códigos CIF]]&amp;" "&amp;"="&amp;" "&amp;Tabla1[[#This Row],[Códigos CIF Habilidad]]</f>
        <v>d110 = Mirar</v>
      </c>
      <c r="V195" s="189" t="s">
        <v>20</v>
      </c>
      <c r="W195" s="19" t="s">
        <v>21</v>
      </c>
      <c r="X195"/>
      <c r="Y195"/>
      <c r="Z195"/>
      <c r="AA195"/>
      <c r="AB195"/>
      <c r="AC195"/>
      <c r="AD195"/>
      <c r="AE195"/>
      <c r="AF195"/>
      <c r="AG195"/>
      <c r="AH195"/>
      <c r="AI195"/>
    </row>
    <row r="196" spans="1:35" ht="20.399999999999999">
      <c r="A196" s="10">
        <v>180</v>
      </c>
      <c r="B196" s="176" t="s">
        <v>671</v>
      </c>
      <c r="C196" s="177" t="s">
        <v>931</v>
      </c>
      <c r="D196" s="177" t="s">
        <v>252</v>
      </c>
      <c r="E196" s="178" t="s">
        <v>706</v>
      </c>
      <c r="F196" s="179">
        <v>5</v>
      </c>
      <c r="G196" s="180" t="s">
        <v>683</v>
      </c>
      <c r="H196" s="181">
        <v>2</v>
      </c>
      <c r="I196" s="182">
        <f>Tabla1[[#This Row],[P_Esperada_MEISR ]]*0.0008928</f>
        <v>1.7856E-3</v>
      </c>
      <c r="J196" s="183">
        <v>1</v>
      </c>
      <c r="K196" s="183">
        <f>Tabla1[[#This Row],[Puntuación]]-1</f>
        <v>0</v>
      </c>
      <c r="L196" s="182">
        <f>Tabla1[[#This Row],[Cambio escala]]*0.0008928</f>
        <v>0</v>
      </c>
      <c r="M196" s="179" t="s">
        <v>23</v>
      </c>
      <c r="N196" s="179" t="s">
        <v>1434</v>
      </c>
      <c r="O196" s="179" t="s">
        <v>25</v>
      </c>
      <c r="P196" s="179" t="s">
        <v>1440</v>
      </c>
      <c r="Q196" s="179" t="s">
        <v>23</v>
      </c>
      <c r="R196" s="179" t="s">
        <v>1525</v>
      </c>
      <c r="S196" s="179" t="s">
        <v>160</v>
      </c>
      <c r="T196" s="184" t="s">
        <v>27</v>
      </c>
      <c r="U196" s="184" t="str">
        <f>Tabla1[[#This Row],[Códigos CIF]]&amp;" "&amp;"="&amp;" "&amp;Tabla1[[#This Row],[Códigos CIF Habilidad]]</f>
        <v>d455 = Desplazarse por el entorno</v>
      </c>
      <c r="V196" s="189" t="s">
        <v>161</v>
      </c>
      <c r="W196" s="19" t="s">
        <v>162</v>
      </c>
      <c r="X196"/>
      <c r="Y196"/>
      <c r="Z196"/>
      <c r="AA196"/>
      <c r="AB196"/>
      <c r="AC196"/>
      <c r="AD196"/>
      <c r="AE196"/>
      <c r="AF196"/>
      <c r="AG196"/>
      <c r="AH196"/>
      <c r="AI196"/>
    </row>
    <row r="197" spans="1:35" ht="30.6">
      <c r="A197" s="10">
        <v>181</v>
      </c>
      <c r="B197" s="176" t="s">
        <v>671</v>
      </c>
      <c r="C197" s="177" t="s">
        <v>932</v>
      </c>
      <c r="D197" s="177" t="s">
        <v>252</v>
      </c>
      <c r="E197" s="178" t="s">
        <v>708</v>
      </c>
      <c r="F197" s="179">
        <v>5</v>
      </c>
      <c r="G197" s="180" t="s">
        <v>683</v>
      </c>
      <c r="H197" s="181">
        <v>2</v>
      </c>
      <c r="I197" s="182">
        <f>Tabla1[[#This Row],[P_Esperada_MEISR ]]*0.0008928</f>
        <v>1.7856E-3</v>
      </c>
      <c r="J197" s="183">
        <v>1</v>
      </c>
      <c r="K197" s="183">
        <f>Tabla1[[#This Row],[Puntuación]]-1</f>
        <v>0</v>
      </c>
      <c r="L197" s="182">
        <f>Tabla1[[#This Row],[Cambio escala]]*0.0008928</f>
        <v>0</v>
      </c>
      <c r="M197" s="179" t="s">
        <v>23</v>
      </c>
      <c r="N197" s="179" t="s">
        <v>1434</v>
      </c>
      <c r="O197" s="179" t="s">
        <v>25</v>
      </c>
      <c r="P197" s="179" t="s">
        <v>1440</v>
      </c>
      <c r="Q197" s="179" t="s">
        <v>23</v>
      </c>
      <c r="R197" s="179" t="s">
        <v>1525</v>
      </c>
      <c r="S197" s="179" t="s">
        <v>26</v>
      </c>
      <c r="T197" s="184" t="s">
        <v>27</v>
      </c>
      <c r="U197" s="184" t="str">
        <f>Tabla1[[#This Row],[Códigos CIF]]&amp;" "&amp;"="&amp;" "&amp;Tabla1[[#This Row],[Códigos CIF Habilidad]]</f>
        <v>d410 = Cambiar las posturas corporales básicas</v>
      </c>
      <c r="V197" s="189" t="s">
        <v>28</v>
      </c>
      <c r="W197" s="19" t="s">
        <v>29</v>
      </c>
      <c r="X197"/>
      <c r="Y197"/>
      <c r="Z197"/>
      <c r="AA197"/>
      <c r="AB197"/>
      <c r="AC197"/>
      <c r="AD197"/>
      <c r="AE197"/>
      <c r="AF197"/>
      <c r="AG197"/>
      <c r="AH197"/>
      <c r="AI197"/>
    </row>
    <row r="198" spans="1:35" ht="30.6">
      <c r="A198" s="10">
        <v>182</v>
      </c>
      <c r="B198" s="176" t="s">
        <v>671</v>
      </c>
      <c r="C198" s="177" t="s">
        <v>933</v>
      </c>
      <c r="D198" s="177" t="s">
        <v>252</v>
      </c>
      <c r="E198" s="178" t="s">
        <v>709</v>
      </c>
      <c r="F198" s="179">
        <v>5</v>
      </c>
      <c r="G198" s="180" t="s">
        <v>683</v>
      </c>
      <c r="H198" s="181">
        <v>2</v>
      </c>
      <c r="I198" s="182">
        <f>Tabla1[[#This Row],[P_Esperada_MEISR ]]*0.0008928</f>
        <v>1.7856E-3</v>
      </c>
      <c r="J198" s="183">
        <v>1</v>
      </c>
      <c r="K198" s="183">
        <f>Tabla1[[#This Row],[Puntuación]]-1</f>
        <v>0</v>
      </c>
      <c r="L198" s="182">
        <f>Tabla1[[#This Row],[Cambio escala]]*0.0008928</f>
        <v>0</v>
      </c>
      <c r="M198" s="179" t="s">
        <v>23</v>
      </c>
      <c r="N198" s="179" t="s">
        <v>1434</v>
      </c>
      <c r="O198" s="179" t="s">
        <v>25</v>
      </c>
      <c r="P198" s="179" t="s">
        <v>1440</v>
      </c>
      <c r="Q198" s="179" t="s">
        <v>23</v>
      </c>
      <c r="R198" s="179" t="s">
        <v>1525</v>
      </c>
      <c r="S198" s="179" t="s">
        <v>26</v>
      </c>
      <c r="T198" s="184" t="s">
        <v>27</v>
      </c>
      <c r="U198" s="184" t="str">
        <f>Tabla1[[#This Row],[Códigos CIF]]&amp;" "&amp;"="&amp;" "&amp;Tabla1[[#This Row],[Códigos CIF Habilidad]]</f>
        <v>d410 = Cambiar las posturas corporales básicas</v>
      </c>
      <c r="V198" s="189" t="s">
        <v>28</v>
      </c>
      <c r="W198" s="19" t="s">
        <v>29</v>
      </c>
      <c r="X198"/>
      <c r="Y198"/>
      <c r="Z198"/>
      <c r="AA198"/>
      <c r="AB198"/>
      <c r="AC198"/>
      <c r="AD198"/>
      <c r="AE198"/>
      <c r="AF198"/>
      <c r="AG198"/>
      <c r="AH198"/>
      <c r="AI198"/>
    </row>
    <row r="199" spans="1:35" ht="20.399999999999999">
      <c r="A199" s="10">
        <v>183</v>
      </c>
      <c r="B199" s="176" t="s">
        <v>671</v>
      </c>
      <c r="C199" s="177" t="s">
        <v>934</v>
      </c>
      <c r="D199" s="177" t="s">
        <v>252</v>
      </c>
      <c r="E199" s="178" t="s">
        <v>261</v>
      </c>
      <c r="F199" s="179">
        <v>6</v>
      </c>
      <c r="G199" s="180" t="s">
        <v>683</v>
      </c>
      <c r="H199" s="181">
        <v>2</v>
      </c>
      <c r="I199" s="182">
        <f>Tabla1[[#This Row],[P_Esperada_MEISR ]]*0.0008928</f>
        <v>1.7856E-3</v>
      </c>
      <c r="J199" s="183">
        <v>1</v>
      </c>
      <c r="K199" s="183">
        <f>Tabla1[[#This Row],[Puntuación]]-1</f>
        <v>0</v>
      </c>
      <c r="L199" s="182">
        <f>Tabla1[[#This Row],[Cambio escala]]*0.0008928</f>
        <v>0</v>
      </c>
      <c r="M199" s="179" t="s">
        <v>5</v>
      </c>
      <c r="N199" s="179" t="s">
        <v>1436</v>
      </c>
      <c r="O199" s="179" t="s">
        <v>6</v>
      </c>
      <c r="P199" s="179" t="s">
        <v>1439</v>
      </c>
      <c r="Q199" s="179" t="s">
        <v>23</v>
      </c>
      <c r="R199" s="179" t="s">
        <v>1525</v>
      </c>
      <c r="S199" s="179" t="s">
        <v>55</v>
      </c>
      <c r="T199" s="184" t="s">
        <v>9</v>
      </c>
      <c r="U199" s="184" t="str">
        <f>Tabla1[[#This Row],[Códigos CIF]]&amp;" "&amp;"="&amp;" "&amp;Tabla1[[#This Row],[Códigos CIF Habilidad]]</f>
        <v>d330 = Hablar</v>
      </c>
      <c r="V199" s="189" t="s">
        <v>56</v>
      </c>
      <c r="W199" s="19" t="s">
        <v>57</v>
      </c>
      <c r="X199"/>
      <c r="Y199"/>
      <c r="Z199"/>
      <c r="AA199"/>
      <c r="AB199"/>
      <c r="AC199"/>
      <c r="AD199"/>
      <c r="AE199"/>
      <c r="AF199"/>
      <c r="AG199"/>
      <c r="AH199"/>
      <c r="AI199"/>
    </row>
    <row r="200" spans="1:35" ht="24">
      <c r="A200" s="10">
        <v>184</v>
      </c>
      <c r="B200" s="176" t="s">
        <v>671</v>
      </c>
      <c r="C200" s="177" t="s">
        <v>935</v>
      </c>
      <c r="D200" s="177" t="s">
        <v>252</v>
      </c>
      <c r="E200" s="178" t="s">
        <v>710</v>
      </c>
      <c r="F200" s="179">
        <v>7</v>
      </c>
      <c r="G200" s="180" t="s">
        <v>686</v>
      </c>
      <c r="H200" s="181">
        <v>2</v>
      </c>
      <c r="I200" s="182">
        <f>Tabla1[[#This Row],[P_Esperada_MEISR ]]*0.0008928</f>
        <v>1.7856E-3</v>
      </c>
      <c r="J200" s="183">
        <v>1</v>
      </c>
      <c r="K200" s="183">
        <f>Tabla1[[#This Row],[Puntuación]]-1</f>
        <v>0</v>
      </c>
      <c r="L200" s="182">
        <f>Tabla1[[#This Row],[Cambio escala]]*0.0008928</f>
        <v>0</v>
      </c>
      <c r="M200" s="179" t="s">
        <v>23</v>
      </c>
      <c r="N200" s="179" t="s">
        <v>1434</v>
      </c>
      <c r="O200" s="179" t="s">
        <v>25</v>
      </c>
      <c r="P200" s="179" t="s">
        <v>1440</v>
      </c>
      <c r="Q200" s="179" t="s">
        <v>23</v>
      </c>
      <c r="R200" s="179" t="s">
        <v>1525</v>
      </c>
      <c r="S200" s="179" t="s">
        <v>26</v>
      </c>
      <c r="T200" s="184" t="s">
        <v>27</v>
      </c>
      <c r="U200" s="184" t="str">
        <f>Tabla1[[#This Row],[Códigos CIF]]&amp;" "&amp;"="&amp;" "&amp;Tabla1[[#This Row],[Códigos CIF Habilidad]]</f>
        <v>d410 = Cambiar las posturas corporales básicas</v>
      </c>
      <c r="V200" s="189" t="s">
        <v>28</v>
      </c>
      <c r="W200" s="19" t="s">
        <v>29</v>
      </c>
      <c r="X200"/>
      <c r="Y200"/>
      <c r="Z200"/>
      <c r="AA200"/>
      <c r="AB200"/>
      <c r="AC200"/>
      <c r="AD200"/>
      <c r="AE200"/>
      <c r="AF200"/>
      <c r="AG200"/>
      <c r="AH200"/>
      <c r="AI200"/>
    </row>
    <row r="201" spans="1:35" ht="24">
      <c r="A201" s="10">
        <v>185</v>
      </c>
      <c r="B201" s="176" t="s">
        <v>671</v>
      </c>
      <c r="C201" s="177" t="s">
        <v>936</v>
      </c>
      <c r="D201" s="177" t="s">
        <v>252</v>
      </c>
      <c r="E201" s="178" t="s">
        <v>255</v>
      </c>
      <c r="F201" s="179">
        <v>8</v>
      </c>
      <c r="G201" s="180" t="s">
        <v>686</v>
      </c>
      <c r="H201" s="181">
        <v>2</v>
      </c>
      <c r="I201" s="182">
        <f>Tabla1[[#This Row],[P_Esperada_MEISR ]]*0.0008928</f>
        <v>1.7856E-3</v>
      </c>
      <c r="J201" s="183">
        <v>1</v>
      </c>
      <c r="K201" s="183">
        <f>Tabla1[[#This Row],[Puntuación]]-1</f>
        <v>0</v>
      </c>
      <c r="L201" s="182">
        <f>Tabla1[[#This Row],[Cambio escala]]*0.0008928</f>
        <v>0</v>
      </c>
      <c r="M201" s="179" t="s">
        <v>23</v>
      </c>
      <c r="N201" s="179" t="s">
        <v>1434</v>
      </c>
      <c r="O201" s="179" t="s">
        <v>25</v>
      </c>
      <c r="P201" s="179" t="s">
        <v>1440</v>
      </c>
      <c r="Q201" s="179" t="s">
        <v>23</v>
      </c>
      <c r="R201" s="179" t="s">
        <v>1525</v>
      </c>
      <c r="S201" s="179" t="s">
        <v>26</v>
      </c>
      <c r="T201" s="184" t="s">
        <v>27</v>
      </c>
      <c r="U201" s="184" t="str">
        <f>Tabla1[[#This Row],[Códigos CIF]]&amp;" "&amp;"="&amp;" "&amp;Tabla1[[#This Row],[Códigos CIF Habilidad]]</f>
        <v>d410 = Cambiar las posturas corporales básicas</v>
      </c>
      <c r="V201" s="189" t="s">
        <v>28</v>
      </c>
      <c r="W201" s="19" t="s">
        <v>29</v>
      </c>
      <c r="X201"/>
      <c r="Y201"/>
      <c r="Z201"/>
      <c r="AA201"/>
      <c r="AB201"/>
      <c r="AC201"/>
      <c r="AD201"/>
      <c r="AE201"/>
      <c r="AF201"/>
      <c r="AG201"/>
      <c r="AH201"/>
      <c r="AI201"/>
    </row>
    <row r="202" spans="1:35" ht="24">
      <c r="A202" s="10">
        <v>186</v>
      </c>
      <c r="B202" s="176" t="s">
        <v>671</v>
      </c>
      <c r="C202" s="177" t="s">
        <v>937</v>
      </c>
      <c r="D202" s="177" t="s">
        <v>252</v>
      </c>
      <c r="E202" s="178" t="s">
        <v>256</v>
      </c>
      <c r="F202" s="179">
        <v>8</v>
      </c>
      <c r="G202" s="180" t="s">
        <v>686</v>
      </c>
      <c r="H202" s="181">
        <v>2</v>
      </c>
      <c r="I202" s="182">
        <f>Tabla1[[#This Row],[P_Esperada_MEISR ]]*0.0008928</f>
        <v>1.7856E-3</v>
      </c>
      <c r="J202" s="183">
        <v>1</v>
      </c>
      <c r="K202" s="183">
        <f>Tabla1[[#This Row],[Puntuación]]-1</f>
        <v>0</v>
      </c>
      <c r="L202" s="182">
        <f>Tabla1[[#This Row],[Cambio escala]]*0.0008928</f>
        <v>0</v>
      </c>
      <c r="M202" s="179" t="s">
        <v>24</v>
      </c>
      <c r="N202" s="179" t="s">
        <v>1435</v>
      </c>
      <c r="O202" s="179" t="s">
        <v>31</v>
      </c>
      <c r="P202" s="179" t="s">
        <v>1438</v>
      </c>
      <c r="Q202" s="179" t="s">
        <v>7</v>
      </c>
      <c r="R202" s="179" t="s">
        <v>1526</v>
      </c>
      <c r="S202" s="179" t="s">
        <v>257</v>
      </c>
      <c r="T202" s="184" t="s">
        <v>19</v>
      </c>
      <c r="U202" s="184" t="str">
        <f>Tabla1[[#This Row],[Códigos CIF]]&amp;" "&amp;"="&amp;" "&amp;Tabla1[[#This Row],[Códigos CIF Habilidad]]</f>
        <v>d131 = Aprender mediante acciones con objetos</v>
      </c>
      <c r="V202" s="189" t="s">
        <v>258</v>
      </c>
      <c r="W202" s="19" t="s">
        <v>259</v>
      </c>
      <c r="X202"/>
      <c r="Y202"/>
      <c r="Z202"/>
      <c r="AA202"/>
      <c r="AB202"/>
      <c r="AC202"/>
      <c r="AD202"/>
      <c r="AE202"/>
      <c r="AF202"/>
      <c r="AG202"/>
      <c r="AH202"/>
      <c r="AI202"/>
    </row>
    <row r="203" spans="1:35" ht="30.6">
      <c r="A203" s="10">
        <v>187</v>
      </c>
      <c r="B203" s="176" t="s">
        <v>671</v>
      </c>
      <c r="C203" s="177" t="s">
        <v>938</v>
      </c>
      <c r="D203" s="177" t="s">
        <v>252</v>
      </c>
      <c r="E203" s="178" t="s">
        <v>711</v>
      </c>
      <c r="F203" s="179">
        <v>10</v>
      </c>
      <c r="G203" s="180" t="s">
        <v>686</v>
      </c>
      <c r="H203" s="181">
        <v>2</v>
      </c>
      <c r="I203" s="182">
        <f>Tabla1[[#This Row],[P_Esperada_MEISR ]]*0.0008928</f>
        <v>1.7856E-3</v>
      </c>
      <c r="J203" s="183">
        <v>1</v>
      </c>
      <c r="K203" s="183">
        <f>Tabla1[[#This Row],[Puntuación]]-1</f>
        <v>0</v>
      </c>
      <c r="L203" s="182">
        <f>Tabla1[[#This Row],[Cambio escala]]*0.0008928</f>
        <v>0</v>
      </c>
      <c r="M203" s="179" t="s">
        <v>24</v>
      </c>
      <c r="N203" s="179" t="s">
        <v>1435</v>
      </c>
      <c r="O203" s="179" t="s">
        <v>31</v>
      </c>
      <c r="P203" s="179" t="s">
        <v>1438</v>
      </c>
      <c r="Q203" s="179" t="s">
        <v>7</v>
      </c>
      <c r="R203" s="179" t="s">
        <v>1526</v>
      </c>
      <c r="S203" s="179" t="s">
        <v>67</v>
      </c>
      <c r="T203" s="184" t="s">
        <v>9</v>
      </c>
      <c r="U203" s="184" t="str">
        <f>Tabla1[[#This Row],[Códigos CIF]]&amp;" "&amp;"="&amp;" "&amp;Tabla1[[#This Row],[Códigos CIF Habilidad]]</f>
        <v>d310 = Comunicación-recepción de mensajes hablados</v>
      </c>
      <c r="V203" s="189" t="s">
        <v>68</v>
      </c>
      <c r="W203" s="19" t="s">
        <v>69</v>
      </c>
      <c r="X203"/>
      <c r="Y203"/>
      <c r="Z203"/>
      <c r="AA203"/>
      <c r="AB203"/>
      <c r="AC203"/>
      <c r="AD203"/>
      <c r="AE203"/>
      <c r="AF203"/>
      <c r="AG203"/>
      <c r="AH203"/>
      <c r="AI203"/>
    </row>
    <row r="204" spans="1:35" ht="20.399999999999999">
      <c r="A204" s="10">
        <v>188</v>
      </c>
      <c r="B204" s="176" t="s">
        <v>671</v>
      </c>
      <c r="C204" s="177" t="s">
        <v>939</v>
      </c>
      <c r="D204" s="177" t="s">
        <v>252</v>
      </c>
      <c r="E204" s="178" t="s">
        <v>732</v>
      </c>
      <c r="F204" s="179">
        <v>12</v>
      </c>
      <c r="G204" s="180" t="s">
        <v>686</v>
      </c>
      <c r="H204" s="181">
        <v>2</v>
      </c>
      <c r="I204" s="182">
        <f>Tabla1[[#This Row],[P_Esperada_MEISR ]]*0.0008928</f>
        <v>1.7856E-3</v>
      </c>
      <c r="J204" s="183">
        <v>1</v>
      </c>
      <c r="K204" s="183">
        <f>Tabla1[[#This Row],[Puntuación]]-1</f>
        <v>0</v>
      </c>
      <c r="L204" s="182">
        <f>Tabla1[[#This Row],[Cambio escala]]*0.0008928</f>
        <v>0</v>
      </c>
      <c r="M204" s="179" t="s">
        <v>5</v>
      </c>
      <c r="N204" s="179" t="s">
        <v>1436</v>
      </c>
      <c r="O204" s="179" t="s">
        <v>5</v>
      </c>
      <c r="P204" s="179" t="s">
        <v>1441</v>
      </c>
      <c r="Q204" s="179" t="s">
        <v>5</v>
      </c>
      <c r="R204" s="179" t="s">
        <v>1519</v>
      </c>
      <c r="S204" s="179" t="s">
        <v>18</v>
      </c>
      <c r="T204" s="184" t="s">
        <v>19</v>
      </c>
      <c r="U204" s="184" t="str">
        <f>Tabla1[[#This Row],[Códigos CIF]]&amp;" "&amp;"="&amp;" "&amp;Tabla1[[#This Row],[Códigos CIF Habilidad]]</f>
        <v>d110 = Mirar</v>
      </c>
      <c r="V204" s="189" t="s">
        <v>20</v>
      </c>
      <c r="W204" s="19" t="s">
        <v>21</v>
      </c>
      <c r="X204"/>
      <c r="Y204"/>
      <c r="Z204"/>
      <c r="AA204"/>
      <c r="AB204"/>
      <c r="AC204"/>
      <c r="AD204"/>
      <c r="AE204"/>
      <c r="AF204"/>
      <c r="AG204"/>
      <c r="AH204"/>
      <c r="AI204"/>
    </row>
    <row r="205" spans="1:35">
      <c r="A205" s="10">
        <v>189</v>
      </c>
      <c r="B205" s="176" t="s">
        <v>671</v>
      </c>
      <c r="C205" s="177" t="s">
        <v>940</v>
      </c>
      <c r="D205" s="177" t="s">
        <v>252</v>
      </c>
      <c r="E205" s="178" t="s">
        <v>712</v>
      </c>
      <c r="F205" s="179">
        <v>12</v>
      </c>
      <c r="G205" s="180" t="s">
        <v>686</v>
      </c>
      <c r="H205" s="181">
        <v>2</v>
      </c>
      <c r="I205" s="182">
        <f>Tabla1[[#This Row],[P_Esperada_MEISR ]]*0.0008928</f>
        <v>1.7856E-3</v>
      </c>
      <c r="J205" s="183">
        <v>1</v>
      </c>
      <c r="K205" s="183">
        <f>Tabla1[[#This Row],[Puntuación]]-1</f>
        <v>0</v>
      </c>
      <c r="L205" s="182">
        <f>Tabla1[[#This Row],[Cambio escala]]*0.0008928</f>
        <v>0</v>
      </c>
      <c r="M205" s="179" t="s">
        <v>24</v>
      </c>
      <c r="N205" s="179" t="s">
        <v>1435</v>
      </c>
      <c r="O205" s="179" t="s">
        <v>31</v>
      </c>
      <c r="P205" s="179" t="s">
        <v>1438</v>
      </c>
      <c r="Q205" s="179" t="s">
        <v>7</v>
      </c>
      <c r="R205" s="179" t="s">
        <v>1526</v>
      </c>
      <c r="S205" s="179" t="s">
        <v>18</v>
      </c>
      <c r="T205" s="184" t="s">
        <v>19</v>
      </c>
      <c r="U205" s="184" t="str">
        <f>Tabla1[[#This Row],[Códigos CIF]]&amp;" "&amp;"="&amp;" "&amp;Tabla1[[#This Row],[Códigos CIF Habilidad]]</f>
        <v>d110 = Mirar</v>
      </c>
      <c r="V205" s="189" t="s">
        <v>20</v>
      </c>
      <c r="W205" s="19" t="s">
        <v>21</v>
      </c>
      <c r="X205"/>
      <c r="Y205"/>
      <c r="Z205"/>
      <c r="AA205"/>
      <c r="AB205"/>
      <c r="AC205"/>
      <c r="AD205"/>
      <c r="AE205"/>
      <c r="AF205"/>
      <c r="AG205"/>
      <c r="AH205"/>
      <c r="AI205"/>
    </row>
    <row r="206" spans="1:35" ht="20.399999999999999">
      <c r="A206" s="10">
        <v>190</v>
      </c>
      <c r="B206" s="176" t="s">
        <v>671</v>
      </c>
      <c r="C206" s="177" t="s">
        <v>941</v>
      </c>
      <c r="D206" s="177" t="s">
        <v>252</v>
      </c>
      <c r="E206" s="178" t="s">
        <v>260</v>
      </c>
      <c r="F206" s="179">
        <v>12</v>
      </c>
      <c r="G206" s="180" t="s">
        <v>686</v>
      </c>
      <c r="H206" s="181">
        <v>2</v>
      </c>
      <c r="I206" s="182">
        <f>Tabla1[[#This Row],[P_Esperada_MEISR ]]*0.0008928</f>
        <v>1.7856E-3</v>
      </c>
      <c r="J206" s="183">
        <v>1</v>
      </c>
      <c r="K206" s="183">
        <f>Tabla1[[#This Row],[Puntuación]]-1</f>
        <v>0</v>
      </c>
      <c r="L206" s="182">
        <f>Tabla1[[#This Row],[Cambio escala]]*0.0008928</f>
        <v>0</v>
      </c>
      <c r="M206" s="179" t="s">
        <v>24</v>
      </c>
      <c r="N206" s="179" t="s">
        <v>1435</v>
      </c>
      <c r="O206" s="179" t="s">
        <v>5</v>
      </c>
      <c r="P206" s="179" t="s">
        <v>1441</v>
      </c>
      <c r="Q206" s="179" t="s">
        <v>5</v>
      </c>
      <c r="R206" s="179" t="s">
        <v>1519</v>
      </c>
      <c r="S206" s="179" t="s">
        <v>142</v>
      </c>
      <c r="T206" s="184" t="s">
        <v>19</v>
      </c>
      <c r="U206" s="184" t="str">
        <f>Tabla1[[#This Row],[Códigos CIF]]&amp;" "&amp;"="&amp;" "&amp;Tabla1[[#This Row],[Códigos CIF Habilidad]]</f>
        <v>d161 = Dirigir la atención</v>
      </c>
      <c r="V206" s="189" t="s">
        <v>143</v>
      </c>
      <c r="W206" s="19" t="s">
        <v>144</v>
      </c>
      <c r="X206"/>
      <c r="Y206"/>
      <c r="Z206"/>
      <c r="AA206"/>
      <c r="AB206"/>
      <c r="AC206"/>
      <c r="AD206"/>
      <c r="AE206"/>
      <c r="AF206"/>
      <c r="AG206"/>
      <c r="AH206"/>
      <c r="AI206"/>
    </row>
    <row r="207" spans="1:35" ht="24">
      <c r="A207" s="10">
        <v>191</v>
      </c>
      <c r="B207" s="176" t="s">
        <v>671</v>
      </c>
      <c r="C207" s="177" t="s">
        <v>942</v>
      </c>
      <c r="D207" s="177" t="s">
        <v>252</v>
      </c>
      <c r="E207" s="178" t="s">
        <v>713</v>
      </c>
      <c r="F207" s="179">
        <v>13</v>
      </c>
      <c r="G207" s="180" t="s">
        <v>684</v>
      </c>
      <c r="H207" s="181">
        <v>2</v>
      </c>
      <c r="I207" s="182">
        <f>Tabla1[[#This Row],[P_Esperada_MEISR ]]*0.0008928</f>
        <v>1.7856E-3</v>
      </c>
      <c r="J207" s="183">
        <v>1</v>
      </c>
      <c r="K207" s="183">
        <f>Tabla1[[#This Row],[Puntuación]]-1</f>
        <v>0</v>
      </c>
      <c r="L207" s="182">
        <f>Tabla1[[#This Row],[Cambio escala]]*0.0008928</f>
        <v>0</v>
      </c>
      <c r="M207" s="179" t="s">
        <v>24</v>
      </c>
      <c r="N207" s="179" t="s">
        <v>1435</v>
      </c>
      <c r="O207" s="179" t="s">
        <v>31</v>
      </c>
      <c r="P207" s="179" t="s">
        <v>1438</v>
      </c>
      <c r="Q207" s="179" t="s">
        <v>7</v>
      </c>
      <c r="R207" s="179" t="s">
        <v>1526</v>
      </c>
      <c r="S207" s="179" t="s">
        <v>257</v>
      </c>
      <c r="T207" s="184" t="s">
        <v>19</v>
      </c>
      <c r="U207" s="184" t="str">
        <f>Tabla1[[#This Row],[Códigos CIF]]&amp;" "&amp;"="&amp;" "&amp;Tabla1[[#This Row],[Códigos CIF Habilidad]]</f>
        <v>d131 = Aprender mediante acciones con objetos</v>
      </c>
      <c r="V207" s="189" t="s">
        <v>258</v>
      </c>
      <c r="W207" s="19" t="s">
        <v>259</v>
      </c>
      <c r="X207"/>
      <c r="Y207"/>
      <c r="Z207"/>
      <c r="AA207"/>
      <c r="AB207"/>
      <c r="AC207"/>
      <c r="AD207"/>
      <c r="AE207"/>
      <c r="AF207"/>
      <c r="AG207"/>
      <c r="AH207"/>
      <c r="AI207"/>
    </row>
    <row r="208" spans="1:35" ht="20.399999999999999">
      <c r="A208" s="10">
        <v>192</v>
      </c>
      <c r="B208" s="176" t="s">
        <v>671</v>
      </c>
      <c r="C208" s="177" t="s">
        <v>943</v>
      </c>
      <c r="D208" s="177" t="s">
        <v>252</v>
      </c>
      <c r="E208" s="178" t="s">
        <v>262</v>
      </c>
      <c r="F208" s="179">
        <v>14</v>
      </c>
      <c r="G208" s="180" t="s">
        <v>684</v>
      </c>
      <c r="H208" s="181">
        <v>2</v>
      </c>
      <c r="I208" s="182">
        <f>Tabla1[[#This Row],[P_Esperada_MEISR ]]*0.0008928</f>
        <v>1.7856E-3</v>
      </c>
      <c r="J208" s="183">
        <v>1</v>
      </c>
      <c r="K208" s="183">
        <f>Tabla1[[#This Row],[Puntuación]]-1</f>
        <v>0</v>
      </c>
      <c r="L208" s="182">
        <f>Tabla1[[#This Row],[Cambio escala]]*0.0008928</f>
        <v>0</v>
      </c>
      <c r="M208" s="179" t="s">
        <v>23</v>
      </c>
      <c r="N208" s="179" t="s">
        <v>1434</v>
      </c>
      <c r="O208" s="179" t="s">
        <v>25</v>
      </c>
      <c r="P208" s="179" t="s">
        <v>1440</v>
      </c>
      <c r="Q208" s="179" t="s">
        <v>7</v>
      </c>
      <c r="R208" s="179" t="s">
        <v>1526</v>
      </c>
      <c r="S208" s="179" t="s">
        <v>132</v>
      </c>
      <c r="T208" s="184" t="s">
        <v>27</v>
      </c>
      <c r="U208" s="184" t="str">
        <f>Tabla1[[#This Row],[Códigos CIF]]&amp;" "&amp;"="&amp;" "&amp;Tabla1[[#This Row],[Códigos CIF Habilidad]]</f>
        <v>d440 = Uso fino de la mano</v>
      </c>
      <c r="V208" s="189" t="s">
        <v>133</v>
      </c>
      <c r="W208" s="19" t="s">
        <v>134</v>
      </c>
      <c r="X208"/>
      <c r="Y208"/>
      <c r="Z208"/>
      <c r="AA208"/>
      <c r="AB208"/>
      <c r="AC208"/>
      <c r="AD208"/>
      <c r="AE208"/>
      <c r="AF208"/>
      <c r="AG208"/>
      <c r="AH208"/>
      <c r="AI208"/>
    </row>
    <row r="209" spans="1:35" ht="40.799999999999997">
      <c r="A209" s="10">
        <v>193</v>
      </c>
      <c r="B209" s="176" t="s">
        <v>671</v>
      </c>
      <c r="C209" s="177" t="s">
        <v>944</v>
      </c>
      <c r="D209" s="177" t="s">
        <v>252</v>
      </c>
      <c r="E209" s="178" t="s">
        <v>263</v>
      </c>
      <c r="F209" s="179">
        <v>18</v>
      </c>
      <c r="G209" s="180" t="s">
        <v>684</v>
      </c>
      <c r="H209" s="181">
        <v>2</v>
      </c>
      <c r="I209" s="182">
        <f>Tabla1[[#This Row],[P_Esperada_MEISR ]]*0.0008928</f>
        <v>1.7856E-3</v>
      </c>
      <c r="J209" s="183">
        <v>1</v>
      </c>
      <c r="K209" s="183">
        <f>Tabla1[[#This Row],[Puntuación]]-1</f>
        <v>0</v>
      </c>
      <c r="L209" s="182">
        <f>Tabla1[[#This Row],[Cambio escala]]*0.0008928</f>
        <v>0</v>
      </c>
      <c r="M209" s="179" t="s">
        <v>23</v>
      </c>
      <c r="N209" s="179" t="s">
        <v>1434</v>
      </c>
      <c r="O209" s="179" t="s">
        <v>31</v>
      </c>
      <c r="P209" s="179" t="s">
        <v>1438</v>
      </c>
      <c r="Q209" s="179" t="s">
        <v>7</v>
      </c>
      <c r="R209" s="179" t="s">
        <v>1526</v>
      </c>
      <c r="S209" s="179" t="s">
        <v>222</v>
      </c>
      <c r="T209" s="184" t="s">
        <v>19</v>
      </c>
      <c r="U209" s="184" t="str">
        <f>Tabla1[[#This Row],[Códigos CIF]]&amp;" "&amp;"="&amp;" "&amp;Tabla1[[#This Row],[Códigos CIF Habilidad]]</f>
        <v>d175 = Resolver problemas</v>
      </c>
      <c r="V209" s="189" t="s">
        <v>223</v>
      </c>
      <c r="W209" s="19" t="s">
        <v>224</v>
      </c>
      <c r="X209"/>
      <c r="Y209"/>
      <c r="Z209"/>
      <c r="AA209"/>
      <c r="AB209"/>
      <c r="AC209"/>
      <c r="AD209"/>
      <c r="AE209"/>
      <c r="AF209"/>
      <c r="AG209"/>
      <c r="AH209"/>
      <c r="AI209"/>
    </row>
    <row r="210" spans="1:35" ht="20.399999999999999">
      <c r="A210" s="10">
        <v>194</v>
      </c>
      <c r="B210" s="176" t="s">
        <v>671</v>
      </c>
      <c r="C210" s="177" t="s">
        <v>945</v>
      </c>
      <c r="D210" s="177" t="s">
        <v>252</v>
      </c>
      <c r="E210" s="178" t="s">
        <v>714</v>
      </c>
      <c r="F210" s="179">
        <v>18</v>
      </c>
      <c r="G210" s="180" t="s">
        <v>684</v>
      </c>
      <c r="H210" s="181">
        <v>2</v>
      </c>
      <c r="I210" s="182">
        <f>Tabla1[[#This Row],[P_Esperada_MEISR ]]*0.0008928</f>
        <v>1.7856E-3</v>
      </c>
      <c r="J210" s="183">
        <v>1</v>
      </c>
      <c r="K210" s="183">
        <f>Tabla1[[#This Row],[Puntuación]]-1</f>
        <v>0</v>
      </c>
      <c r="L210" s="182">
        <f>Tabla1[[#This Row],[Cambio escala]]*0.0008928</f>
        <v>0</v>
      </c>
      <c r="M210" s="179" t="s">
        <v>24</v>
      </c>
      <c r="N210" s="179" t="s">
        <v>1435</v>
      </c>
      <c r="O210" s="179" t="s">
        <v>31</v>
      </c>
      <c r="P210" s="179" t="s">
        <v>1438</v>
      </c>
      <c r="Q210" s="179" t="s">
        <v>7</v>
      </c>
      <c r="R210" s="179" t="s">
        <v>1526</v>
      </c>
      <c r="S210" s="179" t="s">
        <v>176</v>
      </c>
      <c r="T210" s="184" t="s">
        <v>19</v>
      </c>
      <c r="U210" s="184" t="str">
        <f>Tabla1[[#This Row],[Códigos CIF]]&amp;" "&amp;"="&amp;" "&amp;Tabla1[[#This Row],[Códigos CIF Habilidad]]</f>
        <v>d177 = Tomar decisiones</v>
      </c>
      <c r="V210" s="189" t="s">
        <v>177</v>
      </c>
      <c r="W210" s="19" t="s">
        <v>178</v>
      </c>
      <c r="X210"/>
      <c r="Y210"/>
      <c r="Z210"/>
      <c r="AA210"/>
      <c r="AB210"/>
      <c r="AC210"/>
      <c r="AD210"/>
      <c r="AE210"/>
      <c r="AF210"/>
      <c r="AG210"/>
      <c r="AH210"/>
      <c r="AI210"/>
    </row>
    <row r="211" spans="1:35" ht="20.399999999999999">
      <c r="A211" s="10">
        <v>195</v>
      </c>
      <c r="B211" s="176" t="s">
        <v>671</v>
      </c>
      <c r="C211" s="177" t="s">
        <v>946</v>
      </c>
      <c r="D211" s="177" t="s">
        <v>252</v>
      </c>
      <c r="E211" s="178" t="s">
        <v>264</v>
      </c>
      <c r="F211" s="179">
        <v>19</v>
      </c>
      <c r="G211" s="180" t="s">
        <v>685</v>
      </c>
      <c r="H211" s="181">
        <v>2</v>
      </c>
      <c r="I211" s="182">
        <f>Tabla1[[#This Row],[P_Esperada_MEISR ]]*0.0008928</f>
        <v>1.7856E-3</v>
      </c>
      <c r="J211" s="183">
        <v>1</v>
      </c>
      <c r="K211" s="183">
        <f>Tabla1[[#This Row],[Puntuación]]-1</f>
        <v>0</v>
      </c>
      <c r="L211" s="182">
        <f>Tabla1[[#This Row],[Cambio escala]]*0.0008928</f>
        <v>0</v>
      </c>
      <c r="M211" s="179" t="s">
        <v>24</v>
      </c>
      <c r="N211" s="179" t="s">
        <v>1435</v>
      </c>
      <c r="O211" s="179" t="s">
        <v>31</v>
      </c>
      <c r="P211" s="179" t="s">
        <v>1438</v>
      </c>
      <c r="Q211" s="179" t="s">
        <v>7</v>
      </c>
      <c r="R211" s="179" t="s">
        <v>1526</v>
      </c>
      <c r="S211" s="179" t="s">
        <v>111</v>
      </c>
      <c r="T211" s="184" t="s">
        <v>19</v>
      </c>
      <c r="U211" s="184" t="str">
        <f>Tabla1[[#This Row],[Códigos CIF]]&amp;" "&amp;"="&amp;" "&amp;Tabla1[[#This Row],[Códigos CIF Habilidad]]</f>
        <v>d137 = Adquirir conceptos</v>
      </c>
      <c r="V211" s="189" t="s">
        <v>112</v>
      </c>
      <c r="W211" s="19" t="s">
        <v>113</v>
      </c>
      <c r="X211"/>
      <c r="Y211"/>
      <c r="Z211"/>
      <c r="AA211"/>
      <c r="AB211"/>
      <c r="AC211"/>
      <c r="AD211"/>
      <c r="AE211"/>
      <c r="AF211"/>
      <c r="AG211"/>
      <c r="AH211"/>
      <c r="AI211"/>
    </row>
    <row r="212" spans="1:35" ht="20.399999999999999">
      <c r="A212" s="10">
        <v>196</v>
      </c>
      <c r="B212" s="176" t="s">
        <v>671</v>
      </c>
      <c r="C212" s="177" t="s">
        <v>947</v>
      </c>
      <c r="D212" s="177" t="s">
        <v>252</v>
      </c>
      <c r="E212" s="178" t="s">
        <v>715</v>
      </c>
      <c r="F212" s="179">
        <v>19</v>
      </c>
      <c r="G212" s="180" t="s">
        <v>685</v>
      </c>
      <c r="H212" s="181">
        <v>2</v>
      </c>
      <c r="I212" s="182">
        <f>Tabla1[[#This Row],[P_Esperada_MEISR ]]*0.0008928</f>
        <v>1.7856E-3</v>
      </c>
      <c r="J212" s="183">
        <v>1</v>
      </c>
      <c r="K212" s="183">
        <f>Tabla1[[#This Row],[Puntuación]]-1</f>
        <v>0</v>
      </c>
      <c r="L212" s="182">
        <f>Tabla1[[#This Row],[Cambio escala]]*0.0008928</f>
        <v>0</v>
      </c>
      <c r="M212" s="179" t="s">
        <v>24</v>
      </c>
      <c r="N212" s="179" t="s">
        <v>1435</v>
      </c>
      <c r="O212" s="179" t="s">
        <v>31</v>
      </c>
      <c r="P212" s="179" t="s">
        <v>1438</v>
      </c>
      <c r="Q212" s="179" t="s">
        <v>7</v>
      </c>
      <c r="R212" s="179" t="s">
        <v>1526</v>
      </c>
      <c r="S212" s="179" t="s">
        <v>55</v>
      </c>
      <c r="T212" s="184" t="s">
        <v>9</v>
      </c>
      <c r="U212" s="184" t="str">
        <f>Tabla1[[#This Row],[Códigos CIF]]&amp;" "&amp;"="&amp;" "&amp;Tabla1[[#This Row],[Códigos CIF Habilidad]]</f>
        <v>d330 = Hablar</v>
      </c>
      <c r="V212" s="189" t="s">
        <v>56</v>
      </c>
      <c r="W212" s="19" t="s">
        <v>57</v>
      </c>
      <c r="X212"/>
      <c r="Y212"/>
      <c r="Z212"/>
      <c r="AA212"/>
      <c r="AB212"/>
      <c r="AC212"/>
      <c r="AD212"/>
      <c r="AE212"/>
      <c r="AF212"/>
      <c r="AG212"/>
      <c r="AH212"/>
      <c r="AI212"/>
    </row>
    <row r="213" spans="1:35" ht="20.399999999999999">
      <c r="A213" s="10">
        <v>197</v>
      </c>
      <c r="B213" s="176" t="s">
        <v>671</v>
      </c>
      <c r="C213" s="177" t="s">
        <v>948</v>
      </c>
      <c r="D213" s="177" t="s">
        <v>252</v>
      </c>
      <c r="E213" s="178" t="s">
        <v>265</v>
      </c>
      <c r="F213" s="179">
        <v>24</v>
      </c>
      <c r="G213" s="180" t="s">
        <v>685</v>
      </c>
      <c r="H213" s="181">
        <v>2</v>
      </c>
      <c r="I213" s="182">
        <f>Tabla1[[#This Row],[P_Esperada_MEISR ]]*0.0008928</f>
        <v>1.7856E-3</v>
      </c>
      <c r="J213" s="183">
        <v>1</v>
      </c>
      <c r="K213" s="183">
        <f>Tabla1[[#This Row],[Puntuación]]-1</f>
        <v>0</v>
      </c>
      <c r="L213" s="182">
        <f>Tabla1[[#This Row],[Cambio escala]]*0.0008928</f>
        <v>0</v>
      </c>
      <c r="M213" s="179" t="s">
        <v>5</v>
      </c>
      <c r="N213" s="179" t="s">
        <v>1436</v>
      </c>
      <c r="O213" s="179" t="s">
        <v>6</v>
      </c>
      <c r="P213" s="179" t="s">
        <v>1439</v>
      </c>
      <c r="Q213" s="179" t="s">
        <v>7</v>
      </c>
      <c r="R213" s="179" t="s">
        <v>1526</v>
      </c>
      <c r="S213" s="179" t="s">
        <v>266</v>
      </c>
      <c r="T213" s="184" t="s">
        <v>19</v>
      </c>
      <c r="U213" s="184" t="str">
        <f>Tabla1[[#This Row],[Códigos CIF]]&amp;" "&amp;"="&amp;" "&amp;Tabla1[[#This Row],[Códigos CIF Habilidad]]</f>
        <v>d133 = Adquirir lenguaje</v>
      </c>
      <c r="V213" s="189" t="s">
        <v>267</v>
      </c>
      <c r="W213" s="19" t="s">
        <v>268</v>
      </c>
      <c r="X213"/>
      <c r="Y213"/>
      <c r="Z213"/>
      <c r="AA213"/>
      <c r="AB213"/>
      <c r="AC213"/>
      <c r="AD213"/>
      <c r="AE213"/>
      <c r="AF213"/>
      <c r="AG213"/>
      <c r="AH213"/>
      <c r="AI213"/>
    </row>
    <row r="214" spans="1:35" ht="30.6">
      <c r="A214" s="10">
        <v>198</v>
      </c>
      <c r="B214" s="176" t="s">
        <v>671</v>
      </c>
      <c r="C214" s="177" t="s">
        <v>949</v>
      </c>
      <c r="D214" s="177" t="s">
        <v>252</v>
      </c>
      <c r="E214" s="178" t="s">
        <v>1533</v>
      </c>
      <c r="F214" s="179">
        <v>24</v>
      </c>
      <c r="G214" s="180" t="s">
        <v>685</v>
      </c>
      <c r="H214" s="181">
        <v>2</v>
      </c>
      <c r="I214" s="182">
        <f>Tabla1[[#This Row],[P_Esperada_MEISR ]]*0.0008928</f>
        <v>1.7856E-3</v>
      </c>
      <c r="J214" s="183">
        <v>1</v>
      </c>
      <c r="K214" s="183">
        <f>Tabla1[[#This Row],[Puntuación]]-1</f>
        <v>0</v>
      </c>
      <c r="L214" s="182">
        <f>Tabla1[[#This Row],[Cambio escala]]*0.0008928</f>
        <v>0</v>
      </c>
      <c r="M214" s="179" t="s">
        <v>5</v>
      </c>
      <c r="N214" s="179" t="s">
        <v>1436</v>
      </c>
      <c r="O214" s="179" t="s">
        <v>6</v>
      </c>
      <c r="P214" s="179" t="s">
        <v>1439</v>
      </c>
      <c r="Q214" s="179" t="s">
        <v>7</v>
      </c>
      <c r="R214" s="179" t="s">
        <v>1526</v>
      </c>
      <c r="S214" s="179" t="s">
        <v>55</v>
      </c>
      <c r="T214" s="184" t="s">
        <v>9</v>
      </c>
      <c r="U214" s="184" t="str">
        <f>Tabla1[[#This Row],[Códigos CIF]]&amp;" "&amp;"="&amp;" "&amp;Tabla1[[#This Row],[Códigos CIF Habilidad]]</f>
        <v>d330 = Hablar</v>
      </c>
      <c r="V214" s="189" t="s">
        <v>56</v>
      </c>
      <c r="W214" s="19" t="s">
        <v>57</v>
      </c>
      <c r="X214"/>
      <c r="Y214"/>
      <c r="Z214"/>
      <c r="AA214"/>
      <c r="AB214"/>
      <c r="AC214"/>
      <c r="AD214"/>
      <c r="AE214"/>
      <c r="AF214"/>
      <c r="AG214"/>
      <c r="AH214"/>
      <c r="AI214"/>
    </row>
    <row r="215" spans="1:35" ht="30.6">
      <c r="A215" s="10">
        <v>199</v>
      </c>
      <c r="B215" s="176" t="s">
        <v>671</v>
      </c>
      <c r="C215" s="177" t="s">
        <v>950</v>
      </c>
      <c r="D215" s="177" t="s">
        <v>252</v>
      </c>
      <c r="E215" s="178" t="s">
        <v>269</v>
      </c>
      <c r="F215" s="179">
        <v>24</v>
      </c>
      <c r="G215" s="180" t="s">
        <v>685</v>
      </c>
      <c r="H215" s="181">
        <v>2</v>
      </c>
      <c r="I215" s="182">
        <f>Tabla1[[#This Row],[P_Esperada_MEISR ]]*0.0008928</f>
        <v>1.7856E-3</v>
      </c>
      <c r="J215" s="183">
        <v>1</v>
      </c>
      <c r="K215" s="183">
        <f>Tabla1[[#This Row],[Puntuación]]-1</f>
        <v>0</v>
      </c>
      <c r="L215" s="182">
        <f>Tabla1[[#This Row],[Cambio escala]]*0.0008928</f>
        <v>0</v>
      </c>
      <c r="M215" s="179" t="s">
        <v>5</v>
      </c>
      <c r="N215" s="179" t="s">
        <v>1436</v>
      </c>
      <c r="O215" s="179" t="s">
        <v>5</v>
      </c>
      <c r="P215" s="179" t="s">
        <v>1441</v>
      </c>
      <c r="Q215" s="179" t="s">
        <v>5</v>
      </c>
      <c r="R215" s="179" t="s">
        <v>1519</v>
      </c>
      <c r="S215" s="179" t="s">
        <v>13</v>
      </c>
      <c r="T215" s="184" t="s">
        <v>14</v>
      </c>
      <c r="U215" s="184" t="str">
        <f>Tabla1[[#This Row],[Códigos CIF]]&amp;" "&amp;"="&amp;" "&amp;Tabla1[[#This Row],[Códigos CIF Habilidad]]</f>
        <v>d710 = Interacciones interpersonales básicas</v>
      </c>
      <c r="V215" s="189" t="s">
        <v>15</v>
      </c>
      <c r="W215" s="19" t="s">
        <v>16</v>
      </c>
      <c r="X215"/>
      <c r="Y215"/>
      <c r="Z215"/>
      <c r="AA215"/>
      <c r="AB215"/>
      <c r="AC215"/>
      <c r="AD215"/>
      <c r="AE215"/>
      <c r="AF215"/>
      <c r="AG215"/>
      <c r="AH215"/>
      <c r="AI215"/>
    </row>
    <row r="216" spans="1:35">
      <c r="A216" s="10">
        <v>200</v>
      </c>
      <c r="B216" s="176" t="s">
        <v>671</v>
      </c>
      <c r="C216" s="177" t="s">
        <v>951</v>
      </c>
      <c r="D216" s="177" t="s">
        <v>252</v>
      </c>
      <c r="E216" s="178" t="s">
        <v>270</v>
      </c>
      <c r="F216" s="179">
        <v>30</v>
      </c>
      <c r="G216" s="180" t="s">
        <v>738</v>
      </c>
      <c r="H216" s="181">
        <v>2</v>
      </c>
      <c r="I216" s="182">
        <f>Tabla1[[#This Row],[P_Esperada_MEISR ]]*0.0008928</f>
        <v>1.7856E-3</v>
      </c>
      <c r="J216" s="183">
        <v>1</v>
      </c>
      <c r="K216" s="183">
        <f>Tabla1[[#This Row],[Puntuación]]-1</f>
        <v>0</v>
      </c>
      <c r="L216" s="182">
        <f>Tabla1[[#This Row],[Cambio escala]]*0.0008928</f>
        <v>0</v>
      </c>
      <c r="M216" s="179" t="s">
        <v>24</v>
      </c>
      <c r="N216" s="179" t="s">
        <v>1435</v>
      </c>
      <c r="O216" s="179" t="s">
        <v>31</v>
      </c>
      <c r="P216" s="179" t="s">
        <v>1438</v>
      </c>
      <c r="Q216" s="179" t="s">
        <v>7</v>
      </c>
      <c r="R216" s="179" t="s">
        <v>1526</v>
      </c>
      <c r="S216" s="179" t="s">
        <v>111</v>
      </c>
      <c r="T216" s="184" t="s">
        <v>19</v>
      </c>
      <c r="U216" s="184" t="str">
        <f>Tabla1[[#This Row],[Códigos CIF]]&amp;" "&amp;"="&amp;" "&amp;Tabla1[[#This Row],[Códigos CIF Habilidad]]</f>
        <v>d137 = Adquirir conceptos</v>
      </c>
      <c r="V216" s="189" t="s">
        <v>112</v>
      </c>
      <c r="W216" s="19" t="s">
        <v>113</v>
      </c>
      <c r="X216"/>
      <c r="Y216"/>
      <c r="Z216"/>
      <c r="AA216"/>
      <c r="AB216"/>
      <c r="AC216"/>
      <c r="AD216"/>
      <c r="AE216"/>
      <c r="AF216"/>
      <c r="AG216"/>
      <c r="AH216"/>
      <c r="AI216"/>
    </row>
    <row r="217" spans="1:35" ht="30.6">
      <c r="A217" s="10">
        <v>201</v>
      </c>
      <c r="B217" s="176" t="s">
        <v>671</v>
      </c>
      <c r="C217" s="177" t="s">
        <v>952</v>
      </c>
      <c r="D217" s="177" t="s">
        <v>252</v>
      </c>
      <c r="E217" s="178" t="s">
        <v>271</v>
      </c>
      <c r="F217" s="179">
        <v>30</v>
      </c>
      <c r="G217" s="180" t="s">
        <v>738</v>
      </c>
      <c r="H217" s="181">
        <v>2</v>
      </c>
      <c r="I217" s="182">
        <f>Tabla1[[#This Row],[P_Esperada_MEISR ]]*0.0008928</f>
        <v>1.7856E-3</v>
      </c>
      <c r="J217" s="183">
        <v>1</v>
      </c>
      <c r="K217" s="183">
        <f>Tabla1[[#This Row],[Puntuación]]-1</f>
        <v>0</v>
      </c>
      <c r="L217" s="182">
        <f>Tabla1[[#This Row],[Cambio escala]]*0.0008928</f>
        <v>0</v>
      </c>
      <c r="M217" s="179" t="s">
        <v>5</v>
      </c>
      <c r="N217" s="179" t="s">
        <v>1436</v>
      </c>
      <c r="O217" s="179" t="s">
        <v>6</v>
      </c>
      <c r="P217" s="179" t="s">
        <v>1439</v>
      </c>
      <c r="Q217" s="179" t="s">
        <v>7</v>
      </c>
      <c r="R217" s="179" t="s">
        <v>1526</v>
      </c>
      <c r="S217" s="179" t="s">
        <v>111</v>
      </c>
      <c r="T217" s="184" t="s">
        <v>19</v>
      </c>
      <c r="U217" s="184" t="str">
        <f>Tabla1[[#This Row],[Códigos CIF]]&amp;" "&amp;"="&amp;" "&amp;Tabla1[[#This Row],[Códigos CIF Habilidad]]</f>
        <v>d137 = Adquirir conceptos</v>
      </c>
      <c r="V217" s="189" t="s">
        <v>112</v>
      </c>
      <c r="W217" s="19" t="s">
        <v>113</v>
      </c>
      <c r="X217"/>
      <c r="Y217"/>
      <c r="Z217"/>
      <c r="AA217"/>
      <c r="AB217"/>
      <c r="AC217"/>
      <c r="AD217"/>
      <c r="AE217"/>
      <c r="AF217"/>
      <c r="AG217"/>
      <c r="AH217"/>
      <c r="AI217"/>
    </row>
    <row r="218" spans="1:35" ht="20.399999999999999">
      <c r="A218" s="10">
        <v>202</v>
      </c>
      <c r="B218" s="176" t="s">
        <v>671</v>
      </c>
      <c r="C218" s="177" t="s">
        <v>953</v>
      </c>
      <c r="D218" s="177" t="s">
        <v>252</v>
      </c>
      <c r="E218" s="178" t="s">
        <v>272</v>
      </c>
      <c r="F218" s="179">
        <v>30</v>
      </c>
      <c r="G218" s="180" t="s">
        <v>738</v>
      </c>
      <c r="H218" s="181">
        <v>2</v>
      </c>
      <c r="I218" s="182">
        <f>Tabla1[[#This Row],[P_Esperada_MEISR ]]*0.0008928</f>
        <v>1.7856E-3</v>
      </c>
      <c r="J218" s="183">
        <v>1</v>
      </c>
      <c r="K218" s="183">
        <f>Tabla1[[#This Row],[Puntuación]]-1</f>
        <v>0</v>
      </c>
      <c r="L218" s="182">
        <f>Tabla1[[#This Row],[Cambio escala]]*0.0008928</f>
        <v>0</v>
      </c>
      <c r="M218" s="179" t="s">
        <v>24</v>
      </c>
      <c r="N218" s="179" t="s">
        <v>1435</v>
      </c>
      <c r="O218" s="179" t="s">
        <v>5</v>
      </c>
      <c r="P218" s="179" t="s">
        <v>1441</v>
      </c>
      <c r="Q218" s="179" t="s">
        <v>5</v>
      </c>
      <c r="R218" s="179" t="s">
        <v>1519</v>
      </c>
      <c r="S218" s="179" t="s">
        <v>41</v>
      </c>
      <c r="T218" s="184" t="s">
        <v>19</v>
      </c>
      <c r="U218" s="184" t="str">
        <f>Tabla1[[#This Row],[Códigos CIF]]&amp;" "&amp;"="&amp;" "&amp;Tabla1[[#This Row],[Códigos CIF Habilidad]]</f>
        <v>d160 = Centrar la atención</v>
      </c>
      <c r="V218" s="189" t="s">
        <v>42</v>
      </c>
      <c r="W218" s="19" t="s">
        <v>43</v>
      </c>
      <c r="X218"/>
      <c r="Y218"/>
      <c r="Z218"/>
      <c r="AA218"/>
      <c r="AB218"/>
      <c r="AC218"/>
      <c r="AD218"/>
      <c r="AE218"/>
      <c r="AF218"/>
      <c r="AG218"/>
      <c r="AH218"/>
      <c r="AI218"/>
    </row>
    <row r="219" spans="1:35" ht="24">
      <c r="A219" s="10">
        <v>203</v>
      </c>
      <c r="B219" s="176" t="s">
        <v>671</v>
      </c>
      <c r="C219" s="177" t="s">
        <v>954</v>
      </c>
      <c r="D219" s="177" t="s">
        <v>252</v>
      </c>
      <c r="E219" s="178" t="s">
        <v>1534</v>
      </c>
      <c r="F219" s="179">
        <v>30</v>
      </c>
      <c r="G219" s="180" t="s">
        <v>738</v>
      </c>
      <c r="H219" s="181">
        <v>2</v>
      </c>
      <c r="I219" s="182">
        <f>Tabla1[[#This Row],[P_Esperada_MEISR ]]*0.0008928</f>
        <v>1.7856E-3</v>
      </c>
      <c r="J219" s="183">
        <v>1</v>
      </c>
      <c r="K219" s="183">
        <f>Tabla1[[#This Row],[Puntuación]]-1</f>
        <v>0</v>
      </c>
      <c r="L219" s="182">
        <f>Tabla1[[#This Row],[Cambio escala]]*0.0008928</f>
        <v>0</v>
      </c>
      <c r="M219" s="179" t="s">
        <v>24</v>
      </c>
      <c r="N219" s="179" t="s">
        <v>1435</v>
      </c>
      <c r="O219" s="179" t="s">
        <v>31</v>
      </c>
      <c r="P219" s="179" t="s">
        <v>1438</v>
      </c>
      <c r="Q219" s="179" t="s">
        <v>7</v>
      </c>
      <c r="R219" s="179" t="s">
        <v>1526</v>
      </c>
      <c r="S219" s="179" t="s">
        <v>257</v>
      </c>
      <c r="T219" s="184" t="s">
        <v>19</v>
      </c>
      <c r="U219" s="184" t="str">
        <f>Tabla1[[#This Row],[Códigos CIF]]&amp;" "&amp;"="&amp;" "&amp;Tabla1[[#This Row],[Códigos CIF Habilidad]]</f>
        <v>d131 = Aprender mediante acciones con objetos</v>
      </c>
      <c r="V219" s="189" t="s">
        <v>258</v>
      </c>
      <c r="W219" s="19" t="s">
        <v>259</v>
      </c>
      <c r="X219"/>
      <c r="Y219"/>
      <c r="Z219"/>
      <c r="AA219"/>
      <c r="AB219"/>
      <c r="AC219"/>
      <c r="AD219"/>
      <c r="AE219"/>
      <c r="AF219"/>
      <c r="AG219"/>
      <c r="AH219"/>
      <c r="AI219"/>
    </row>
    <row r="220" spans="1:35" ht="20.399999999999999">
      <c r="A220" s="10">
        <v>204</v>
      </c>
      <c r="B220" s="176" t="s">
        <v>671</v>
      </c>
      <c r="C220" s="177" t="s">
        <v>955</v>
      </c>
      <c r="D220" s="177" t="s">
        <v>252</v>
      </c>
      <c r="E220" s="178" t="s">
        <v>274</v>
      </c>
      <c r="F220" s="179">
        <v>30</v>
      </c>
      <c r="G220" s="180" t="s">
        <v>738</v>
      </c>
      <c r="H220" s="181">
        <v>2</v>
      </c>
      <c r="I220" s="182">
        <f>Tabla1[[#This Row],[P_Esperada_MEISR ]]*0.0008928</f>
        <v>1.7856E-3</v>
      </c>
      <c r="J220" s="183">
        <v>1</v>
      </c>
      <c r="K220" s="183">
        <f>Tabla1[[#This Row],[Puntuación]]-1</f>
        <v>0</v>
      </c>
      <c r="L220" s="182">
        <f>Tabla1[[#This Row],[Cambio escala]]*0.0008928</f>
        <v>0</v>
      </c>
      <c r="M220" s="179" t="s">
        <v>5</v>
      </c>
      <c r="N220" s="179" t="s">
        <v>1436</v>
      </c>
      <c r="O220" s="179" t="s">
        <v>6</v>
      </c>
      <c r="P220" s="179" t="s">
        <v>1439</v>
      </c>
      <c r="Q220" s="179" t="s">
        <v>7</v>
      </c>
      <c r="R220" s="179" t="s">
        <v>1526</v>
      </c>
      <c r="S220" s="179" t="s">
        <v>55</v>
      </c>
      <c r="T220" s="184" t="s">
        <v>9</v>
      </c>
      <c r="U220" s="184" t="str">
        <f>Tabla1[[#This Row],[Códigos CIF]]&amp;" "&amp;"="&amp;" "&amp;Tabla1[[#This Row],[Códigos CIF Habilidad]]</f>
        <v>d330 = Hablar</v>
      </c>
      <c r="V220" s="189" t="s">
        <v>56</v>
      </c>
      <c r="W220" s="19" t="s">
        <v>57</v>
      </c>
      <c r="X220"/>
      <c r="Y220"/>
      <c r="Z220"/>
      <c r="AA220"/>
      <c r="AB220"/>
      <c r="AC220"/>
      <c r="AD220"/>
      <c r="AE220"/>
      <c r="AF220"/>
      <c r="AG220"/>
      <c r="AH220"/>
      <c r="AI220"/>
    </row>
    <row r="221" spans="1:35" ht="36">
      <c r="A221" s="10">
        <v>205</v>
      </c>
      <c r="B221" s="176" t="s">
        <v>671</v>
      </c>
      <c r="C221" s="177" t="s">
        <v>956</v>
      </c>
      <c r="D221" s="177" t="s">
        <v>252</v>
      </c>
      <c r="E221" s="178" t="s">
        <v>275</v>
      </c>
      <c r="F221" s="179">
        <v>33</v>
      </c>
      <c r="G221" s="180" t="s">
        <v>739</v>
      </c>
      <c r="H221" s="181">
        <v>2</v>
      </c>
      <c r="I221" s="182">
        <f>Tabla1[[#This Row],[P_Esperada_MEISR ]]*0.0008928</f>
        <v>1.7856E-3</v>
      </c>
      <c r="J221" s="183">
        <v>1</v>
      </c>
      <c r="K221" s="183">
        <f>Tabla1[[#This Row],[Puntuación]]-1</f>
        <v>0</v>
      </c>
      <c r="L221" s="182">
        <f>Tabla1[[#This Row],[Cambio escala]]*0.0008928</f>
        <v>0</v>
      </c>
      <c r="M221" s="179" t="s">
        <v>5</v>
      </c>
      <c r="N221" s="179" t="s">
        <v>1436</v>
      </c>
      <c r="O221" s="179" t="s">
        <v>6</v>
      </c>
      <c r="P221" s="179" t="s">
        <v>1439</v>
      </c>
      <c r="Q221" s="179" t="s">
        <v>23</v>
      </c>
      <c r="R221" s="179" t="s">
        <v>1525</v>
      </c>
      <c r="S221" s="179" t="s">
        <v>155</v>
      </c>
      <c r="T221" s="184" t="s">
        <v>9</v>
      </c>
      <c r="U221" s="184" t="str">
        <f>Tabla1[[#This Row],[Códigos CIF]]&amp;" "&amp;"="&amp;" "&amp;Tabla1[[#This Row],[Códigos CIF Habilidad]]</f>
        <v>d330/d340 = Hablar/Producción de mensajes en lenguaje de signos convencional</v>
      </c>
      <c r="V221" s="189" t="s">
        <v>156</v>
      </c>
      <c r="W221" s="19" t="s">
        <v>157</v>
      </c>
      <c r="X221"/>
      <c r="Y221"/>
      <c r="Z221"/>
      <c r="AA221"/>
      <c r="AB221"/>
      <c r="AC221"/>
      <c r="AD221"/>
      <c r="AE221"/>
      <c r="AF221"/>
      <c r="AG221"/>
      <c r="AH221"/>
      <c r="AI221"/>
    </row>
    <row r="222" spans="1:35" ht="24">
      <c r="A222" s="10">
        <v>206</v>
      </c>
      <c r="B222" s="176" t="s">
        <v>671</v>
      </c>
      <c r="C222" s="177" t="s">
        <v>957</v>
      </c>
      <c r="D222" s="177" t="s">
        <v>252</v>
      </c>
      <c r="E222" s="178" t="s">
        <v>1322</v>
      </c>
      <c r="F222" s="179">
        <v>33</v>
      </c>
      <c r="G222" s="180" t="s">
        <v>739</v>
      </c>
      <c r="H222" s="181">
        <v>2</v>
      </c>
      <c r="I222" s="182">
        <f>Tabla1[[#This Row],[P_Esperada_MEISR ]]*0.0008928</f>
        <v>1.7856E-3</v>
      </c>
      <c r="J222" s="183">
        <v>1</v>
      </c>
      <c r="K222" s="183">
        <f>Tabla1[[#This Row],[Puntuación]]-1</f>
        <v>0</v>
      </c>
      <c r="L222" s="182">
        <f>Tabla1[[#This Row],[Cambio escala]]*0.0008928</f>
        <v>0</v>
      </c>
      <c r="M222" s="179" t="s">
        <v>24</v>
      </c>
      <c r="N222" s="179" t="s">
        <v>1435</v>
      </c>
      <c r="O222" s="179" t="s">
        <v>31</v>
      </c>
      <c r="P222" s="179" t="s">
        <v>1438</v>
      </c>
      <c r="Q222" s="179" t="s">
        <v>7</v>
      </c>
      <c r="R222" s="179" t="s">
        <v>1526</v>
      </c>
      <c r="S222" s="179" t="s">
        <v>67</v>
      </c>
      <c r="T222" s="184" t="s">
        <v>9</v>
      </c>
      <c r="U222" s="184" t="str">
        <f>Tabla1[[#This Row],[Códigos CIF]]&amp;" "&amp;"="&amp;" "&amp;Tabla1[[#This Row],[Códigos CIF Habilidad]]</f>
        <v>d310 = Comunicación-recepción de mensajes hablados</v>
      </c>
      <c r="V222" s="189" t="s">
        <v>68</v>
      </c>
      <c r="W222" s="19" t="s">
        <v>69</v>
      </c>
      <c r="X222"/>
      <c r="Y222"/>
      <c r="Z222"/>
      <c r="AA222"/>
      <c r="AB222"/>
      <c r="AC222"/>
      <c r="AD222"/>
      <c r="AE222"/>
      <c r="AF222"/>
      <c r="AG222"/>
      <c r="AH222"/>
      <c r="AI222"/>
    </row>
    <row r="223" spans="1:35" ht="30.6">
      <c r="A223" s="10">
        <v>207</v>
      </c>
      <c r="B223" s="176" t="s">
        <v>671</v>
      </c>
      <c r="C223" s="177" t="s">
        <v>958</v>
      </c>
      <c r="D223" s="177" t="s">
        <v>252</v>
      </c>
      <c r="E223" s="178" t="s">
        <v>276</v>
      </c>
      <c r="F223" s="179">
        <v>33</v>
      </c>
      <c r="G223" s="180" t="s">
        <v>739</v>
      </c>
      <c r="H223" s="181">
        <v>2</v>
      </c>
      <c r="I223" s="182">
        <f>Tabla1[[#This Row],[P_Esperada_MEISR ]]*0.0008928</f>
        <v>1.7856E-3</v>
      </c>
      <c r="J223" s="183">
        <v>1</v>
      </c>
      <c r="K223" s="183">
        <f>Tabla1[[#This Row],[Puntuación]]-1</f>
        <v>0</v>
      </c>
      <c r="L223" s="182">
        <f>Tabla1[[#This Row],[Cambio escala]]*0.0008928</f>
        <v>0</v>
      </c>
      <c r="M223" s="179" t="s">
        <v>5</v>
      </c>
      <c r="N223" s="179" t="s">
        <v>1436</v>
      </c>
      <c r="O223" s="179" t="s">
        <v>5</v>
      </c>
      <c r="P223" s="179" t="s">
        <v>1441</v>
      </c>
      <c r="Q223" s="179" t="s">
        <v>5</v>
      </c>
      <c r="R223" s="179" t="s">
        <v>1519</v>
      </c>
      <c r="S223" s="179" t="s">
        <v>13</v>
      </c>
      <c r="T223" s="184" t="s">
        <v>14</v>
      </c>
      <c r="U223" s="184" t="str">
        <f>Tabla1[[#This Row],[Códigos CIF]]&amp;" "&amp;"="&amp;" "&amp;Tabla1[[#This Row],[Códigos CIF Habilidad]]</f>
        <v>d710 = Interacciones interpersonales básicas</v>
      </c>
      <c r="V223" s="189" t="s">
        <v>15</v>
      </c>
      <c r="W223" s="19" t="s">
        <v>16</v>
      </c>
      <c r="X223"/>
      <c r="Y223"/>
      <c r="Z223"/>
      <c r="AA223"/>
      <c r="AB223"/>
      <c r="AC223"/>
      <c r="AD223"/>
      <c r="AE223"/>
      <c r="AF223"/>
      <c r="AG223"/>
      <c r="AH223"/>
      <c r="AI223"/>
    </row>
    <row r="224" spans="1:35" ht="24">
      <c r="A224" s="10">
        <v>208</v>
      </c>
      <c r="B224" s="176" t="s">
        <v>671</v>
      </c>
      <c r="C224" s="177" t="s">
        <v>927</v>
      </c>
      <c r="D224" s="177" t="s">
        <v>252</v>
      </c>
      <c r="E224" s="178" t="s">
        <v>277</v>
      </c>
      <c r="F224" s="179">
        <v>33</v>
      </c>
      <c r="G224" s="180" t="s">
        <v>739</v>
      </c>
      <c r="H224" s="181">
        <v>2</v>
      </c>
      <c r="I224" s="182">
        <f>Tabla1[[#This Row],[P_Esperada_MEISR ]]*0.0008928</f>
        <v>1.7856E-3</v>
      </c>
      <c r="J224" s="183">
        <v>1</v>
      </c>
      <c r="K224" s="183">
        <f>Tabla1[[#This Row],[Puntuación]]-1</f>
        <v>0</v>
      </c>
      <c r="L224" s="182">
        <f>Tabla1[[#This Row],[Cambio escala]]*0.0008928</f>
        <v>0</v>
      </c>
      <c r="M224" s="179" t="s">
        <v>24</v>
      </c>
      <c r="N224" s="179" t="s">
        <v>1435</v>
      </c>
      <c r="O224" s="179" t="s">
        <v>6</v>
      </c>
      <c r="P224" s="179" t="s">
        <v>1439</v>
      </c>
      <c r="Q224" s="179" t="s">
        <v>7</v>
      </c>
      <c r="R224" s="179" t="s">
        <v>1526</v>
      </c>
      <c r="S224" s="179" t="s">
        <v>89</v>
      </c>
      <c r="T224" s="184" t="s">
        <v>9</v>
      </c>
      <c r="U224" s="184" t="str">
        <f>Tabla1[[#This Row],[Códigos CIF]]&amp;" "&amp;"="&amp;" "&amp;Tabla1[[#This Row],[Códigos CIF Habilidad]]</f>
        <v>d335 = Producción de mensajes no verbales</v>
      </c>
      <c r="V224" s="189" t="s">
        <v>90</v>
      </c>
      <c r="W224" s="19" t="s">
        <v>91</v>
      </c>
      <c r="X224"/>
      <c r="Y224"/>
      <c r="Z224"/>
      <c r="AA224"/>
      <c r="AB224"/>
      <c r="AC224"/>
      <c r="AD224"/>
      <c r="AE224"/>
      <c r="AF224"/>
      <c r="AG224"/>
      <c r="AH224"/>
      <c r="AI224"/>
    </row>
    <row r="225" spans="1:35" ht="30.6">
      <c r="A225" s="10">
        <v>209</v>
      </c>
      <c r="B225" s="176" t="s">
        <v>671</v>
      </c>
      <c r="C225" s="177" t="s">
        <v>928</v>
      </c>
      <c r="D225" s="177" t="s">
        <v>252</v>
      </c>
      <c r="E225" s="178" t="s">
        <v>1535</v>
      </c>
      <c r="F225" s="179">
        <v>33</v>
      </c>
      <c r="G225" s="180" t="s">
        <v>739</v>
      </c>
      <c r="H225" s="181">
        <v>2</v>
      </c>
      <c r="I225" s="182">
        <f>Tabla1[[#This Row],[P_Esperada_MEISR ]]*0.0008928</f>
        <v>1.7856E-3</v>
      </c>
      <c r="J225" s="183">
        <v>1</v>
      </c>
      <c r="K225" s="183">
        <f>Tabla1[[#This Row],[Puntuación]]-1</f>
        <v>0</v>
      </c>
      <c r="L225" s="182">
        <f>Tabla1[[#This Row],[Cambio escala]]*0.0008928</f>
        <v>0</v>
      </c>
      <c r="M225" s="179" t="s">
        <v>24</v>
      </c>
      <c r="N225" s="179" t="s">
        <v>1435</v>
      </c>
      <c r="O225" s="179" t="s">
        <v>5</v>
      </c>
      <c r="P225" s="179" t="s">
        <v>1441</v>
      </c>
      <c r="Q225" s="179" t="s">
        <v>5</v>
      </c>
      <c r="R225" s="179" t="s">
        <v>1519</v>
      </c>
      <c r="S225" s="179" t="s">
        <v>77</v>
      </c>
      <c r="T225" s="184" t="s">
        <v>50</v>
      </c>
      <c r="U225" s="184" t="str">
        <f>Tabla1[[#This Row],[Códigos CIF]]&amp;" "&amp;"="&amp;" "&amp;Tabla1[[#This Row],[Códigos CIF Habilidad]]</f>
        <v>d250 = Manejo del comportamiento propio</v>
      </c>
      <c r="V225" s="189" t="s">
        <v>78</v>
      </c>
      <c r="W225" s="19" t="s">
        <v>79</v>
      </c>
      <c r="X225"/>
      <c r="Y225"/>
      <c r="Z225"/>
      <c r="AA225"/>
      <c r="AB225"/>
      <c r="AC225"/>
      <c r="AD225"/>
      <c r="AE225"/>
      <c r="AF225"/>
      <c r="AG225"/>
      <c r="AH225"/>
      <c r="AI225"/>
    </row>
    <row r="226" spans="1:35" ht="40.799999999999997">
      <c r="A226" s="10">
        <v>210</v>
      </c>
      <c r="B226" s="176" t="s">
        <v>671</v>
      </c>
      <c r="C226" s="177" t="s">
        <v>959</v>
      </c>
      <c r="D226" s="177" t="s">
        <v>252</v>
      </c>
      <c r="E226" s="178" t="s">
        <v>279</v>
      </c>
      <c r="F226" s="179">
        <v>36</v>
      </c>
      <c r="G226" s="180" t="s">
        <v>739</v>
      </c>
      <c r="H226" s="181">
        <v>2</v>
      </c>
      <c r="I226" s="182">
        <f>Tabla1[[#This Row],[P_Esperada_MEISR ]]*0.0008928</f>
        <v>1.7856E-3</v>
      </c>
      <c r="J226" s="183">
        <v>1</v>
      </c>
      <c r="K226" s="183">
        <f>Tabla1[[#This Row],[Puntuación]]-1</f>
        <v>0</v>
      </c>
      <c r="L226" s="182">
        <f>Tabla1[[#This Row],[Cambio escala]]*0.0008928</f>
        <v>0</v>
      </c>
      <c r="M226" s="179" t="s">
        <v>24</v>
      </c>
      <c r="N226" s="179" t="s">
        <v>1435</v>
      </c>
      <c r="O226" s="179" t="s">
        <v>6</v>
      </c>
      <c r="P226" s="179" t="s">
        <v>1439</v>
      </c>
      <c r="Q226" s="179" t="s">
        <v>7</v>
      </c>
      <c r="R226" s="179" t="s">
        <v>1526</v>
      </c>
      <c r="S226" s="179" t="s">
        <v>280</v>
      </c>
      <c r="T226" s="184" t="s">
        <v>19</v>
      </c>
      <c r="U226" s="184" t="str">
        <f>Tabla1[[#This Row],[Códigos CIF]]&amp;" "&amp;"="&amp;" "&amp;Tabla1[[#This Row],[Códigos CIF Habilidad]]</f>
        <v>d130 = Copiar</v>
      </c>
      <c r="V226" s="189" t="s">
        <v>281</v>
      </c>
      <c r="W226" s="19" t="s">
        <v>282</v>
      </c>
      <c r="X226"/>
      <c r="Y226"/>
      <c r="Z226"/>
      <c r="AA226"/>
      <c r="AB226"/>
      <c r="AC226"/>
      <c r="AD226"/>
      <c r="AE226"/>
      <c r="AF226"/>
      <c r="AG226"/>
      <c r="AH226"/>
      <c r="AI226"/>
    </row>
    <row r="227" spans="1:35" ht="40.799999999999997">
      <c r="A227" s="10">
        <v>211</v>
      </c>
      <c r="B227" s="176" t="s">
        <v>671</v>
      </c>
      <c r="C227" s="177" t="s">
        <v>960</v>
      </c>
      <c r="D227" s="177" t="s">
        <v>252</v>
      </c>
      <c r="E227" s="178" t="s">
        <v>287</v>
      </c>
      <c r="F227" s="179">
        <v>36</v>
      </c>
      <c r="G227" s="180" t="s">
        <v>739</v>
      </c>
      <c r="H227" s="181">
        <v>2</v>
      </c>
      <c r="I227" s="182">
        <f>Tabla1[[#This Row],[P_Esperada_MEISR ]]*0.0008928</f>
        <v>1.7856E-3</v>
      </c>
      <c r="J227" s="183">
        <v>1</v>
      </c>
      <c r="K227" s="183">
        <f>Tabla1[[#This Row],[Puntuación]]-1</f>
        <v>0</v>
      </c>
      <c r="L227" s="182">
        <f>Tabla1[[#This Row],[Cambio escala]]*0.0008928</f>
        <v>0</v>
      </c>
      <c r="M227" s="179" t="s">
        <v>5</v>
      </c>
      <c r="N227" s="179" t="s">
        <v>1436</v>
      </c>
      <c r="O227" s="179" t="s">
        <v>5</v>
      </c>
      <c r="P227" s="179" t="s">
        <v>1441</v>
      </c>
      <c r="Q227" s="179" t="s">
        <v>5</v>
      </c>
      <c r="R227" s="179" t="s">
        <v>1519</v>
      </c>
      <c r="S227" s="179" t="s">
        <v>13</v>
      </c>
      <c r="T227" s="184" t="s">
        <v>14</v>
      </c>
      <c r="U227" s="184" t="str">
        <f>Tabla1[[#This Row],[Códigos CIF]]&amp;" "&amp;"="&amp;" "&amp;Tabla1[[#This Row],[Códigos CIF Habilidad]]</f>
        <v>d710 = Interacciones interpersonales básicas</v>
      </c>
      <c r="V227" s="189" t="s">
        <v>15</v>
      </c>
      <c r="W227" s="19" t="s">
        <v>16</v>
      </c>
      <c r="X227"/>
      <c r="Y227"/>
      <c r="Z227"/>
      <c r="AA227"/>
      <c r="AB227"/>
      <c r="AC227"/>
      <c r="AD227"/>
      <c r="AE227"/>
      <c r="AF227"/>
      <c r="AG227"/>
      <c r="AH227"/>
      <c r="AI227"/>
    </row>
    <row r="228" spans="1:35" ht="20.399999999999999">
      <c r="A228" s="10">
        <v>212</v>
      </c>
      <c r="B228" s="176" t="s">
        <v>671</v>
      </c>
      <c r="C228" s="177" t="s">
        <v>961</v>
      </c>
      <c r="D228" s="177" t="s">
        <v>252</v>
      </c>
      <c r="E228" s="178" t="s">
        <v>288</v>
      </c>
      <c r="F228" s="179">
        <v>36</v>
      </c>
      <c r="G228" s="180" t="s">
        <v>739</v>
      </c>
      <c r="H228" s="181">
        <v>2</v>
      </c>
      <c r="I228" s="182">
        <f>Tabla1[[#This Row],[P_Esperada_MEISR ]]*0.0008928</f>
        <v>1.7856E-3</v>
      </c>
      <c r="J228" s="183">
        <v>1</v>
      </c>
      <c r="K228" s="183">
        <f>Tabla1[[#This Row],[Puntuación]]-1</f>
        <v>0</v>
      </c>
      <c r="L228" s="182">
        <f>Tabla1[[#This Row],[Cambio escala]]*0.0008928</f>
        <v>0</v>
      </c>
      <c r="M228" s="179" t="s">
        <v>24</v>
      </c>
      <c r="N228" s="179" t="s">
        <v>1435</v>
      </c>
      <c r="O228" s="179" t="s">
        <v>31</v>
      </c>
      <c r="P228" s="179" t="s">
        <v>1438</v>
      </c>
      <c r="Q228" s="179" t="s">
        <v>7</v>
      </c>
      <c r="R228" s="179" t="s">
        <v>1526</v>
      </c>
      <c r="S228" s="179" t="s">
        <v>289</v>
      </c>
      <c r="T228" s="184" t="s">
        <v>19</v>
      </c>
      <c r="U228" s="184" t="str">
        <f>Tabla1[[#This Row],[Códigos CIF]]&amp;" "&amp;"="&amp;" "&amp;Tabla1[[#This Row],[Códigos CIF Habilidad]]</f>
        <v>d140 = Aprender a leer</v>
      </c>
      <c r="V228" s="189" t="s">
        <v>290</v>
      </c>
      <c r="W228" s="19" t="s">
        <v>291</v>
      </c>
      <c r="X228"/>
      <c r="Y228"/>
      <c r="Z228"/>
      <c r="AA228"/>
      <c r="AB228"/>
      <c r="AC228"/>
      <c r="AD228"/>
      <c r="AE228"/>
      <c r="AF228"/>
      <c r="AG228"/>
      <c r="AH228"/>
      <c r="AI228"/>
    </row>
    <row r="229" spans="1:35">
      <c r="A229" s="10">
        <v>213</v>
      </c>
      <c r="B229" s="176" t="s">
        <v>671</v>
      </c>
      <c r="C229" s="177" t="s">
        <v>962</v>
      </c>
      <c r="D229" s="177" t="s">
        <v>252</v>
      </c>
      <c r="E229" s="178" t="s">
        <v>292</v>
      </c>
      <c r="F229" s="179">
        <v>36</v>
      </c>
      <c r="G229" s="180" t="s">
        <v>739</v>
      </c>
      <c r="H229" s="181">
        <v>2</v>
      </c>
      <c r="I229" s="182">
        <f>Tabla1[[#This Row],[P_Esperada_MEISR ]]*0.0008928</f>
        <v>1.7856E-3</v>
      </c>
      <c r="J229" s="183">
        <v>1</v>
      </c>
      <c r="K229" s="183">
        <f>Tabla1[[#This Row],[Puntuación]]-1</f>
        <v>0</v>
      </c>
      <c r="L229" s="182">
        <f>Tabla1[[#This Row],[Cambio escala]]*0.0008928</f>
        <v>0</v>
      </c>
      <c r="M229" s="179" t="s">
        <v>24</v>
      </c>
      <c r="N229" s="179" t="s">
        <v>1435</v>
      </c>
      <c r="O229" s="179" t="s">
        <v>31</v>
      </c>
      <c r="P229" s="179" t="s">
        <v>1438</v>
      </c>
      <c r="Q229" s="179" t="s">
        <v>7</v>
      </c>
      <c r="R229" s="179" t="s">
        <v>1526</v>
      </c>
      <c r="S229" s="179" t="s">
        <v>293</v>
      </c>
      <c r="T229" s="184" t="s">
        <v>19</v>
      </c>
      <c r="U229" s="184" t="str">
        <f>Tabla1[[#This Row],[Códigos CIF]]&amp;" "&amp;"="&amp;" "&amp;Tabla1[[#This Row],[Códigos CIF Habilidad]]</f>
        <v>d163 = Pensar</v>
      </c>
      <c r="V229" s="189" t="s">
        <v>294</v>
      </c>
      <c r="W229" s="19" t="s">
        <v>295</v>
      </c>
      <c r="X229"/>
      <c r="Y229"/>
      <c r="Z229"/>
      <c r="AA229"/>
      <c r="AB229"/>
      <c r="AC229"/>
      <c r="AD229"/>
      <c r="AE229"/>
      <c r="AF229"/>
      <c r="AG229"/>
      <c r="AH229"/>
      <c r="AI229"/>
    </row>
    <row r="230" spans="1:35" ht="20.399999999999999">
      <c r="A230" s="10">
        <v>214</v>
      </c>
      <c r="B230" s="176" t="s">
        <v>671</v>
      </c>
      <c r="C230" s="177" t="s">
        <v>963</v>
      </c>
      <c r="D230" s="177" t="s">
        <v>252</v>
      </c>
      <c r="E230" s="178" t="s">
        <v>283</v>
      </c>
      <c r="F230" s="179">
        <v>42</v>
      </c>
      <c r="G230" s="180" t="s">
        <v>740</v>
      </c>
      <c r="H230" s="181">
        <v>2</v>
      </c>
      <c r="I230" s="182">
        <f>Tabla1[[#This Row],[P_Esperada_MEISR ]]*0.0008928</f>
        <v>1.7856E-3</v>
      </c>
      <c r="J230" s="183">
        <v>1</v>
      </c>
      <c r="K230" s="183">
        <f>Tabla1[[#This Row],[Puntuación]]-1</f>
        <v>0</v>
      </c>
      <c r="L230" s="182">
        <f>Tabla1[[#This Row],[Cambio escala]]*0.0008928</f>
        <v>0</v>
      </c>
      <c r="M230" s="179" t="s">
        <v>5</v>
      </c>
      <c r="N230" s="179" t="s">
        <v>1436</v>
      </c>
      <c r="O230" s="179" t="s">
        <v>6</v>
      </c>
      <c r="P230" s="179" t="s">
        <v>1439</v>
      </c>
      <c r="Q230" s="179" t="s">
        <v>7</v>
      </c>
      <c r="R230" s="179" t="s">
        <v>1526</v>
      </c>
      <c r="S230" s="179" t="s">
        <v>284</v>
      </c>
      <c r="T230" s="184" t="s">
        <v>19</v>
      </c>
      <c r="U230" s="184" t="str">
        <f>Tabla1[[#This Row],[Códigos CIF]]&amp;" "&amp;"="&amp;" "&amp;Tabla1[[#This Row],[Códigos CIF Habilidad]]</f>
        <v>d132 = Adquirir información</v>
      </c>
      <c r="V230" s="189" t="s">
        <v>285</v>
      </c>
      <c r="W230" s="19" t="s">
        <v>286</v>
      </c>
      <c r="X230"/>
      <c r="Y230"/>
      <c r="Z230"/>
      <c r="AA230"/>
      <c r="AB230"/>
      <c r="AC230"/>
      <c r="AD230"/>
      <c r="AE230"/>
      <c r="AF230"/>
      <c r="AG230"/>
      <c r="AH230"/>
      <c r="AI230"/>
    </row>
    <row r="231" spans="1:35" ht="24">
      <c r="A231" s="10">
        <v>215</v>
      </c>
      <c r="B231" s="176" t="s">
        <v>671</v>
      </c>
      <c r="C231" s="177" t="s">
        <v>964</v>
      </c>
      <c r="D231" s="177" t="s">
        <v>252</v>
      </c>
      <c r="E231" s="178" t="s">
        <v>296</v>
      </c>
      <c r="F231" s="179">
        <v>42</v>
      </c>
      <c r="G231" s="180" t="s">
        <v>740</v>
      </c>
      <c r="H231" s="181">
        <v>2</v>
      </c>
      <c r="I231" s="182">
        <f>Tabla1[[#This Row],[P_Esperada_MEISR ]]*0.0008928</f>
        <v>1.7856E-3</v>
      </c>
      <c r="J231" s="183">
        <v>1</v>
      </c>
      <c r="K231" s="183">
        <f>Tabla1[[#This Row],[Puntuación]]-1</f>
        <v>0</v>
      </c>
      <c r="L231" s="182">
        <f>Tabla1[[#This Row],[Cambio escala]]*0.0008928</f>
        <v>0</v>
      </c>
      <c r="M231" s="179" t="s">
        <v>5</v>
      </c>
      <c r="N231" s="179" t="s">
        <v>1436</v>
      </c>
      <c r="O231" s="179" t="s">
        <v>5</v>
      </c>
      <c r="P231" s="179" t="s">
        <v>1441</v>
      </c>
      <c r="Q231" s="179" t="s">
        <v>5</v>
      </c>
      <c r="R231" s="179" t="s">
        <v>1519</v>
      </c>
      <c r="S231" s="179" t="s">
        <v>77</v>
      </c>
      <c r="T231" s="184" t="s">
        <v>50</v>
      </c>
      <c r="U231" s="184" t="str">
        <f>Tabla1[[#This Row],[Códigos CIF]]&amp;" "&amp;"="&amp;" "&amp;Tabla1[[#This Row],[Códigos CIF Habilidad]]</f>
        <v>d250 = Manejo del comportamiento propio</v>
      </c>
      <c r="V231" s="189" t="s">
        <v>78</v>
      </c>
      <c r="W231" s="19" t="s">
        <v>79</v>
      </c>
      <c r="X231"/>
      <c r="Y231"/>
      <c r="Z231"/>
      <c r="AA231"/>
      <c r="AB231"/>
      <c r="AC231"/>
      <c r="AD231"/>
      <c r="AE231"/>
      <c r="AF231"/>
      <c r="AG231"/>
      <c r="AH231"/>
      <c r="AI231"/>
    </row>
    <row r="232" spans="1:35" ht="24">
      <c r="A232" s="10">
        <v>216</v>
      </c>
      <c r="B232" s="176" t="s">
        <v>671</v>
      </c>
      <c r="C232" s="177" t="s">
        <v>965</v>
      </c>
      <c r="D232" s="177" t="s">
        <v>252</v>
      </c>
      <c r="E232" s="178" t="s">
        <v>297</v>
      </c>
      <c r="F232" s="179">
        <v>48</v>
      </c>
      <c r="G232" s="180" t="s">
        <v>741</v>
      </c>
      <c r="H232" s="181">
        <v>2</v>
      </c>
      <c r="I232" s="182">
        <f>Tabla1[[#This Row],[P_Esperada_MEISR ]]*0.0008928</f>
        <v>1.7856E-3</v>
      </c>
      <c r="J232" s="183">
        <v>1</v>
      </c>
      <c r="K232" s="183">
        <f>Tabla1[[#This Row],[Puntuación]]-1</f>
        <v>0</v>
      </c>
      <c r="L232" s="182">
        <f>Tabla1[[#This Row],[Cambio escala]]*0.0008928</f>
        <v>0</v>
      </c>
      <c r="M232" s="179" t="s">
        <v>24</v>
      </c>
      <c r="N232" s="179" t="s">
        <v>1435</v>
      </c>
      <c r="O232" s="179" t="s">
        <v>5</v>
      </c>
      <c r="P232" s="179" t="s">
        <v>1441</v>
      </c>
      <c r="Q232" s="179" t="s">
        <v>5</v>
      </c>
      <c r="R232" s="179" t="s">
        <v>1519</v>
      </c>
      <c r="S232" s="179" t="s">
        <v>77</v>
      </c>
      <c r="T232" s="184" t="s">
        <v>50</v>
      </c>
      <c r="U232" s="184" t="str">
        <f>Tabla1[[#This Row],[Códigos CIF]]&amp;" "&amp;"="&amp;" "&amp;Tabla1[[#This Row],[Códigos CIF Habilidad]]</f>
        <v>d250 = Manejo del comportamiento propio</v>
      </c>
      <c r="V232" s="189" t="s">
        <v>78</v>
      </c>
      <c r="W232" s="19" t="s">
        <v>79</v>
      </c>
      <c r="X232"/>
      <c r="Y232"/>
      <c r="Z232"/>
      <c r="AA232"/>
      <c r="AB232"/>
      <c r="AC232"/>
      <c r="AD232"/>
      <c r="AE232"/>
      <c r="AF232"/>
      <c r="AG232"/>
      <c r="AH232"/>
      <c r="AI232"/>
    </row>
    <row r="233" spans="1:35" ht="20.399999999999999">
      <c r="A233" s="10">
        <v>217</v>
      </c>
      <c r="B233" s="176" t="s">
        <v>671</v>
      </c>
      <c r="C233" s="177" t="s">
        <v>966</v>
      </c>
      <c r="D233" s="177" t="s">
        <v>252</v>
      </c>
      <c r="E233" s="178" t="s">
        <v>299</v>
      </c>
      <c r="F233" s="179">
        <v>48</v>
      </c>
      <c r="G233" s="180" t="s">
        <v>741</v>
      </c>
      <c r="H233" s="181">
        <v>2</v>
      </c>
      <c r="I233" s="182">
        <f>Tabla1[[#This Row],[P_Esperada_MEISR ]]*0.0008928</f>
        <v>1.7856E-3</v>
      </c>
      <c r="J233" s="183">
        <v>1</v>
      </c>
      <c r="K233" s="183">
        <f>Tabla1[[#This Row],[Puntuación]]-1</f>
        <v>0</v>
      </c>
      <c r="L233" s="182">
        <f>Tabla1[[#This Row],[Cambio escala]]*0.0008928</f>
        <v>0</v>
      </c>
      <c r="M233" s="179" t="s">
        <v>5</v>
      </c>
      <c r="N233" s="179" t="s">
        <v>1436</v>
      </c>
      <c r="O233" s="179" t="s">
        <v>5</v>
      </c>
      <c r="P233" s="179" t="s">
        <v>1441</v>
      </c>
      <c r="Q233" s="179" t="s">
        <v>5</v>
      </c>
      <c r="R233" s="179" t="s">
        <v>1519</v>
      </c>
      <c r="S233" s="179" t="s">
        <v>59</v>
      </c>
      <c r="T233" s="184" t="s">
        <v>60</v>
      </c>
      <c r="U233" s="184" t="str">
        <f>Tabla1[[#This Row],[Códigos CIF]]&amp;" "&amp;"="&amp;" "&amp;Tabla1[[#This Row],[Códigos CIF Habilidad]]</f>
        <v xml:space="preserve">d880 = Participación en el juego </v>
      </c>
      <c r="V233" s="189" t="s">
        <v>61</v>
      </c>
      <c r="W233" s="19" t="s">
        <v>62</v>
      </c>
      <c r="X233"/>
      <c r="Y233"/>
      <c r="Z233"/>
      <c r="AA233"/>
      <c r="AB233"/>
      <c r="AC233"/>
      <c r="AD233"/>
      <c r="AE233"/>
      <c r="AF233"/>
      <c r="AG233"/>
      <c r="AH233"/>
      <c r="AI233"/>
    </row>
    <row r="234" spans="1:35">
      <c r="A234" s="10">
        <v>218</v>
      </c>
      <c r="B234" s="176" t="s">
        <v>671</v>
      </c>
      <c r="C234" s="177" t="s">
        <v>967</v>
      </c>
      <c r="D234" s="177" t="s">
        <v>252</v>
      </c>
      <c r="E234" s="178" t="s">
        <v>300</v>
      </c>
      <c r="F234" s="179">
        <v>48</v>
      </c>
      <c r="G234" s="180" t="s">
        <v>741</v>
      </c>
      <c r="H234" s="181">
        <v>2</v>
      </c>
      <c r="I234" s="182">
        <f>Tabla1[[#This Row],[P_Esperada_MEISR ]]*0.0008928</f>
        <v>1.7856E-3</v>
      </c>
      <c r="J234" s="183">
        <v>1</v>
      </c>
      <c r="K234" s="183">
        <f>Tabla1[[#This Row],[Puntuación]]-1</f>
        <v>0</v>
      </c>
      <c r="L234" s="182">
        <f>Tabla1[[#This Row],[Cambio escala]]*0.0008928</f>
        <v>0</v>
      </c>
      <c r="M234" s="179" t="s">
        <v>5</v>
      </c>
      <c r="N234" s="179" t="s">
        <v>1436</v>
      </c>
      <c r="O234" s="179" t="s">
        <v>5</v>
      </c>
      <c r="P234" s="179" t="s">
        <v>1441</v>
      </c>
      <c r="Q234" s="179" t="s">
        <v>5</v>
      </c>
      <c r="R234" s="179" t="s">
        <v>1519</v>
      </c>
      <c r="S234" s="179" t="s">
        <v>55</v>
      </c>
      <c r="T234" s="184" t="s">
        <v>9</v>
      </c>
      <c r="U234" s="184" t="str">
        <f>Tabla1[[#This Row],[Códigos CIF]]&amp;" "&amp;"="&amp;" "&amp;Tabla1[[#This Row],[Códigos CIF Habilidad]]</f>
        <v>d330 = Hablar</v>
      </c>
      <c r="V234" s="189" t="s">
        <v>56</v>
      </c>
      <c r="W234" s="19" t="s">
        <v>57</v>
      </c>
      <c r="X234"/>
      <c r="Y234"/>
      <c r="Z234"/>
      <c r="AA234"/>
      <c r="AB234"/>
      <c r="AC234"/>
      <c r="AD234"/>
      <c r="AE234"/>
      <c r="AF234"/>
      <c r="AG234"/>
      <c r="AH234"/>
      <c r="AI234"/>
    </row>
    <row r="235" spans="1:35" ht="24">
      <c r="A235" s="10">
        <v>219</v>
      </c>
      <c r="B235" s="176" t="s">
        <v>671</v>
      </c>
      <c r="C235" s="177" t="s">
        <v>968</v>
      </c>
      <c r="D235" s="177" t="s">
        <v>252</v>
      </c>
      <c r="E235" s="178" t="s">
        <v>298</v>
      </c>
      <c r="F235" s="179">
        <v>54</v>
      </c>
      <c r="G235" s="180" t="s">
        <v>743</v>
      </c>
      <c r="H235" s="181">
        <v>2</v>
      </c>
      <c r="I235" s="182">
        <f>Tabla1[[#This Row],[P_Esperada_MEISR ]]*0.0008928</f>
        <v>1.7856E-3</v>
      </c>
      <c r="J235" s="183">
        <v>1</v>
      </c>
      <c r="K235" s="183">
        <f>Tabla1[[#This Row],[Puntuación]]-1</f>
        <v>0</v>
      </c>
      <c r="L235" s="182">
        <f>Tabla1[[#This Row],[Cambio escala]]*0.0008928</f>
        <v>0</v>
      </c>
      <c r="M235" s="179" t="s">
        <v>24</v>
      </c>
      <c r="N235" s="179" t="s">
        <v>1435</v>
      </c>
      <c r="O235" s="179" t="s">
        <v>5</v>
      </c>
      <c r="P235" s="179" t="s">
        <v>1441</v>
      </c>
      <c r="Q235" s="179" t="s">
        <v>5</v>
      </c>
      <c r="R235" s="179" t="s">
        <v>1519</v>
      </c>
      <c r="S235" s="179" t="s">
        <v>49</v>
      </c>
      <c r="T235" s="184" t="s">
        <v>50</v>
      </c>
      <c r="U235" s="184" t="str">
        <f>Tabla1[[#This Row],[Códigos CIF]]&amp;" "&amp;"="&amp;" "&amp;Tabla1[[#This Row],[Códigos CIF Habilidad]]</f>
        <v>d240 = Manejo del estrés y otras demandas psicológicas</v>
      </c>
      <c r="V235" s="189" t="s">
        <v>51</v>
      </c>
      <c r="W235" s="19" t="s">
        <v>52</v>
      </c>
      <c r="X235"/>
      <c r="Y235"/>
      <c r="Z235"/>
      <c r="AA235"/>
      <c r="AB235"/>
      <c r="AC235"/>
      <c r="AD235"/>
      <c r="AE235"/>
      <c r="AF235"/>
      <c r="AG235"/>
      <c r="AH235"/>
      <c r="AI235"/>
    </row>
    <row r="236" spans="1:35" ht="20.399999999999999">
      <c r="A236" s="10">
        <v>220</v>
      </c>
      <c r="B236" s="176" t="s">
        <v>671</v>
      </c>
      <c r="C236" s="177" t="s">
        <v>969</v>
      </c>
      <c r="D236" s="177" t="s">
        <v>252</v>
      </c>
      <c r="E236" s="178" t="s">
        <v>729</v>
      </c>
      <c r="F236" s="179">
        <v>54</v>
      </c>
      <c r="G236" s="180" t="s">
        <v>743</v>
      </c>
      <c r="H236" s="181">
        <v>2</v>
      </c>
      <c r="I236" s="182">
        <f>Tabla1[[#This Row],[P_Esperada_MEISR ]]*0.0008928</f>
        <v>1.7856E-3</v>
      </c>
      <c r="J236" s="183">
        <v>1</v>
      </c>
      <c r="K236" s="183">
        <f>Tabla1[[#This Row],[Puntuación]]-1</f>
        <v>0</v>
      </c>
      <c r="L236" s="182">
        <f>Tabla1[[#This Row],[Cambio escala]]*0.0008928</f>
        <v>0</v>
      </c>
      <c r="M236" s="179" t="s">
        <v>24</v>
      </c>
      <c r="N236" s="179" t="s">
        <v>1435</v>
      </c>
      <c r="O236" s="179" t="s">
        <v>31</v>
      </c>
      <c r="P236" s="179" t="s">
        <v>1438</v>
      </c>
      <c r="Q236" s="179" t="s">
        <v>5</v>
      </c>
      <c r="R236" s="179" t="s">
        <v>1519</v>
      </c>
      <c r="S236" s="179" t="s">
        <v>59</v>
      </c>
      <c r="T236" s="184" t="s">
        <v>60</v>
      </c>
      <c r="U236" s="184" t="str">
        <f>Tabla1[[#This Row],[Códigos CIF]]&amp;" "&amp;"="&amp;" "&amp;Tabla1[[#This Row],[Códigos CIF Habilidad]]</f>
        <v xml:space="preserve">d880 = Participación en el juego </v>
      </c>
      <c r="V236" s="189" t="s">
        <v>61</v>
      </c>
      <c r="W236" s="19" t="s">
        <v>62</v>
      </c>
      <c r="X236"/>
      <c r="Y236"/>
      <c r="Z236"/>
      <c r="AA236"/>
      <c r="AB236"/>
      <c r="AC236"/>
      <c r="AD236"/>
      <c r="AE236"/>
      <c r="AF236"/>
      <c r="AG236"/>
      <c r="AH236"/>
      <c r="AI236"/>
    </row>
    <row r="237" spans="1:35" ht="20.399999999999999">
      <c r="A237" s="10">
        <v>221</v>
      </c>
      <c r="B237" s="176" t="s">
        <v>671</v>
      </c>
      <c r="C237" s="177" t="s">
        <v>970</v>
      </c>
      <c r="D237" s="177" t="s">
        <v>252</v>
      </c>
      <c r="E237" s="178" t="s">
        <v>301</v>
      </c>
      <c r="F237" s="179">
        <v>54</v>
      </c>
      <c r="G237" s="180" t="s">
        <v>743</v>
      </c>
      <c r="H237" s="181">
        <v>2</v>
      </c>
      <c r="I237" s="182">
        <f>Tabla1[[#This Row],[P_Esperada_MEISR ]]*0.0008928</f>
        <v>1.7856E-3</v>
      </c>
      <c r="J237" s="183">
        <v>1</v>
      </c>
      <c r="K237" s="183">
        <f>Tabla1[[#This Row],[Puntuación]]-1</f>
        <v>0</v>
      </c>
      <c r="L237" s="182">
        <f>Tabla1[[#This Row],[Cambio escala]]*0.0008928</f>
        <v>0</v>
      </c>
      <c r="M237" s="179" t="s">
        <v>24</v>
      </c>
      <c r="N237" s="179" t="s">
        <v>1435</v>
      </c>
      <c r="O237" s="179" t="s">
        <v>5</v>
      </c>
      <c r="P237" s="179" t="s">
        <v>1441</v>
      </c>
      <c r="Q237" s="179" t="s">
        <v>5</v>
      </c>
      <c r="R237" s="179" t="s">
        <v>1519</v>
      </c>
      <c r="S237" s="179" t="s">
        <v>59</v>
      </c>
      <c r="T237" s="184" t="s">
        <v>60</v>
      </c>
      <c r="U237" s="184" t="str">
        <f>Tabla1[[#This Row],[Códigos CIF]]&amp;" "&amp;"="&amp;" "&amp;Tabla1[[#This Row],[Códigos CIF Habilidad]]</f>
        <v xml:space="preserve">d880 = Participación en el juego </v>
      </c>
      <c r="V237" s="189" t="s">
        <v>61</v>
      </c>
      <c r="W237" s="19" t="s">
        <v>62</v>
      </c>
      <c r="X237"/>
      <c r="Y237"/>
      <c r="Z237"/>
      <c r="AA237"/>
      <c r="AB237"/>
      <c r="AC237"/>
      <c r="AD237"/>
      <c r="AE237"/>
      <c r="AF237"/>
      <c r="AG237"/>
      <c r="AH237"/>
      <c r="AI237"/>
    </row>
    <row r="238" spans="1:35" ht="20.399999999999999">
      <c r="A238" s="10">
        <v>222</v>
      </c>
      <c r="B238" s="176" t="s">
        <v>671</v>
      </c>
      <c r="C238" s="177" t="s">
        <v>971</v>
      </c>
      <c r="D238" s="177" t="s">
        <v>252</v>
      </c>
      <c r="E238" s="178" t="s">
        <v>304</v>
      </c>
      <c r="F238" s="179">
        <v>54</v>
      </c>
      <c r="G238" s="180" t="s">
        <v>743</v>
      </c>
      <c r="H238" s="181">
        <v>2</v>
      </c>
      <c r="I238" s="182">
        <f>Tabla1[[#This Row],[P_Esperada_MEISR ]]*0.0008928</f>
        <v>1.7856E-3</v>
      </c>
      <c r="J238" s="183">
        <v>1</v>
      </c>
      <c r="K238" s="183">
        <f>Tabla1[[#This Row],[Puntuación]]-1</f>
        <v>0</v>
      </c>
      <c r="L238" s="182">
        <f>Tabla1[[#This Row],[Cambio escala]]*0.0008928</f>
        <v>0</v>
      </c>
      <c r="M238" s="179" t="s">
        <v>5</v>
      </c>
      <c r="N238" s="179" t="s">
        <v>1436</v>
      </c>
      <c r="O238" s="179" t="s">
        <v>6</v>
      </c>
      <c r="P238" s="179" t="s">
        <v>1439</v>
      </c>
      <c r="Q238" s="179" t="s">
        <v>5</v>
      </c>
      <c r="R238" s="179" t="s">
        <v>1519</v>
      </c>
      <c r="S238" s="179" t="s">
        <v>293</v>
      </c>
      <c r="T238" s="184" t="s">
        <v>19</v>
      </c>
      <c r="U238" s="184" t="str">
        <f>Tabla1[[#This Row],[Códigos CIF]]&amp;" "&amp;"="&amp;" "&amp;Tabla1[[#This Row],[Códigos CIF Habilidad]]</f>
        <v>d163 = Pensar</v>
      </c>
      <c r="V238" s="189" t="s">
        <v>294</v>
      </c>
      <c r="W238" s="19" t="s">
        <v>295</v>
      </c>
      <c r="X238"/>
      <c r="Y238"/>
      <c r="Z238"/>
      <c r="AA238"/>
      <c r="AB238"/>
      <c r="AC238"/>
      <c r="AD238"/>
      <c r="AE238"/>
      <c r="AF238"/>
      <c r="AG238"/>
      <c r="AH238"/>
      <c r="AI238"/>
    </row>
    <row r="239" spans="1:35" ht="20.399999999999999">
      <c r="A239" s="10">
        <v>223</v>
      </c>
      <c r="B239" s="176" t="s">
        <v>671</v>
      </c>
      <c r="C239" s="177" t="s">
        <v>972</v>
      </c>
      <c r="D239" s="177" t="s">
        <v>252</v>
      </c>
      <c r="E239" s="178" t="s">
        <v>305</v>
      </c>
      <c r="F239" s="179">
        <v>54</v>
      </c>
      <c r="G239" s="180" t="s">
        <v>743</v>
      </c>
      <c r="H239" s="181">
        <v>2</v>
      </c>
      <c r="I239" s="182">
        <f>Tabla1[[#This Row],[P_Esperada_MEISR ]]*0.0008928</f>
        <v>1.7856E-3</v>
      </c>
      <c r="J239" s="183">
        <v>1</v>
      </c>
      <c r="K239" s="183">
        <f>Tabla1[[#This Row],[Puntuación]]-1</f>
        <v>0</v>
      </c>
      <c r="L239" s="182">
        <f>Tabla1[[#This Row],[Cambio escala]]*0.0008928</f>
        <v>0</v>
      </c>
      <c r="M239" s="179" t="s">
        <v>5</v>
      </c>
      <c r="N239" s="179" t="s">
        <v>1436</v>
      </c>
      <c r="O239" s="179" t="s">
        <v>6</v>
      </c>
      <c r="P239" s="179" t="s">
        <v>1439</v>
      </c>
      <c r="Q239" s="179" t="s">
        <v>5</v>
      </c>
      <c r="R239" s="179" t="s">
        <v>1519</v>
      </c>
      <c r="S239" s="179" t="s">
        <v>293</v>
      </c>
      <c r="T239" s="184" t="s">
        <v>19</v>
      </c>
      <c r="U239" s="184" t="str">
        <f>Tabla1[[#This Row],[Códigos CIF]]&amp;" "&amp;"="&amp;" "&amp;Tabla1[[#This Row],[Códigos CIF Habilidad]]</f>
        <v>d163 = Pensar</v>
      </c>
      <c r="V239" s="189" t="s">
        <v>294</v>
      </c>
      <c r="W239" s="19" t="s">
        <v>295</v>
      </c>
      <c r="X239"/>
      <c r="Y239"/>
      <c r="Z239"/>
      <c r="AA239"/>
      <c r="AB239"/>
      <c r="AC239"/>
      <c r="AD239"/>
      <c r="AE239"/>
      <c r="AF239"/>
      <c r="AG239"/>
      <c r="AH239"/>
      <c r="AI239"/>
    </row>
    <row r="240" spans="1:35">
      <c r="A240" s="10">
        <v>224</v>
      </c>
      <c r="B240" s="176" t="s">
        <v>671</v>
      </c>
      <c r="C240" s="177" t="s">
        <v>973</v>
      </c>
      <c r="D240" s="177" t="s">
        <v>252</v>
      </c>
      <c r="E240" s="178" t="s">
        <v>302</v>
      </c>
      <c r="F240" s="179">
        <v>60</v>
      </c>
      <c r="G240" s="180" t="s">
        <v>744</v>
      </c>
      <c r="H240" s="181">
        <v>2</v>
      </c>
      <c r="I240" s="182">
        <f>Tabla1[[#This Row],[P_Esperada_MEISR ]]*0.0008928</f>
        <v>1.7856E-3</v>
      </c>
      <c r="J240" s="183">
        <v>1</v>
      </c>
      <c r="K240" s="183">
        <f>Tabla1[[#This Row],[Puntuación]]-1</f>
        <v>0</v>
      </c>
      <c r="L240" s="182">
        <f>Tabla1[[#This Row],[Cambio escala]]*0.0008928</f>
        <v>0</v>
      </c>
      <c r="M240" s="179" t="s">
        <v>24</v>
      </c>
      <c r="N240" s="179" t="s">
        <v>1435</v>
      </c>
      <c r="O240" s="179" t="s">
        <v>31</v>
      </c>
      <c r="P240" s="179" t="s">
        <v>1438</v>
      </c>
      <c r="Q240" s="179" t="s">
        <v>7</v>
      </c>
      <c r="R240" s="179" t="s">
        <v>1526</v>
      </c>
      <c r="S240" s="179" t="s">
        <v>59</v>
      </c>
      <c r="T240" s="184" t="s">
        <v>60</v>
      </c>
      <c r="U240" s="184" t="str">
        <f>Tabla1[[#This Row],[Códigos CIF]]&amp;" "&amp;"="&amp;" "&amp;Tabla1[[#This Row],[Códigos CIF Habilidad]]</f>
        <v xml:space="preserve">d880 = Participación en el juego </v>
      </c>
      <c r="V240" s="189" t="s">
        <v>61</v>
      </c>
      <c r="W240" s="19" t="s">
        <v>62</v>
      </c>
      <c r="X240"/>
      <c r="Y240"/>
      <c r="Z240"/>
      <c r="AA240"/>
      <c r="AB240"/>
      <c r="AC240"/>
      <c r="AD240"/>
      <c r="AE240"/>
      <c r="AF240"/>
      <c r="AG240"/>
      <c r="AH240"/>
      <c r="AI240"/>
    </row>
    <row r="241" spans="1:35" ht="24">
      <c r="A241" s="10">
        <v>225</v>
      </c>
      <c r="B241" s="176" t="s">
        <v>671</v>
      </c>
      <c r="C241" s="177" t="s">
        <v>974</v>
      </c>
      <c r="D241" s="177" t="s">
        <v>252</v>
      </c>
      <c r="E241" s="178" t="s">
        <v>303</v>
      </c>
      <c r="F241" s="179">
        <v>60</v>
      </c>
      <c r="G241" s="180" t="s">
        <v>744</v>
      </c>
      <c r="H241" s="181">
        <v>2</v>
      </c>
      <c r="I241" s="182">
        <f>Tabla1[[#This Row],[P_Esperada_MEISR ]]*0.0008928</f>
        <v>1.7856E-3</v>
      </c>
      <c r="J241" s="183">
        <v>1</v>
      </c>
      <c r="K241" s="183">
        <f>Tabla1[[#This Row],[Puntuación]]-1</f>
        <v>0</v>
      </c>
      <c r="L241" s="182">
        <f>Tabla1[[#This Row],[Cambio escala]]*0.0008928</f>
        <v>0</v>
      </c>
      <c r="M241" s="179" t="s">
        <v>24</v>
      </c>
      <c r="N241" s="179" t="s">
        <v>1435</v>
      </c>
      <c r="O241" s="179" t="s">
        <v>5</v>
      </c>
      <c r="P241" s="179" t="s">
        <v>1441</v>
      </c>
      <c r="Q241" s="179" t="s">
        <v>5</v>
      </c>
      <c r="R241" s="179" t="s">
        <v>1519</v>
      </c>
      <c r="S241" s="179" t="s">
        <v>49</v>
      </c>
      <c r="T241" s="184" t="s">
        <v>50</v>
      </c>
      <c r="U241" s="184" t="str">
        <f>Tabla1[[#This Row],[Códigos CIF]]&amp;" "&amp;"="&amp;" "&amp;Tabla1[[#This Row],[Códigos CIF Habilidad]]</f>
        <v>d240 = Manejo del estrés y otras demandas psicológicas</v>
      </c>
      <c r="V241" s="189" t="s">
        <v>51</v>
      </c>
      <c r="W241" s="19" t="s">
        <v>52</v>
      </c>
      <c r="X241"/>
      <c r="Y241"/>
      <c r="Z241"/>
      <c r="AA241"/>
      <c r="AB241"/>
      <c r="AC241"/>
      <c r="AD241"/>
      <c r="AE241"/>
      <c r="AF241"/>
      <c r="AG241"/>
      <c r="AH241"/>
      <c r="AI241"/>
    </row>
    <row r="242" spans="1:35" ht="20.399999999999999">
      <c r="A242" s="10">
        <v>226</v>
      </c>
      <c r="B242" s="176" t="s">
        <v>671</v>
      </c>
      <c r="C242" s="177" t="s">
        <v>975</v>
      </c>
      <c r="D242" s="177" t="s">
        <v>252</v>
      </c>
      <c r="E242" s="178" t="s">
        <v>306</v>
      </c>
      <c r="F242" s="179">
        <v>60</v>
      </c>
      <c r="G242" s="180" t="s">
        <v>744</v>
      </c>
      <c r="H242" s="181">
        <v>2</v>
      </c>
      <c r="I242" s="182">
        <f>Tabla1[[#This Row],[P_Esperada_MEISR ]]*0.0008928</f>
        <v>1.7856E-3</v>
      </c>
      <c r="J242" s="183">
        <v>1</v>
      </c>
      <c r="K242" s="183">
        <f>Tabla1[[#This Row],[Puntuación]]-1</f>
        <v>0</v>
      </c>
      <c r="L242" s="182">
        <f>Tabla1[[#This Row],[Cambio escala]]*0.0008928</f>
        <v>0</v>
      </c>
      <c r="M242" s="179" t="s">
        <v>24</v>
      </c>
      <c r="N242" s="179" t="s">
        <v>1435</v>
      </c>
      <c r="O242" s="179" t="s">
        <v>31</v>
      </c>
      <c r="P242" s="179" t="s">
        <v>1438</v>
      </c>
      <c r="Q242" s="179" t="s">
        <v>7</v>
      </c>
      <c r="R242" s="179" t="s">
        <v>1526</v>
      </c>
      <c r="S242" s="179" t="s">
        <v>222</v>
      </c>
      <c r="T242" s="184" t="s">
        <v>19</v>
      </c>
      <c r="U242" s="184" t="str">
        <f>Tabla1[[#This Row],[Códigos CIF]]&amp;" "&amp;"="&amp;" "&amp;Tabla1[[#This Row],[Códigos CIF Habilidad]]</f>
        <v>d175 = Resolver problemas</v>
      </c>
      <c r="V242" s="189" t="s">
        <v>223</v>
      </c>
      <c r="W242" s="19" t="s">
        <v>224</v>
      </c>
      <c r="X242"/>
      <c r="Y242"/>
      <c r="Z242"/>
      <c r="AA242"/>
      <c r="AB242"/>
      <c r="AC242"/>
      <c r="AD242"/>
      <c r="AE242"/>
      <c r="AF242"/>
      <c r="AG242"/>
      <c r="AH242"/>
      <c r="AI242"/>
    </row>
    <row r="243" spans="1:35">
      <c r="A243" s="10">
        <v>227</v>
      </c>
      <c r="B243" s="176" t="s">
        <v>671</v>
      </c>
      <c r="C243" s="177" t="s">
        <v>750</v>
      </c>
      <c r="D243" s="177" t="s">
        <v>307</v>
      </c>
      <c r="E243" s="178" t="s">
        <v>308</v>
      </c>
      <c r="F243" s="179">
        <v>0</v>
      </c>
      <c r="G243" s="180" t="s">
        <v>683</v>
      </c>
      <c r="H243" s="181">
        <v>2</v>
      </c>
      <c r="I243" s="182">
        <f>Tabla1[[#This Row],[P_Esperada_MEISR ]]*0.0008928</f>
        <v>1.7856E-3</v>
      </c>
      <c r="J243" s="183">
        <v>1</v>
      </c>
      <c r="K243" s="183">
        <f>Tabla1[[#This Row],[Puntuación]]-1</f>
        <v>0</v>
      </c>
      <c r="L243" s="182">
        <f>Tabla1[[#This Row],[Cambio escala]]*0.0008928</f>
        <v>0</v>
      </c>
      <c r="M243" s="179" t="s">
        <v>24</v>
      </c>
      <c r="N243" s="179" t="s">
        <v>1435</v>
      </c>
      <c r="O243" s="179" t="s">
        <v>31</v>
      </c>
      <c r="P243" s="179" t="s">
        <v>1438</v>
      </c>
      <c r="Q243" s="179" t="s">
        <v>7</v>
      </c>
      <c r="R243" s="179" t="s">
        <v>1526</v>
      </c>
      <c r="S243" s="179" t="s">
        <v>41</v>
      </c>
      <c r="T243" s="184" t="s">
        <v>19</v>
      </c>
      <c r="U243" s="184" t="str">
        <f>Tabla1[[#This Row],[Códigos CIF]]&amp;" "&amp;"="&amp;" "&amp;Tabla1[[#This Row],[Códigos CIF Habilidad]]</f>
        <v>d160 = Centrar la atención</v>
      </c>
      <c r="V243" s="189" t="s">
        <v>42</v>
      </c>
      <c r="W243" s="19" t="s">
        <v>43</v>
      </c>
      <c r="X243"/>
      <c r="Y243"/>
      <c r="Z243"/>
      <c r="AA243"/>
      <c r="AB243"/>
      <c r="AC243"/>
      <c r="AD243"/>
      <c r="AE243"/>
      <c r="AF243"/>
      <c r="AG243"/>
      <c r="AH243"/>
      <c r="AI243"/>
    </row>
    <row r="244" spans="1:35">
      <c r="A244" s="10">
        <v>228</v>
      </c>
      <c r="B244" s="176" t="s">
        <v>671</v>
      </c>
      <c r="C244" s="177" t="s">
        <v>979</v>
      </c>
      <c r="D244" s="177" t="s">
        <v>307</v>
      </c>
      <c r="E244" s="178" t="s">
        <v>309</v>
      </c>
      <c r="F244" s="179">
        <v>3</v>
      </c>
      <c r="G244" s="180" t="s">
        <v>683</v>
      </c>
      <c r="H244" s="181">
        <v>2</v>
      </c>
      <c r="I244" s="182">
        <f>Tabla1[[#This Row],[P_Esperada_MEISR ]]*0.0008928</f>
        <v>1.7856E-3</v>
      </c>
      <c r="J244" s="183">
        <v>1</v>
      </c>
      <c r="K244" s="183">
        <f>Tabla1[[#This Row],[Puntuación]]-1</f>
        <v>0</v>
      </c>
      <c r="L244" s="182">
        <f>Tabla1[[#This Row],[Cambio escala]]*0.0008928</f>
        <v>0</v>
      </c>
      <c r="M244" s="179" t="s">
        <v>24</v>
      </c>
      <c r="N244" s="179" t="s">
        <v>1435</v>
      </c>
      <c r="O244" s="179" t="s">
        <v>5</v>
      </c>
      <c r="P244" s="179" t="s">
        <v>1441</v>
      </c>
      <c r="Q244" s="179" t="s">
        <v>5</v>
      </c>
      <c r="R244" s="179" t="s">
        <v>1519</v>
      </c>
      <c r="S244" s="179" t="s">
        <v>18</v>
      </c>
      <c r="T244" s="184" t="s">
        <v>19</v>
      </c>
      <c r="U244" s="184" t="str">
        <f>Tabla1[[#This Row],[Códigos CIF]]&amp;" "&amp;"="&amp;" "&amp;Tabla1[[#This Row],[Códigos CIF Habilidad]]</f>
        <v>d110 = Mirar</v>
      </c>
      <c r="V244" s="189" t="s">
        <v>20</v>
      </c>
      <c r="W244" s="19" t="s">
        <v>21</v>
      </c>
      <c r="X244"/>
      <c r="Y244"/>
      <c r="Z244"/>
      <c r="AA244"/>
      <c r="AB244"/>
      <c r="AC244"/>
      <c r="AD244"/>
      <c r="AE244"/>
      <c r="AF244"/>
      <c r="AG244"/>
      <c r="AH244"/>
      <c r="AI244"/>
    </row>
    <row r="245" spans="1:35" ht="24">
      <c r="A245" s="10">
        <v>229</v>
      </c>
      <c r="B245" s="176" t="s">
        <v>671</v>
      </c>
      <c r="C245" s="177" t="s">
        <v>980</v>
      </c>
      <c r="D245" s="177" t="s">
        <v>307</v>
      </c>
      <c r="E245" s="178" t="s">
        <v>310</v>
      </c>
      <c r="F245" s="179">
        <v>3</v>
      </c>
      <c r="G245" s="180" t="s">
        <v>683</v>
      </c>
      <c r="H245" s="181">
        <v>2</v>
      </c>
      <c r="I245" s="182">
        <f>Tabla1[[#This Row],[P_Esperada_MEISR ]]*0.0008928</f>
        <v>1.7856E-3</v>
      </c>
      <c r="J245" s="183">
        <v>1</v>
      </c>
      <c r="K245" s="183">
        <f>Tabla1[[#This Row],[Puntuación]]-1</f>
        <v>0</v>
      </c>
      <c r="L245" s="182">
        <f>Tabla1[[#This Row],[Cambio escala]]*0.0008928</f>
        <v>0</v>
      </c>
      <c r="M245" s="179" t="s">
        <v>5</v>
      </c>
      <c r="N245" s="179" t="s">
        <v>1436</v>
      </c>
      <c r="O245" s="179" t="s">
        <v>5</v>
      </c>
      <c r="P245" s="179" t="s">
        <v>1441</v>
      </c>
      <c r="Q245" s="179" t="s">
        <v>5</v>
      </c>
      <c r="R245" s="179" t="s">
        <v>1519</v>
      </c>
      <c r="S245" s="179" t="s">
        <v>13</v>
      </c>
      <c r="T245" s="184" t="s">
        <v>14</v>
      </c>
      <c r="U245" s="184" t="str">
        <f>Tabla1[[#This Row],[Códigos CIF]]&amp;" "&amp;"="&amp;" "&amp;Tabla1[[#This Row],[Códigos CIF Habilidad]]</f>
        <v>d710 = Interacciones interpersonales básicas</v>
      </c>
      <c r="V245" s="189" t="s">
        <v>15</v>
      </c>
      <c r="W245" s="19" t="s">
        <v>16</v>
      </c>
      <c r="X245"/>
      <c r="Y245"/>
      <c r="Z245"/>
      <c r="AA245"/>
      <c r="AB245"/>
      <c r="AC245"/>
      <c r="AD245"/>
      <c r="AE245"/>
      <c r="AF245"/>
      <c r="AG245"/>
      <c r="AH245"/>
      <c r="AI245"/>
    </row>
    <row r="246" spans="1:35" ht="24">
      <c r="A246" s="10">
        <v>230</v>
      </c>
      <c r="B246" s="176" t="s">
        <v>671</v>
      </c>
      <c r="C246" s="177" t="s">
        <v>981</v>
      </c>
      <c r="D246" s="177" t="s">
        <v>307</v>
      </c>
      <c r="E246" s="178" t="s">
        <v>311</v>
      </c>
      <c r="F246" s="179">
        <v>4</v>
      </c>
      <c r="G246" s="180" t="s">
        <v>683</v>
      </c>
      <c r="H246" s="181">
        <v>2</v>
      </c>
      <c r="I246" s="182">
        <f>Tabla1[[#This Row],[P_Esperada_MEISR ]]*0.0008928</f>
        <v>1.7856E-3</v>
      </c>
      <c r="J246" s="183">
        <v>1</v>
      </c>
      <c r="K246" s="183">
        <f>Tabla1[[#This Row],[Puntuación]]-1</f>
        <v>0</v>
      </c>
      <c r="L246" s="182">
        <f>Tabla1[[#This Row],[Cambio escala]]*0.0008928</f>
        <v>0</v>
      </c>
      <c r="M246" s="179" t="s">
        <v>5</v>
      </c>
      <c r="N246" s="179" t="s">
        <v>1436</v>
      </c>
      <c r="O246" s="179" t="s">
        <v>5</v>
      </c>
      <c r="P246" s="179" t="s">
        <v>1441</v>
      </c>
      <c r="Q246" s="179" t="s">
        <v>5</v>
      </c>
      <c r="R246" s="179" t="s">
        <v>1519</v>
      </c>
      <c r="S246" s="179" t="s">
        <v>13</v>
      </c>
      <c r="T246" s="184" t="s">
        <v>14</v>
      </c>
      <c r="U246" s="184" t="str">
        <f>Tabla1[[#This Row],[Códigos CIF]]&amp;" "&amp;"="&amp;" "&amp;Tabla1[[#This Row],[Códigos CIF Habilidad]]</f>
        <v>d710 = Interacciones interpersonales básicas</v>
      </c>
      <c r="V246" s="189" t="s">
        <v>15</v>
      </c>
      <c r="W246" s="19" t="s">
        <v>16</v>
      </c>
      <c r="X246"/>
      <c r="Y246"/>
      <c r="Z246"/>
      <c r="AA246"/>
      <c r="AB246"/>
      <c r="AC246"/>
      <c r="AD246"/>
      <c r="AE246"/>
      <c r="AF246"/>
      <c r="AG246"/>
      <c r="AH246"/>
      <c r="AI246"/>
    </row>
    <row r="247" spans="1:35" ht="30.6">
      <c r="A247" s="10">
        <v>231</v>
      </c>
      <c r="B247" s="176" t="s">
        <v>671</v>
      </c>
      <c r="C247" s="177" t="s">
        <v>982</v>
      </c>
      <c r="D247" s="177" t="s">
        <v>307</v>
      </c>
      <c r="E247" s="178" t="s">
        <v>730</v>
      </c>
      <c r="F247" s="179">
        <v>6</v>
      </c>
      <c r="G247" s="180" t="s">
        <v>683</v>
      </c>
      <c r="H247" s="181">
        <v>2</v>
      </c>
      <c r="I247" s="182">
        <f>Tabla1[[#This Row],[P_Esperada_MEISR ]]*0.0008928</f>
        <v>1.7856E-3</v>
      </c>
      <c r="J247" s="183">
        <v>1</v>
      </c>
      <c r="K247" s="183">
        <f>Tabla1[[#This Row],[Puntuación]]-1</f>
        <v>0</v>
      </c>
      <c r="L247" s="182">
        <f>Tabla1[[#This Row],[Cambio escala]]*0.0008928</f>
        <v>0</v>
      </c>
      <c r="M247" s="179" t="s">
        <v>5</v>
      </c>
      <c r="N247" s="179" t="s">
        <v>1436</v>
      </c>
      <c r="O247" s="179" t="s">
        <v>5</v>
      </c>
      <c r="P247" s="179" t="s">
        <v>1441</v>
      </c>
      <c r="Q247" s="179" t="s">
        <v>5</v>
      </c>
      <c r="R247" s="179" t="s">
        <v>1519</v>
      </c>
      <c r="S247" s="179" t="s">
        <v>59</v>
      </c>
      <c r="T247" s="184" t="s">
        <v>60</v>
      </c>
      <c r="U247" s="184" t="str">
        <f>Tabla1[[#This Row],[Códigos CIF]]&amp;" "&amp;"="&amp;" "&amp;Tabla1[[#This Row],[Códigos CIF Habilidad]]</f>
        <v xml:space="preserve">d880 = Participación en el juego </v>
      </c>
      <c r="V247" s="189" t="s">
        <v>61</v>
      </c>
      <c r="W247" s="19" t="s">
        <v>62</v>
      </c>
      <c r="X247"/>
      <c r="Y247"/>
      <c r="Z247"/>
      <c r="AA247"/>
      <c r="AB247"/>
      <c r="AC247"/>
      <c r="AD247"/>
      <c r="AE247"/>
      <c r="AF247"/>
      <c r="AG247"/>
      <c r="AH247"/>
      <c r="AI247"/>
    </row>
    <row r="248" spans="1:35" ht="24">
      <c r="A248" s="10">
        <v>232</v>
      </c>
      <c r="B248" s="176" t="s">
        <v>671</v>
      </c>
      <c r="C248" s="177" t="s">
        <v>983</v>
      </c>
      <c r="D248" s="177" t="s">
        <v>307</v>
      </c>
      <c r="E248" s="178" t="s">
        <v>717</v>
      </c>
      <c r="F248" s="179">
        <v>6</v>
      </c>
      <c r="G248" s="180" t="s">
        <v>683</v>
      </c>
      <c r="H248" s="181">
        <v>2</v>
      </c>
      <c r="I248" s="182">
        <f>Tabla1[[#This Row],[P_Esperada_MEISR ]]*0.0008928</f>
        <v>1.7856E-3</v>
      </c>
      <c r="J248" s="183">
        <v>1</v>
      </c>
      <c r="K248" s="183">
        <f>Tabla1[[#This Row],[Puntuación]]-1</f>
        <v>0</v>
      </c>
      <c r="L248" s="182">
        <f>Tabla1[[#This Row],[Cambio escala]]*0.0008928</f>
        <v>0</v>
      </c>
      <c r="M248" s="179" t="s">
        <v>23</v>
      </c>
      <c r="N248" s="179" t="s">
        <v>1434</v>
      </c>
      <c r="O248" s="179" t="s">
        <v>25</v>
      </c>
      <c r="P248" s="179" t="s">
        <v>1440</v>
      </c>
      <c r="Q248" s="179" t="s">
        <v>23</v>
      </c>
      <c r="R248" s="179" t="s">
        <v>1525</v>
      </c>
      <c r="S248" s="179" t="s">
        <v>26</v>
      </c>
      <c r="T248" s="184" t="s">
        <v>27</v>
      </c>
      <c r="U248" s="184" t="str">
        <f>Tabla1[[#This Row],[Códigos CIF]]&amp;" "&amp;"="&amp;" "&amp;Tabla1[[#This Row],[Códigos CIF Habilidad]]</f>
        <v>d410 = Cambiar las posturas corporales básicas</v>
      </c>
      <c r="V248" s="189" t="s">
        <v>28</v>
      </c>
      <c r="W248" s="19" t="s">
        <v>29</v>
      </c>
      <c r="X248"/>
      <c r="Y248"/>
      <c r="Z248"/>
      <c r="AA248"/>
      <c r="AB248"/>
      <c r="AC248"/>
      <c r="AD248"/>
      <c r="AE248"/>
      <c r="AF248"/>
      <c r="AG248"/>
      <c r="AH248"/>
      <c r="AI248"/>
    </row>
    <row r="249" spans="1:35" ht="20.399999999999999">
      <c r="A249" s="10">
        <v>233</v>
      </c>
      <c r="B249" s="176" t="s">
        <v>671</v>
      </c>
      <c r="C249" s="177" t="s">
        <v>984</v>
      </c>
      <c r="D249" s="177" t="s">
        <v>307</v>
      </c>
      <c r="E249" s="178" t="s">
        <v>718</v>
      </c>
      <c r="F249" s="179">
        <v>6</v>
      </c>
      <c r="G249" s="180" t="s">
        <v>683</v>
      </c>
      <c r="H249" s="181">
        <v>2</v>
      </c>
      <c r="I249" s="182">
        <f>Tabla1[[#This Row],[P_Esperada_MEISR ]]*0.0008928</f>
        <v>1.7856E-3</v>
      </c>
      <c r="J249" s="183">
        <v>1</v>
      </c>
      <c r="K249" s="183">
        <f>Tabla1[[#This Row],[Puntuación]]-1</f>
        <v>0</v>
      </c>
      <c r="L249" s="182">
        <f>Tabla1[[#This Row],[Cambio escala]]*0.0008928</f>
        <v>0</v>
      </c>
      <c r="M249" s="179" t="s">
        <v>5</v>
      </c>
      <c r="N249" s="179" t="s">
        <v>1436</v>
      </c>
      <c r="O249" s="179" t="s">
        <v>31</v>
      </c>
      <c r="P249" s="179" t="s">
        <v>1438</v>
      </c>
      <c r="Q249" s="179" t="s">
        <v>5</v>
      </c>
      <c r="R249" s="179" t="s">
        <v>1519</v>
      </c>
      <c r="S249" s="179" t="s">
        <v>59</v>
      </c>
      <c r="T249" s="184" t="s">
        <v>60</v>
      </c>
      <c r="U249" s="184" t="str">
        <f>Tabla1[[#This Row],[Códigos CIF]]&amp;" "&amp;"="&amp;" "&amp;Tabla1[[#This Row],[Códigos CIF Habilidad]]</f>
        <v xml:space="preserve">d880 = Participación en el juego </v>
      </c>
      <c r="V249" s="189" t="s">
        <v>61</v>
      </c>
      <c r="W249" s="19" t="s">
        <v>62</v>
      </c>
      <c r="X249"/>
      <c r="Y249"/>
      <c r="Z249"/>
      <c r="AA249"/>
      <c r="AB249"/>
      <c r="AC249"/>
      <c r="AD249"/>
      <c r="AE249"/>
      <c r="AF249"/>
      <c r="AG249"/>
      <c r="AH249"/>
      <c r="AI249"/>
    </row>
    <row r="250" spans="1:35">
      <c r="A250" s="10">
        <v>234</v>
      </c>
      <c r="B250" s="176" t="s">
        <v>671</v>
      </c>
      <c r="C250" s="177" t="s">
        <v>985</v>
      </c>
      <c r="D250" s="177" t="s">
        <v>307</v>
      </c>
      <c r="E250" s="178" t="s">
        <v>312</v>
      </c>
      <c r="F250" s="179">
        <v>6</v>
      </c>
      <c r="G250" s="180" t="s">
        <v>683</v>
      </c>
      <c r="H250" s="181">
        <v>2</v>
      </c>
      <c r="I250" s="182">
        <f>Tabla1[[#This Row],[P_Esperada_MEISR ]]*0.0008928</f>
        <v>1.7856E-3</v>
      </c>
      <c r="J250" s="183">
        <v>1</v>
      </c>
      <c r="K250" s="183">
        <f>Tabla1[[#This Row],[Puntuación]]-1</f>
        <v>0</v>
      </c>
      <c r="L250" s="182">
        <f>Tabla1[[#This Row],[Cambio escala]]*0.0008928</f>
        <v>0</v>
      </c>
      <c r="M250" s="179" t="s">
        <v>5</v>
      </c>
      <c r="N250" s="179" t="s">
        <v>1436</v>
      </c>
      <c r="O250" s="179" t="s">
        <v>31</v>
      </c>
      <c r="P250" s="179" t="s">
        <v>1438</v>
      </c>
      <c r="Q250" s="179" t="s">
        <v>7</v>
      </c>
      <c r="R250" s="179" t="s">
        <v>1526</v>
      </c>
      <c r="S250" s="179" t="s">
        <v>280</v>
      </c>
      <c r="T250" s="184" t="s">
        <v>19</v>
      </c>
      <c r="U250" s="184" t="str">
        <f>Tabla1[[#This Row],[Códigos CIF]]&amp;" "&amp;"="&amp;" "&amp;Tabla1[[#This Row],[Códigos CIF Habilidad]]</f>
        <v>d130 = Copiar</v>
      </c>
      <c r="V250" s="189" t="s">
        <v>281</v>
      </c>
      <c r="W250" s="19" t="s">
        <v>282</v>
      </c>
      <c r="X250"/>
      <c r="Y250"/>
      <c r="Z250"/>
      <c r="AA250"/>
      <c r="AB250"/>
      <c r="AC250"/>
      <c r="AD250"/>
      <c r="AE250"/>
      <c r="AF250"/>
      <c r="AG250"/>
      <c r="AH250"/>
      <c r="AI250"/>
    </row>
    <row r="251" spans="1:35" ht="20.399999999999999">
      <c r="A251" s="10">
        <v>235</v>
      </c>
      <c r="B251" s="176" t="s">
        <v>671</v>
      </c>
      <c r="C251" s="177" t="s">
        <v>986</v>
      </c>
      <c r="D251" s="177" t="s">
        <v>307</v>
      </c>
      <c r="E251" s="178" t="s">
        <v>313</v>
      </c>
      <c r="F251" s="179">
        <v>9</v>
      </c>
      <c r="G251" s="180" t="s">
        <v>686</v>
      </c>
      <c r="H251" s="181">
        <v>2</v>
      </c>
      <c r="I251" s="182">
        <f>Tabla1[[#This Row],[P_Esperada_MEISR ]]*0.0008928</f>
        <v>1.7856E-3</v>
      </c>
      <c r="J251" s="183">
        <v>1</v>
      </c>
      <c r="K251" s="183">
        <f>Tabla1[[#This Row],[Puntuación]]-1</f>
        <v>0</v>
      </c>
      <c r="L251" s="182">
        <f>Tabla1[[#This Row],[Cambio escala]]*0.0008928</f>
        <v>0</v>
      </c>
      <c r="M251" s="179" t="s">
        <v>5</v>
      </c>
      <c r="N251" s="179" t="s">
        <v>1436</v>
      </c>
      <c r="O251" s="179" t="s">
        <v>5</v>
      </c>
      <c r="P251" s="179" t="s">
        <v>1441</v>
      </c>
      <c r="Q251" s="179" t="s">
        <v>5</v>
      </c>
      <c r="R251" s="179" t="s">
        <v>1519</v>
      </c>
      <c r="S251" s="179" t="s">
        <v>314</v>
      </c>
      <c r="T251" s="184" t="s">
        <v>14</v>
      </c>
      <c r="U251" s="184" t="str">
        <f>Tabla1[[#This Row],[Códigos CIF]]&amp;" "&amp;"="&amp;" "&amp;Tabla1[[#This Row],[Códigos CIF Habilidad]]</f>
        <v>d750 = Relaciones sociales informales</v>
      </c>
      <c r="V251" s="189" t="s">
        <v>315</v>
      </c>
      <c r="W251" s="19" t="s">
        <v>316</v>
      </c>
      <c r="X251"/>
      <c r="Y251"/>
      <c r="Z251"/>
      <c r="AA251"/>
      <c r="AB251"/>
      <c r="AC251"/>
      <c r="AD251"/>
      <c r="AE251"/>
      <c r="AF251"/>
      <c r="AG251"/>
      <c r="AH251"/>
      <c r="AI251"/>
    </row>
    <row r="252" spans="1:35" ht="24">
      <c r="A252" s="10">
        <v>236</v>
      </c>
      <c r="B252" s="176" t="s">
        <v>671</v>
      </c>
      <c r="C252" s="177" t="s">
        <v>987</v>
      </c>
      <c r="D252" s="177" t="s">
        <v>307</v>
      </c>
      <c r="E252" s="178" t="s">
        <v>719</v>
      </c>
      <c r="F252" s="179">
        <v>9</v>
      </c>
      <c r="G252" s="180" t="s">
        <v>686</v>
      </c>
      <c r="H252" s="181">
        <v>2</v>
      </c>
      <c r="I252" s="182">
        <f>Tabla1[[#This Row],[P_Esperada_MEISR ]]*0.0008928</f>
        <v>1.7856E-3</v>
      </c>
      <c r="J252" s="183">
        <v>1</v>
      </c>
      <c r="K252" s="183">
        <f>Tabla1[[#This Row],[Puntuación]]-1</f>
        <v>0</v>
      </c>
      <c r="L252" s="182">
        <f>Tabla1[[#This Row],[Cambio escala]]*0.0008928</f>
        <v>0</v>
      </c>
      <c r="M252" s="179" t="s">
        <v>5</v>
      </c>
      <c r="N252" s="179" t="s">
        <v>1436</v>
      </c>
      <c r="O252" s="179" t="s">
        <v>6</v>
      </c>
      <c r="P252" s="179" t="s">
        <v>1439</v>
      </c>
      <c r="Q252" s="179" t="s">
        <v>7</v>
      </c>
      <c r="R252" s="179" t="s">
        <v>1526</v>
      </c>
      <c r="S252" s="179" t="s">
        <v>67</v>
      </c>
      <c r="T252" s="184" t="s">
        <v>9</v>
      </c>
      <c r="U252" s="184" t="str">
        <f>Tabla1[[#This Row],[Códigos CIF]]&amp;" "&amp;"="&amp;" "&amp;Tabla1[[#This Row],[Códigos CIF Habilidad]]</f>
        <v>d310 = Comunicación-recepción de mensajes hablados</v>
      </c>
      <c r="V252" s="189" t="s">
        <v>68</v>
      </c>
      <c r="W252" s="19" t="s">
        <v>69</v>
      </c>
      <c r="X252"/>
      <c r="Y252"/>
      <c r="Z252"/>
      <c r="AA252"/>
      <c r="AB252"/>
      <c r="AC252"/>
      <c r="AD252"/>
      <c r="AE252"/>
      <c r="AF252"/>
      <c r="AG252"/>
      <c r="AH252"/>
      <c r="AI252"/>
    </row>
    <row r="253" spans="1:35" ht="51">
      <c r="A253" s="10">
        <v>237</v>
      </c>
      <c r="B253" s="176" t="s">
        <v>671</v>
      </c>
      <c r="C253" s="177" t="s">
        <v>988</v>
      </c>
      <c r="D253" s="177" t="s">
        <v>307</v>
      </c>
      <c r="E253" s="178" t="s">
        <v>317</v>
      </c>
      <c r="F253" s="179">
        <v>11</v>
      </c>
      <c r="G253" s="180" t="s">
        <v>686</v>
      </c>
      <c r="H253" s="181">
        <v>2</v>
      </c>
      <c r="I253" s="182">
        <f>Tabla1[[#This Row],[P_Esperada_MEISR ]]*0.0008928</f>
        <v>1.7856E-3</v>
      </c>
      <c r="J253" s="183">
        <v>1</v>
      </c>
      <c r="K253" s="183">
        <f>Tabla1[[#This Row],[Puntuación]]-1</f>
        <v>0</v>
      </c>
      <c r="L253" s="182">
        <f>Tabla1[[#This Row],[Cambio escala]]*0.0008928</f>
        <v>0</v>
      </c>
      <c r="M253" s="179" t="s">
        <v>5</v>
      </c>
      <c r="N253" s="179" t="s">
        <v>1436</v>
      </c>
      <c r="O253" s="179" t="s">
        <v>6</v>
      </c>
      <c r="P253" s="179" t="s">
        <v>1439</v>
      </c>
      <c r="Q253" s="179" t="s">
        <v>5</v>
      </c>
      <c r="R253" s="179" t="s">
        <v>1519</v>
      </c>
      <c r="S253" s="179" t="s">
        <v>55</v>
      </c>
      <c r="T253" s="184" t="s">
        <v>9</v>
      </c>
      <c r="U253" s="184" t="str">
        <f>Tabla1[[#This Row],[Códigos CIF]]&amp;" "&amp;"="&amp;" "&amp;Tabla1[[#This Row],[Códigos CIF Habilidad]]</f>
        <v>d330 = Hablar</v>
      </c>
      <c r="V253" s="189" t="s">
        <v>56</v>
      </c>
      <c r="W253" s="19" t="s">
        <v>57</v>
      </c>
      <c r="X253"/>
      <c r="Y253"/>
      <c r="Z253"/>
      <c r="AA253"/>
      <c r="AB253"/>
      <c r="AC253"/>
      <c r="AD253"/>
      <c r="AE253"/>
      <c r="AF253"/>
      <c r="AG253"/>
      <c r="AH253"/>
      <c r="AI253"/>
    </row>
    <row r="254" spans="1:35" ht="20.399999999999999">
      <c r="A254" s="10">
        <v>238</v>
      </c>
      <c r="B254" s="176" t="s">
        <v>671</v>
      </c>
      <c r="C254" s="177" t="s">
        <v>989</v>
      </c>
      <c r="D254" s="177" t="s">
        <v>307</v>
      </c>
      <c r="E254" s="178" t="s">
        <v>318</v>
      </c>
      <c r="F254" s="179">
        <v>11</v>
      </c>
      <c r="G254" s="180" t="s">
        <v>686</v>
      </c>
      <c r="H254" s="181">
        <v>2</v>
      </c>
      <c r="I254" s="182">
        <f>Tabla1[[#This Row],[P_Esperada_MEISR ]]*0.0008928</f>
        <v>1.7856E-3</v>
      </c>
      <c r="J254" s="183">
        <v>1</v>
      </c>
      <c r="K254" s="183">
        <f>Tabla1[[#This Row],[Puntuación]]-1</f>
        <v>0</v>
      </c>
      <c r="L254" s="182">
        <f>Tabla1[[#This Row],[Cambio escala]]*0.0008928</f>
        <v>0</v>
      </c>
      <c r="M254" s="179" t="s">
        <v>23</v>
      </c>
      <c r="N254" s="179" t="s">
        <v>1434</v>
      </c>
      <c r="O254" s="179" t="s">
        <v>25</v>
      </c>
      <c r="P254" s="179" t="s">
        <v>1440</v>
      </c>
      <c r="Q254" s="179" t="s">
        <v>23</v>
      </c>
      <c r="R254" s="179" t="s">
        <v>1525</v>
      </c>
      <c r="S254" s="179" t="s">
        <v>160</v>
      </c>
      <c r="T254" s="184" t="s">
        <v>27</v>
      </c>
      <c r="U254" s="184" t="str">
        <f>Tabla1[[#This Row],[Códigos CIF]]&amp;" "&amp;"="&amp;" "&amp;Tabla1[[#This Row],[Códigos CIF Habilidad]]</f>
        <v>d455 = Desplazarse por el entorno</v>
      </c>
      <c r="V254" s="189" t="s">
        <v>161</v>
      </c>
      <c r="W254" s="19" t="s">
        <v>162</v>
      </c>
      <c r="X254"/>
      <c r="Y254"/>
      <c r="Z254"/>
      <c r="AA254"/>
      <c r="AB254"/>
      <c r="AC254"/>
      <c r="AD254"/>
      <c r="AE254"/>
      <c r="AF254"/>
      <c r="AG254"/>
      <c r="AH254"/>
      <c r="AI254"/>
    </row>
    <row r="255" spans="1:35" ht="20.399999999999999">
      <c r="A255" s="10">
        <v>239</v>
      </c>
      <c r="B255" s="176" t="s">
        <v>671</v>
      </c>
      <c r="C255" s="177" t="s">
        <v>990</v>
      </c>
      <c r="D255" s="177" t="s">
        <v>307</v>
      </c>
      <c r="E255" s="178" t="s">
        <v>319</v>
      </c>
      <c r="F255" s="179">
        <v>11</v>
      </c>
      <c r="G255" s="180" t="s">
        <v>686</v>
      </c>
      <c r="H255" s="181">
        <v>2</v>
      </c>
      <c r="I255" s="182">
        <f>Tabla1[[#This Row],[P_Esperada_MEISR ]]*0.0008928</f>
        <v>1.7856E-3</v>
      </c>
      <c r="J255" s="183">
        <v>1</v>
      </c>
      <c r="K255" s="183">
        <f>Tabla1[[#This Row],[Puntuación]]-1</f>
        <v>0</v>
      </c>
      <c r="L255" s="182">
        <f>Tabla1[[#This Row],[Cambio escala]]*0.0008928</f>
        <v>0</v>
      </c>
      <c r="M255" s="179" t="s">
        <v>5</v>
      </c>
      <c r="N255" s="179" t="s">
        <v>1436</v>
      </c>
      <c r="O255" s="179" t="s">
        <v>6</v>
      </c>
      <c r="P255" s="179" t="s">
        <v>1439</v>
      </c>
      <c r="Q255" s="179" t="s">
        <v>5</v>
      </c>
      <c r="R255" s="179" t="s">
        <v>1519</v>
      </c>
      <c r="S255" s="179" t="s">
        <v>280</v>
      </c>
      <c r="T255" s="184" t="s">
        <v>19</v>
      </c>
      <c r="U255" s="184" t="str">
        <f>Tabla1[[#This Row],[Códigos CIF]]&amp;" "&amp;"="&amp;" "&amp;Tabla1[[#This Row],[Códigos CIF Habilidad]]</f>
        <v>d130 = Copiar</v>
      </c>
      <c r="V255" s="189" t="s">
        <v>281</v>
      </c>
      <c r="W255" s="19" t="s">
        <v>282</v>
      </c>
      <c r="X255"/>
      <c r="Y255"/>
      <c r="Z255"/>
      <c r="AA255"/>
      <c r="AB255"/>
      <c r="AC255"/>
      <c r="AD255"/>
      <c r="AE255"/>
      <c r="AF255"/>
      <c r="AG255"/>
      <c r="AH255"/>
      <c r="AI255"/>
    </row>
    <row r="256" spans="1:35" ht="40.799999999999997">
      <c r="A256" s="10">
        <v>240</v>
      </c>
      <c r="B256" s="176" t="s">
        <v>671</v>
      </c>
      <c r="C256" s="177" t="s">
        <v>991</v>
      </c>
      <c r="D256" s="177" t="s">
        <v>307</v>
      </c>
      <c r="E256" s="178" t="s">
        <v>1536</v>
      </c>
      <c r="F256" s="179">
        <v>12</v>
      </c>
      <c r="G256" s="180" t="s">
        <v>686</v>
      </c>
      <c r="H256" s="181">
        <v>2</v>
      </c>
      <c r="I256" s="182">
        <f>Tabla1[[#This Row],[P_Esperada_MEISR ]]*0.0008928</f>
        <v>1.7856E-3</v>
      </c>
      <c r="J256" s="183">
        <v>1</v>
      </c>
      <c r="K256" s="183">
        <f>Tabla1[[#This Row],[Puntuación]]-1</f>
        <v>0</v>
      </c>
      <c r="L256" s="182">
        <f>Tabla1[[#This Row],[Cambio escala]]*0.0008928</f>
        <v>0</v>
      </c>
      <c r="M256" s="179" t="s">
        <v>5</v>
      </c>
      <c r="N256" s="179" t="s">
        <v>1436</v>
      </c>
      <c r="O256" s="179" t="s">
        <v>6</v>
      </c>
      <c r="P256" s="179" t="s">
        <v>1439</v>
      </c>
      <c r="Q256" s="179" t="s">
        <v>7</v>
      </c>
      <c r="R256" s="179" t="s">
        <v>1526</v>
      </c>
      <c r="S256" s="179" t="s">
        <v>321</v>
      </c>
      <c r="T256" s="184" t="s">
        <v>9</v>
      </c>
      <c r="U256" s="184" t="str">
        <f>Tabla1[[#This Row],[Códigos CIF]]&amp;" "&amp;"="&amp;" "&amp;Tabla1[[#This Row],[Códigos CIF Habilidad]]</f>
        <v>d315 = Comunicación-recepción de mensajes no verbales</v>
      </c>
      <c r="V256" s="189" t="s">
        <v>322</v>
      </c>
      <c r="W256" s="19" t="s">
        <v>323</v>
      </c>
      <c r="X256"/>
      <c r="Y256"/>
      <c r="Z256"/>
      <c r="AA256"/>
      <c r="AB256"/>
      <c r="AC256"/>
      <c r="AD256"/>
      <c r="AE256"/>
      <c r="AF256"/>
      <c r="AG256"/>
      <c r="AH256"/>
      <c r="AI256"/>
    </row>
    <row r="257" spans="1:35" ht="51">
      <c r="A257" s="10">
        <v>241</v>
      </c>
      <c r="B257" s="176" t="s">
        <v>671</v>
      </c>
      <c r="C257" s="177" t="s">
        <v>992</v>
      </c>
      <c r="D257" s="177" t="s">
        <v>307</v>
      </c>
      <c r="E257" s="178" t="s">
        <v>1537</v>
      </c>
      <c r="F257" s="179">
        <v>12</v>
      </c>
      <c r="G257" s="180" t="s">
        <v>686</v>
      </c>
      <c r="H257" s="181">
        <v>2</v>
      </c>
      <c r="I257" s="182">
        <f>Tabla1[[#This Row],[P_Esperada_MEISR ]]*0.0008928</f>
        <v>1.7856E-3</v>
      </c>
      <c r="J257" s="183">
        <v>1</v>
      </c>
      <c r="K257" s="183">
        <f>Tabla1[[#This Row],[Puntuación]]-1</f>
        <v>0</v>
      </c>
      <c r="L257" s="182">
        <f>Tabla1[[#This Row],[Cambio escala]]*0.0008928</f>
        <v>0</v>
      </c>
      <c r="M257" s="179" t="s">
        <v>5</v>
      </c>
      <c r="N257" s="179" t="s">
        <v>1436</v>
      </c>
      <c r="O257" s="179" t="s">
        <v>5</v>
      </c>
      <c r="P257" s="179" t="s">
        <v>1441</v>
      </c>
      <c r="Q257" s="179" t="s">
        <v>5</v>
      </c>
      <c r="R257" s="179" t="s">
        <v>1519</v>
      </c>
      <c r="S257" s="179" t="s">
        <v>59</v>
      </c>
      <c r="T257" s="184" t="s">
        <v>60</v>
      </c>
      <c r="U257" s="184" t="str">
        <f>Tabla1[[#This Row],[Códigos CIF]]&amp;" "&amp;"="&amp;" "&amp;Tabla1[[#This Row],[Códigos CIF Habilidad]]</f>
        <v xml:space="preserve">d880 = Participación en el juego </v>
      </c>
      <c r="V257" s="189" t="s">
        <v>61</v>
      </c>
      <c r="W257" s="19" t="s">
        <v>62</v>
      </c>
      <c r="X257"/>
      <c r="Y257"/>
      <c r="Z257"/>
      <c r="AA257"/>
      <c r="AB257"/>
      <c r="AC257"/>
      <c r="AD257"/>
      <c r="AE257"/>
      <c r="AF257"/>
      <c r="AG257"/>
      <c r="AH257"/>
      <c r="AI257"/>
    </row>
    <row r="258" spans="1:35" ht="20.399999999999999">
      <c r="A258" s="10">
        <v>242</v>
      </c>
      <c r="B258" s="176" t="s">
        <v>671</v>
      </c>
      <c r="C258" s="177" t="s">
        <v>993</v>
      </c>
      <c r="D258" s="177" t="s">
        <v>307</v>
      </c>
      <c r="E258" s="178" t="s">
        <v>324</v>
      </c>
      <c r="F258" s="179">
        <v>12</v>
      </c>
      <c r="G258" s="180" t="s">
        <v>686</v>
      </c>
      <c r="H258" s="181">
        <v>2</v>
      </c>
      <c r="I258" s="182">
        <f>Tabla1[[#This Row],[P_Esperada_MEISR ]]*0.0008928</f>
        <v>1.7856E-3</v>
      </c>
      <c r="J258" s="183">
        <v>1</v>
      </c>
      <c r="K258" s="183">
        <f>Tabla1[[#This Row],[Puntuación]]-1</f>
        <v>0</v>
      </c>
      <c r="L258" s="182">
        <f>Tabla1[[#This Row],[Cambio escala]]*0.0008928</f>
        <v>0</v>
      </c>
      <c r="M258" s="179" t="s">
        <v>5</v>
      </c>
      <c r="N258" s="179" t="s">
        <v>1436</v>
      </c>
      <c r="O258" s="179" t="s">
        <v>31</v>
      </c>
      <c r="P258" s="179" t="s">
        <v>1438</v>
      </c>
      <c r="Q258" s="179" t="s">
        <v>7</v>
      </c>
      <c r="R258" s="179" t="s">
        <v>1526</v>
      </c>
      <c r="S258" s="179" t="s">
        <v>280</v>
      </c>
      <c r="T258" s="184" t="s">
        <v>19</v>
      </c>
      <c r="U258" s="184" t="str">
        <f>Tabla1[[#This Row],[Códigos CIF]]&amp;" "&amp;"="&amp;" "&amp;Tabla1[[#This Row],[Códigos CIF Habilidad]]</f>
        <v>d130 = Copiar</v>
      </c>
      <c r="V258" s="189" t="s">
        <v>281</v>
      </c>
      <c r="W258" s="19" t="s">
        <v>282</v>
      </c>
      <c r="X258"/>
      <c r="Y258"/>
      <c r="Z258"/>
      <c r="AA258"/>
      <c r="AB258"/>
      <c r="AC258"/>
      <c r="AD258"/>
      <c r="AE258"/>
      <c r="AF258"/>
      <c r="AG258"/>
      <c r="AH258"/>
      <c r="AI258"/>
    </row>
    <row r="259" spans="1:35" ht="30.6">
      <c r="A259" s="10">
        <v>243</v>
      </c>
      <c r="B259" s="176" t="s">
        <v>671</v>
      </c>
      <c r="C259" s="177" t="s">
        <v>994</v>
      </c>
      <c r="D259" s="177" t="s">
        <v>307</v>
      </c>
      <c r="E259" s="178" t="s">
        <v>326</v>
      </c>
      <c r="F259" s="179">
        <v>15</v>
      </c>
      <c r="G259" s="180" t="s">
        <v>684</v>
      </c>
      <c r="H259" s="181">
        <v>2</v>
      </c>
      <c r="I259" s="182">
        <f>Tabla1[[#This Row],[P_Esperada_MEISR ]]*0.0008928</f>
        <v>1.7856E-3</v>
      </c>
      <c r="J259" s="183">
        <v>1</v>
      </c>
      <c r="K259" s="183">
        <f>Tabla1[[#This Row],[Puntuación]]-1</f>
        <v>0</v>
      </c>
      <c r="L259" s="182">
        <f>Tabla1[[#This Row],[Cambio escala]]*0.0008928</f>
        <v>0</v>
      </c>
      <c r="M259" s="179" t="s">
        <v>24</v>
      </c>
      <c r="N259" s="179" t="s">
        <v>1435</v>
      </c>
      <c r="O259" s="179" t="s">
        <v>31</v>
      </c>
      <c r="P259" s="179" t="s">
        <v>1438</v>
      </c>
      <c r="Q259" s="179" t="s">
        <v>7</v>
      </c>
      <c r="R259" s="179" t="s">
        <v>1526</v>
      </c>
      <c r="S259" s="179" t="s">
        <v>257</v>
      </c>
      <c r="T259" s="184" t="s">
        <v>19</v>
      </c>
      <c r="U259" s="184" t="str">
        <f>Tabla1[[#This Row],[Códigos CIF]]&amp;" "&amp;"="&amp;" "&amp;Tabla1[[#This Row],[Códigos CIF Habilidad]]</f>
        <v>d131 = Aprender mediante acciones con objetos</v>
      </c>
      <c r="V259" s="189" t="s">
        <v>258</v>
      </c>
      <c r="W259" s="19" t="s">
        <v>259</v>
      </c>
      <c r="X259"/>
      <c r="Y259"/>
      <c r="Z259"/>
      <c r="AA259"/>
      <c r="AB259"/>
      <c r="AC259"/>
      <c r="AD259"/>
      <c r="AE259"/>
      <c r="AF259"/>
      <c r="AG259"/>
      <c r="AH259"/>
      <c r="AI259"/>
    </row>
    <row r="260" spans="1:35" ht="24">
      <c r="A260" s="10">
        <v>244</v>
      </c>
      <c r="B260" s="176" t="s">
        <v>671</v>
      </c>
      <c r="C260" s="177" t="s">
        <v>995</v>
      </c>
      <c r="D260" s="177" t="s">
        <v>307</v>
      </c>
      <c r="E260" s="178" t="s">
        <v>325</v>
      </c>
      <c r="F260" s="179">
        <v>18</v>
      </c>
      <c r="G260" s="180" t="s">
        <v>684</v>
      </c>
      <c r="H260" s="181">
        <v>2</v>
      </c>
      <c r="I260" s="182">
        <f>Tabla1[[#This Row],[P_Esperada_MEISR ]]*0.0008928</f>
        <v>1.7856E-3</v>
      </c>
      <c r="J260" s="183">
        <v>1</v>
      </c>
      <c r="K260" s="183">
        <f>Tabla1[[#This Row],[Puntuación]]-1</f>
        <v>0</v>
      </c>
      <c r="L260" s="182">
        <f>Tabla1[[#This Row],[Cambio escala]]*0.0008928</f>
        <v>0</v>
      </c>
      <c r="M260" s="179" t="s">
        <v>5</v>
      </c>
      <c r="N260" s="179" t="s">
        <v>1436</v>
      </c>
      <c r="O260" s="179" t="s">
        <v>5</v>
      </c>
      <c r="P260" s="179" t="s">
        <v>1441</v>
      </c>
      <c r="Q260" s="179" t="s">
        <v>5</v>
      </c>
      <c r="R260" s="179" t="s">
        <v>1519</v>
      </c>
      <c r="S260" s="179" t="s">
        <v>49</v>
      </c>
      <c r="T260" s="184" t="s">
        <v>50</v>
      </c>
      <c r="U260" s="184" t="str">
        <f>Tabla1[[#This Row],[Códigos CIF]]&amp;" "&amp;"="&amp;" "&amp;Tabla1[[#This Row],[Códigos CIF Habilidad]]</f>
        <v>d240 = Manejo del estrés y otras demandas psicológicas</v>
      </c>
      <c r="V260" s="189" t="s">
        <v>51</v>
      </c>
      <c r="W260" s="19" t="s">
        <v>52</v>
      </c>
      <c r="X260"/>
      <c r="Y260"/>
      <c r="Z260"/>
      <c r="AA260"/>
      <c r="AB260"/>
      <c r="AC260"/>
      <c r="AD260"/>
      <c r="AE260"/>
      <c r="AF260"/>
      <c r="AG260"/>
      <c r="AH260"/>
      <c r="AI260"/>
    </row>
    <row r="261" spans="1:35" ht="30.6">
      <c r="A261" s="10">
        <v>245</v>
      </c>
      <c r="B261" s="176" t="s">
        <v>671</v>
      </c>
      <c r="C261" s="177" t="s">
        <v>996</v>
      </c>
      <c r="D261" s="177" t="s">
        <v>307</v>
      </c>
      <c r="E261" s="178" t="s">
        <v>327</v>
      </c>
      <c r="F261" s="179">
        <v>18</v>
      </c>
      <c r="G261" s="180" t="s">
        <v>684</v>
      </c>
      <c r="H261" s="181">
        <v>2</v>
      </c>
      <c r="I261" s="182">
        <f>Tabla1[[#This Row],[P_Esperada_MEISR ]]*0.0008928</f>
        <v>1.7856E-3</v>
      </c>
      <c r="J261" s="183">
        <v>1</v>
      </c>
      <c r="K261" s="183">
        <f>Tabla1[[#This Row],[Puntuación]]-1</f>
        <v>0</v>
      </c>
      <c r="L261" s="182">
        <f>Tabla1[[#This Row],[Cambio escala]]*0.0008928</f>
        <v>0</v>
      </c>
      <c r="M261" s="179" t="s">
        <v>5</v>
      </c>
      <c r="N261" s="179" t="s">
        <v>1436</v>
      </c>
      <c r="O261" s="179" t="s">
        <v>5</v>
      </c>
      <c r="P261" s="179" t="s">
        <v>1441</v>
      </c>
      <c r="Q261" s="179" t="s">
        <v>5</v>
      </c>
      <c r="R261" s="179" t="s">
        <v>1519</v>
      </c>
      <c r="S261" s="179" t="s">
        <v>59</v>
      </c>
      <c r="T261" s="184" t="s">
        <v>60</v>
      </c>
      <c r="U261" s="184" t="str">
        <f>Tabla1[[#This Row],[Códigos CIF]]&amp;" "&amp;"="&amp;" "&amp;Tabla1[[#This Row],[Códigos CIF Habilidad]]</f>
        <v xml:space="preserve">d880 = Participación en el juego </v>
      </c>
      <c r="V261" s="189" t="s">
        <v>61</v>
      </c>
      <c r="W261" s="19" t="s">
        <v>62</v>
      </c>
      <c r="X261"/>
      <c r="Y261"/>
      <c r="Z261"/>
      <c r="AA261"/>
      <c r="AB261"/>
      <c r="AC261"/>
      <c r="AD261"/>
      <c r="AE261"/>
      <c r="AF261"/>
      <c r="AG261"/>
      <c r="AH261"/>
      <c r="AI261"/>
    </row>
    <row r="262" spans="1:35">
      <c r="A262" s="10">
        <v>246</v>
      </c>
      <c r="B262" s="176" t="s">
        <v>671</v>
      </c>
      <c r="C262" s="177" t="s">
        <v>997</v>
      </c>
      <c r="D262" s="177" t="s">
        <v>307</v>
      </c>
      <c r="E262" s="178" t="s">
        <v>1306</v>
      </c>
      <c r="F262" s="179">
        <v>18</v>
      </c>
      <c r="G262" s="180" t="s">
        <v>684</v>
      </c>
      <c r="H262" s="181">
        <v>2</v>
      </c>
      <c r="I262" s="182">
        <f>Tabla1[[#This Row],[P_Esperada_MEISR ]]*0.0008928</f>
        <v>1.7856E-3</v>
      </c>
      <c r="J262" s="183">
        <v>1</v>
      </c>
      <c r="K262" s="183">
        <f>Tabla1[[#This Row],[Puntuación]]-1</f>
        <v>0</v>
      </c>
      <c r="L262" s="182">
        <f>Tabla1[[#This Row],[Cambio escala]]*0.0008928</f>
        <v>0</v>
      </c>
      <c r="M262" s="179" t="s">
        <v>5</v>
      </c>
      <c r="N262" s="179" t="s">
        <v>1436</v>
      </c>
      <c r="O262" s="179" t="s">
        <v>5</v>
      </c>
      <c r="P262" s="179" t="s">
        <v>1441</v>
      </c>
      <c r="Q262" s="179" t="s">
        <v>5</v>
      </c>
      <c r="R262" s="179" t="s">
        <v>1519</v>
      </c>
      <c r="S262" s="179" t="s">
        <v>59</v>
      </c>
      <c r="T262" s="184" t="s">
        <v>60</v>
      </c>
      <c r="U262" s="184" t="str">
        <f>Tabla1[[#This Row],[Códigos CIF]]&amp;" "&amp;"="&amp;" "&amp;Tabla1[[#This Row],[Códigos CIF Habilidad]]</f>
        <v xml:space="preserve">d880 = Participación en el juego </v>
      </c>
      <c r="V262" s="189" t="s">
        <v>61</v>
      </c>
      <c r="W262" s="19" t="s">
        <v>62</v>
      </c>
      <c r="X262"/>
      <c r="Y262"/>
      <c r="Z262"/>
      <c r="AA262"/>
      <c r="AB262"/>
      <c r="AC262"/>
      <c r="AD262"/>
      <c r="AE262"/>
      <c r="AF262"/>
      <c r="AG262"/>
      <c r="AH262"/>
      <c r="AI262"/>
    </row>
    <row r="263" spans="1:35" ht="40.799999999999997">
      <c r="A263" s="10">
        <v>247</v>
      </c>
      <c r="B263" s="176" t="s">
        <v>671</v>
      </c>
      <c r="C263" s="177" t="s">
        <v>998</v>
      </c>
      <c r="D263" s="177" t="s">
        <v>307</v>
      </c>
      <c r="E263" s="178" t="s">
        <v>328</v>
      </c>
      <c r="F263" s="179">
        <v>22</v>
      </c>
      <c r="G263" s="180" t="s">
        <v>685</v>
      </c>
      <c r="H263" s="181">
        <v>2</v>
      </c>
      <c r="I263" s="182">
        <f>Tabla1[[#This Row],[P_Esperada_MEISR ]]*0.0008928</f>
        <v>1.7856E-3</v>
      </c>
      <c r="J263" s="183">
        <v>1</v>
      </c>
      <c r="K263" s="183">
        <f>Tabla1[[#This Row],[Puntuación]]-1</f>
        <v>0</v>
      </c>
      <c r="L263" s="182">
        <f>Tabla1[[#This Row],[Cambio escala]]*0.0008928</f>
        <v>0</v>
      </c>
      <c r="M263" s="179" t="s">
        <v>5</v>
      </c>
      <c r="N263" s="179" t="s">
        <v>1436</v>
      </c>
      <c r="O263" s="179" t="s">
        <v>6</v>
      </c>
      <c r="P263" s="179" t="s">
        <v>1439</v>
      </c>
      <c r="Q263" s="179" t="s">
        <v>5</v>
      </c>
      <c r="R263" s="179" t="s">
        <v>1519</v>
      </c>
      <c r="S263" s="179" t="s">
        <v>86</v>
      </c>
      <c r="T263" s="184" t="s">
        <v>50</v>
      </c>
      <c r="U263" s="184" t="str">
        <f>Tabla1[[#This Row],[Códigos CIF]]&amp;" "&amp;"="&amp;" "&amp;Tabla1[[#This Row],[Códigos CIF Habilidad]]</f>
        <v>d210 = Llevar a cabo una única tarea</v>
      </c>
      <c r="V263" s="189" t="s">
        <v>87</v>
      </c>
      <c r="W263" s="19" t="s">
        <v>88</v>
      </c>
      <c r="X263"/>
      <c r="Y263"/>
      <c r="Z263"/>
      <c r="AA263"/>
      <c r="AB263"/>
      <c r="AC263"/>
      <c r="AD263"/>
      <c r="AE263"/>
      <c r="AF263"/>
      <c r="AG263"/>
      <c r="AH263"/>
      <c r="AI263"/>
    </row>
    <row r="264" spans="1:35" ht="30.6">
      <c r="A264" s="10">
        <v>248</v>
      </c>
      <c r="B264" s="176" t="s">
        <v>671</v>
      </c>
      <c r="C264" s="177" t="s">
        <v>999</v>
      </c>
      <c r="D264" s="177" t="s">
        <v>307</v>
      </c>
      <c r="E264" s="178" t="s">
        <v>329</v>
      </c>
      <c r="F264" s="179">
        <v>23</v>
      </c>
      <c r="G264" s="180" t="s">
        <v>685</v>
      </c>
      <c r="H264" s="181">
        <v>2</v>
      </c>
      <c r="I264" s="182">
        <f>Tabla1[[#This Row],[P_Esperada_MEISR ]]*0.0008928</f>
        <v>1.7856E-3</v>
      </c>
      <c r="J264" s="183">
        <v>1</v>
      </c>
      <c r="K264" s="183">
        <f>Tabla1[[#This Row],[Puntuación]]-1</f>
        <v>0</v>
      </c>
      <c r="L264" s="182">
        <f>Tabla1[[#This Row],[Cambio escala]]*0.0008928</f>
        <v>0</v>
      </c>
      <c r="M264" s="179" t="s">
        <v>5</v>
      </c>
      <c r="N264" s="179" t="s">
        <v>1436</v>
      </c>
      <c r="O264" s="179" t="s">
        <v>5</v>
      </c>
      <c r="P264" s="179" t="s">
        <v>1441</v>
      </c>
      <c r="Q264" s="179" t="s">
        <v>5</v>
      </c>
      <c r="R264" s="179" t="s">
        <v>1519</v>
      </c>
      <c r="S264" s="179" t="s">
        <v>13</v>
      </c>
      <c r="T264" s="184" t="s">
        <v>14</v>
      </c>
      <c r="U264" s="184" t="str">
        <f>Tabla1[[#This Row],[Códigos CIF]]&amp;" "&amp;"="&amp;" "&amp;Tabla1[[#This Row],[Códigos CIF Habilidad]]</f>
        <v>d710 = Interacciones interpersonales básicas</v>
      </c>
      <c r="V264" s="189" t="s">
        <v>15</v>
      </c>
      <c r="W264" s="19" t="s">
        <v>16</v>
      </c>
      <c r="X264"/>
      <c r="Y264"/>
      <c r="Z264"/>
      <c r="AA264"/>
      <c r="AB264"/>
      <c r="AC264"/>
      <c r="AD264"/>
      <c r="AE264"/>
      <c r="AF264"/>
      <c r="AG264"/>
      <c r="AH264"/>
      <c r="AI264"/>
    </row>
    <row r="265" spans="1:35" ht="20.399999999999999">
      <c r="A265" s="10">
        <v>249</v>
      </c>
      <c r="B265" s="176" t="s">
        <v>671</v>
      </c>
      <c r="C265" s="177" t="s">
        <v>1000</v>
      </c>
      <c r="D265" s="177" t="s">
        <v>307</v>
      </c>
      <c r="E265" s="178" t="s">
        <v>330</v>
      </c>
      <c r="F265" s="179">
        <v>24</v>
      </c>
      <c r="G265" s="180" t="s">
        <v>685</v>
      </c>
      <c r="H265" s="181">
        <v>2</v>
      </c>
      <c r="I265" s="182">
        <f>Tabla1[[#This Row],[P_Esperada_MEISR ]]*0.0008928</f>
        <v>1.7856E-3</v>
      </c>
      <c r="J265" s="183">
        <v>1</v>
      </c>
      <c r="K265" s="183">
        <f>Tabla1[[#This Row],[Puntuación]]-1</f>
        <v>0</v>
      </c>
      <c r="L265" s="182">
        <f>Tabla1[[#This Row],[Cambio escala]]*0.0008928</f>
        <v>0</v>
      </c>
      <c r="M265" s="179" t="s">
        <v>24</v>
      </c>
      <c r="N265" s="179" t="s">
        <v>1435</v>
      </c>
      <c r="O265" s="179" t="s">
        <v>6</v>
      </c>
      <c r="P265" s="179" t="s">
        <v>1439</v>
      </c>
      <c r="Q265" s="179" t="s">
        <v>7</v>
      </c>
      <c r="R265" s="179" t="s">
        <v>1526</v>
      </c>
      <c r="S265" s="179" t="s">
        <v>331</v>
      </c>
      <c r="T265" s="184" t="s">
        <v>9</v>
      </c>
      <c r="U265" s="184" t="str">
        <f>Tabla1[[#This Row],[Códigos CIF]]&amp;" "&amp;"="&amp;" "&amp;Tabla1[[#This Row],[Códigos CIF Habilidad]]</f>
        <v>d332 = Cantar</v>
      </c>
      <c r="V265" s="189" t="s">
        <v>332</v>
      </c>
      <c r="W265" s="19" t="s">
        <v>333</v>
      </c>
      <c r="X265"/>
      <c r="Y265"/>
      <c r="Z265"/>
      <c r="AA265"/>
      <c r="AB265"/>
      <c r="AC265"/>
      <c r="AD265"/>
      <c r="AE265"/>
      <c r="AF265"/>
      <c r="AG265"/>
      <c r="AH265"/>
      <c r="AI265"/>
    </row>
    <row r="266" spans="1:35" ht="30.6">
      <c r="A266" s="10">
        <v>250</v>
      </c>
      <c r="B266" s="176" t="s">
        <v>671</v>
      </c>
      <c r="C266" s="177" t="s">
        <v>1001</v>
      </c>
      <c r="D266" s="177" t="s">
        <v>307</v>
      </c>
      <c r="E266" s="178" t="s">
        <v>334</v>
      </c>
      <c r="F266" s="179">
        <v>24</v>
      </c>
      <c r="G266" s="180" t="s">
        <v>685</v>
      </c>
      <c r="H266" s="181">
        <v>2</v>
      </c>
      <c r="I266" s="182">
        <f>Tabla1[[#This Row],[P_Esperada_MEISR ]]*0.0008928</f>
        <v>1.7856E-3</v>
      </c>
      <c r="J266" s="183">
        <v>1</v>
      </c>
      <c r="K266" s="183">
        <f>Tabla1[[#This Row],[Puntuación]]-1</f>
        <v>0</v>
      </c>
      <c r="L266" s="182">
        <f>Tabla1[[#This Row],[Cambio escala]]*0.0008928</f>
        <v>0</v>
      </c>
      <c r="M266" s="179" t="s">
        <v>23</v>
      </c>
      <c r="N266" s="179" t="s">
        <v>1434</v>
      </c>
      <c r="O266" s="179" t="s">
        <v>25</v>
      </c>
      <c r="P266" s="179" t="s">
        <v>1440</v>
      </c>
      <c r="Q266" s="179" t="s">
        <v>23</v>
      </c>
      <c r="R266" s="179" t="s">
        <v>1525</v>
      </c>
      <c r="S266" s="179" t="s">
        <v>63</v>
      </c>
      <c r="T266" s="184" t="s">
        <v>27</v>
      </c>
      <c r="U266" s="184" t="str">
        <f>Tabla1[[#This Row],[Códigos CIF]]&amp;" "&amp;"="&amp;" "&amp;Tabla1[[#This Row],[Códigos CIF Habilidad]]</f>
        <v>d460 = Desplazarse por distintos lugares</v>
      </c>
      <c r="V266" s="189" t="s">
        <v>64</v>
      </c>
      <c r="W266" s="19" t="s">
        <v>65</v>
      </c>
      <c r="X266"/>
      <c r="Y266"/>
      <c r="Z266"/>
      <c r="AA266"/>
      <c r="AB266"/>
      <c r="AC266"/>
      <c r="AD266"/>
      <c r="AE266"/>
      <c r="AF266"/>
      <c r="AG266"/>
      <c r="AH266"/>
      <c r="AI266"/>
    </row>
    <row r="267" spans="1:35" ht="20.399999999999999">
      <c r="A267" s="10">
        <v>251</v>
      </c>
      <c r="B267" s="176" t="s">
        <v>671</v>
      </c>
      <c r="C267" s="177" t="s">
        <v>1002</v>
      </c>
      <c r="D267" s="177" t="s">
        <v>307</v>
      </c>
      <c r="E267" s="178" t="s">
        <v>335</v>
      </c>
      <c r="F267" s="179">
        <v>24</v>
      </c>
      <c r="G267" s="180" t="s">
        <v>685</v>
      </c>
      <c r="H267" s="181">
        <v>2</v>
      </c>
      <c r="I267" s="182">
        <f>Tabla1[[#This Row],[P_Esperada_MEISR ]]*0.0008928</f>
        <v>1.7856E-3</v>
      </c>
      <c r="J267" s="183">
        <v>1</v>
      </c>
      <c r="K267" s="183">
        <f>Tabla1[[#This Row],[Puntuación]]-1</f>
        <v>0</v>
      </c>
      <c r="L267" s="182">
        <f>Tabla1[[#This Row],[Cambio escala]]*0.0008928</f>
        <v>0</v>
      </c>
      <c r="M267" s="179" t="s">
        <v>5</v>
      </c>
      <c r="N267" s="179" t="s">
        <v>1436</v>
      </c>
      <c r="O267" s="179" t="s">
        <v>5</v>
      </c>
      <c r="P267" s="179" t="s">
        <v>1441</v>
      </c>
      <c r="Q267" s="179" t="s">
        <v>5</v>
      </c>
      <c r="R267" s="179" t="s">
        <v>1519</v>
      </c>
      <c r="S267" s="179" t="s">
        <v>314</v>
      </c>
      <c r="T267" s="184" t="s">
        <v>14</v>
      </c>
      <c r="U267" s="184" t="str">
        <f>Tabla1[[#This Row],[Códigos CIF]]&amp;" "&amp;"="&amp;" "&amp;Tabla1[[#This Row],[Códigos CIF Habilidad]]</f>
        <v>d750 = Relaciones sociales informales</v>
      </c>
      <c r="V267" s="189" t="s">
        <v>315</v>
      </c>
      <c r="W267" s="19" t="s">
        <v>316</v>
      </c>
      <c r="X267"/>
      <c r="Y267"/>
      <c r="Z267"/>
      <c r="AA267"/>
      <c r="AB267"/>
      <c r="AC267"/>
      <c r="AD267"/>
      <c r="AE267"/>
      <c r="AF267"/>
      <c r="AG267"/>
      <c r="AH267"/>
      <c r="AI267"/>
    </row>
    <row r="268" spans="1:35" ht="40.799999999999997">
      <c r="A268" s="10">
        <v>252</v>
      </c>
      <c r="B268" s="176" t="s">
        <v>671</v>
      </c>
      <c r="C268" s="177" t="s">
        <v>1003</v>
      </c>
      <c r="D268" s="177" t="s">
        <v>307</v>
      </c>
      <c r="E268" s="178" t="s">
        <v>336</v>
      </c>
      <c r="F268" s="179">
        <v>24</v>
      </c>
      <c r="G268" s="180" t="s">
        <v>685</v>
      </c>
      <c r="H268" s="181">
        <v>2</v>
      </c>
      <c r="I268" s="182">
        <f>Tabla1[[#This Row],[P_Esperada_MEISR ]]*0.0008928</f>
        <v>1.7856E-3</v>
      </c>
      <c r="J268" s="183">
        <v>1</v>
      </c>
      <c r="K268" s="183">
        <f>Tabla1[[#This Row],[Puntuación]]-1</f>
        <v>0</v>
      </c>
      <c r="L268" s="182">
        <f>Tabla1[[#This Row],[Cambio escala]]*0.0008928</f>
        <v>0</v>
      </c>
      <c r="M268" s="179" t="s">
        <v>24</v>
      </c>
      <c r="N268" s="179" t="s">
        <v>1435</v>
      </c>
      <c r="O268" s="179" t="s">
        <v>31</v>
      </c>
      <c r="P268" s="179" t="s">
        <v>1438</v>
      </c>
      <c r="Q268" s="179" t="s">
        <v>5</v>
      </c>
      <c r="R268" s="179" t="s">
        <v>1519</v>
      </c>
      <c r="S268" s="179" t="s">
        <v>293</v>
      </c>
      <c r="T268" s="184" t="s">
        <v>19</v>
      </c>
      <c r="U268" s="184" t="str">
        <f>Tabla1[[#This Row],[Códigos CIF]]&amp;" "&amp;"="&amp;" "&amp;Tabla1[[#This Row],[Códigos CIF Habilidad]]</f>
        <v>d163 = Pensar</v>
      </c>
      <c r="V268" s="189" t="s">
        <v>294</v>
      </c>
      <c r="W268" s="19" t="s">
        <v>295</v>
      </c>
      <c r="X268"/>
      <c r="Y268"/>
      <c r="Z268"/>
      <c r="AA268"/>
      <c r="AB268"/>
      <c r="AC268"/>
      <c r="AD268"/>
      <c r="AE268"/>
      <c r="AF268"/>
      <c r="AG268"/>
      <c r="AH268"/>
      <c r="AI268"/>
    </row>
    <row r="269" spans="1:35" ht="24">
      <c r="A269" s="10">
        <v>253</v>
      </c>
      <c r="B269" s="176" t="s">
        <v>671</v>
      </c>
      <c r="C269" s="177" t="s">
        <v>1004</v>
      </c>
      <c r="D269" s="177" t="s">
        <v>307</v>
      </c>
      <c r="E269" s="178" t="s">
        <v>337</v>
      </c>
      <c r="F269" s="179">
        <v>24</v>
      </c>
      <c r="G269" s="180" t="s">
        <v>685</v>
      </c>
      <c r="H269" s="181">
        <v>2</v>
      </c>
      <c r="I269" s="182">
        <f>Tabla1[[#This Row],[P_Esperada_MEISR ]]*0.0008928</f>
        <v>1.7856E-3</v>
      </c>
      <c r="J269" s="183">
        <v>1</v>
      </c>
      <c r="K269" s="183">
        <f>Tabla1[[#This Row],[Puntuación]]-1</f>
        <v>0</v>
      </c>
      <c r="L269" s="182">
        <f>Tabla1[[#This Row],[Cambio escala]]*0.0008928</f>
        <v>0</v>
      </c>
      <c r="M269" s="179" t="s">
        <v>23</v>
      </c>
      <c r="N269" s="179" t="s">
        <v>1434</v>
      </c>
      <c r="O269" s="179" t="s">
        <v>6</v>
      </c>
      <c r="P269" s="179" t="s">
        <v>1439</v>
      </c>
      <c r="Q269" s="179" t="s">
        <v>5</v>
      </c>
      <c r="R269" s="179" t="s">
        <v>1519</v>
      </c>
      <c r="S269" s="179" t="s">
        <v>13</v>
      </c>
      <c r="T269" s="184" t="s">
        <v>14</v>
      </c>
      <c r="U269" s="184" t="str">
        <f>Tabla1[[#This Row],[Códigos CIF]]&amp;" "&amp;"="&amp;" "&amp;Tabla1[[#This Row],[Códigos CIF Habilidad]]</f>
        <v>d710 = Interacciones interpersonales básicas</v>
      </c>
      <c r="V269" s="189" t="s">
        <v>15</v>
      </c>
      <c r="W269" s="19" t="s">
        <v>16</v>
      </c>
      <c r="X269"/>
      <c r="Y269"/>
      <c r="Z269"/>
      <c r="AA269"/>
      <c r="AB269"/>
      <c r="AC269"/>
      <c r="AD269"/>
      <c r="AE269"/>
      <c r="AF269"/>
      <c r="AG269"/>
      <c r="AH269"/>
      <c r="AI269"/>
    </row>
    <row r="270" spans="1:35" ht="30.6">
      <c r="A270" s="10">
        <v>254</v>
      </c>
      <c r="B270" s="176" t="s">
        <v>671</v>
      </c>
      <c r="C270" s="177" t="s">
        <v>1005</v>
      </c>
      <c r="D270" s="177" t="s">
        <v>307</v>
      </c>
      <c r="E270" s="178" t="s">
        <v>338</v>
      </c>
      <c r="F270" s="179">
        <v>30</v>
      </c>
      <c r="G270" s="180" t="s">
        <v>738</v>
      </c>
      <c r="H270" s="181">
        <v>2</v>
      </c>
      <c r="I270" s="182">
        <f>Tabla1[[#This Row],[P_Esperada_MEISR ]]*0.0008928</f>
        <v>1.7856E-3</v>
      </c>
      <c r="J270" s="183">
        <v>1</v>
      </c>
      <c r="K270" s="183">
        <f>Tabla1[[#This Row],[Puntuación]]-1</f>
        <v>0</v>
      </c>
      <c r="L270" s="182">
        <f>Tabla1[[#This Row],[Cambio escala]]*0.0008928</f>
        <v>0</v>
      </c>
      <c r="M270" s="179" t="s">
        <v>24</v>
      </c>
      <c r="N270" s="179" t="s">
        <v>1435</v>
      </c>
      <c r="O270" s="179" t="s">
        <v>5</v>
      </c>
      <c r="P270" s="179" t="s">
        <v>1441</v>
      </c>
      <c r="Q270" s="179" t="s">
        <v>5</v>
      </c>
      <c r="R270" s="179" t="s">
        <v>1519</v>
      </c>
      <c r="S270" s="179" t="s">
        <v>59</v>
      </c>
      <c r="T270" s="184" t="s">
        <v>60</v>
      </c>
      <c r="U270" s="184" t="str">
        <f>Tabla1[[#This Row],[Códigos CIF]]&amp;" "&amp;"="&amp;" "&amp;Tabla1[[#This Row],[Códigos CIF Habilidad]]</f>
        <v xml:space="preserve">d880 = Participación en el juego </v>
      </c>
      <c r="V270" s="189" t="s">
        <v>61</v>
      </c>
      <c r="W270" s="19" t="s">
        <v>62</v>
      </c>
      <c r="X270"/>
      <c r="Y270"/>
      <c r="Z270"/>
      <c r="AA270"/>
      <c r="AB270"/>
      <c r="AC270"/>
      <c r="AD270"/>
      <c r="AE270"/>
      <c r="AF270"/>
      <c r="AG270"/>
      <c r="AH270"/>
      <c r="AI270"/>
    </row>
    <row r="271" spans="1:35" ht="30.6">
      <c r="A271" s="10">
        <v>255</v>
      </c>
      <c r="B271" s="176" t="s">
        <v>671</v>
      </c>
      <c r="C271" s="177" t="s">
        <v>1006</v>
      </c>
      <c r="D271" s="177" t="s">
        <v>307</v>
      </c>
      <c r="E271" s="178" t="s">
        <v>339</v>
      </c>
      <c r="F271" s="179">
        <v>30</v>
      </c>
      <c r="G271" s="180" t="s">
        <v>738</v>
      </c>
      <c r="H271" s="181">
        <v>2</v>
      </c>
      <c r="I271" s="182">
        <f>Tabla1[[#This Row],[P_Esperada_MEISR ]]*0.0008928</f>
        <v>1.7856E-3</v>
      </c>
      <c r="J271" s="183">
        <v>1</v>
      </c>
      <c r="K271" s="183">
        <f>Tabla1[[#This Row],[Puntuación]]-1</f>
        <v>0</v>
      </c>
      <c r="L271" s="182">
        <f>Tabla1[[#This Row],[Cambio escala]]*0.0008928</f>
        <v>0</v>
      </c>
      <c r="M271" s="179" t="s">
        <v>5</v>
      </c>
      <c r="N271" s="179" t="s">
        <v>1436</v>
      </c>
      <c r="O271" s="179" t="s">
        <v>5</v>
      </c>
      <c r="P271" s="179" t="s">
        <v>1441</v>
      </c>
      <c r="Q271" s="179" t="s">
        <v>5</v>
      </c>
      <c r="R271" s="179" t="s">
        <v>1519</v>
      </c>
      <c r="S271" s="179" t="s">
        <v>340</v>
      </c>
      <c r="T271" s="184" t="s">
        <v>14</v>
      </c>
      <c r="U271" s="184" t="str">
        <f>Tabla1[[#This Row],[Códigos CIF]]&amp;" "&amp;"="&amp;" "&amp;Tabla1[[#This Row],[Códigos CIF Habilidad]]</f>
        <v>d720 = Interacciones interpersonales complejas</v>
      </c>
      <c r="V271" s="189" t="s">
        <v>341</v>
      </c>
      <c r="W271" s="19" t="s">
        <v>342</v>
      </c>
      <c r="X271"/>
      <c r="Y271"/>
      <c r="Z271"/>
      <c r="AA271"/>
      <c r="AB271"/>
      <c r="AC271"/>
      <c r="AD271"/>
      <c r="AE271"/>
      <c r="AF271"/>
      <c r="AG271"/>
      <c r="AH271"/>
      <c r="AI271"/>
    </row>
    <row r="272" spans="1:35" ht="30.6">
      <c r="A272" s="10">
        <v>256</v>
      </c>
      <c r="B272" s="176" t="s">
        <v>671</v>
      </c>
      <c r="C272" s="177" t="s">
        <v>1007</v>
      </c>
      <c r="D272" s="177" t="s">
        <v>307</v>
      </c>
      <c r="E272" s="178" t="s">
        <v>742</v>
      </c>
      <c r="F272" s="179">
        <v>30</v>
      </c>
      <c r="G272" s="180" t="s">
        <v>738</v>
      </c>
      <c r="H272" s="181">
        <v>2</v>
      </c>
      <c r="I272" s="182">
        <f>Tabla1[[#This Row],[P_Esperada_MEISR ]]*0.0008928</f>
        <v>1.7856E-3</v>
      </c>
      <c r="J272" s="183">
        <v>1</v>
      </c>
      <c r="K272" s="183">
        <f>Tabla1[[#This Row],[Puntuación]]-1</f>
        <v>0</v>
      </c>
      <c r="L272" s="182">
        <f>Tabla1[[#This Row],[Cambio escala]]*0.0008928</f>
        <v>0</v>
      </c>
      <c r="M272" s="179" t="s">
        <v>5</v>
      </c>
      <c r="N272" s="179" t="s">
        <v>1436</v>
      </c>
      <c r="O272" s="179" t="s">
        <v>5</v>
      </c>
      <c r="P272" s="179" t="s">
        <v>1441</v>
      </c>
      <c r="Q272" s="179" t="s">
        <v>5</v>
      </c>
      <c r="R272" s="179" t="s">
        <v>1519</v>
      </c>
      <c r="S272" s="179" t="s">
        <v>77</v>
      </c>
      <c r="T272" s="184" t="s">
        <v>50</v>
      </c>
      <c r="U272" s="184" t="str">
        <f>Tabla1[[#This Row],[Códigos CIF]]&amp;" "&amp;"="&amp;" "&amp;Tabla1[[#This Row],[Códigos CIF Habilidad]]</f>
        <v>d250 = Manejo del comportamiento propio</v>
      </c>
      <c r="V272" s="189" t="s">
        <v>78</v>
      </c>
      <c r="W272" s="19" t="s">
        <v>79</v>
      </c>
      <c r="X272"/>
      <c r="Y272"/>
      <c r="Z272"/>
      <c r="AA272"/>
      <c r="AB272"/>
      <c r="AC272"/>
      <c r="AD272"/>
      <c r="AE272"/>
      <c r="AF272"/>
      <c r="AG272"/>
      <c r="AH272"/>
      <c r="AI272"/>
    </row>
    <row r="273" spans="1:35">
      <c r="A273" s="10">
        <v>257</v>
      </c>
      <c r="B273" s="176" t="s">
        <v>671</v>
      </c>
      <c r="C273" s="177" t="s">
        <v>1008</v>
      </c>
      <c r="D273" s="177" t="s">
        <v>307</v>
      </c>
      <c r="E273" s="178" t="s">
        <v>343</v>
      </c>
      <c r="F273" s="179">
        <v>30</v>
      </c>
      <c r="G273" s="180" t="s">
        <v>738</v>
      </c>
      <c r="H273" s="181">
        <v>2</v>
      </c>
      <c r="I273" s="182">
        <f>Tabla1[[#This Row],[P_Esperada_MEISR ]]*0.0008928</f>
        <v>1.7856E-3</v>
      </c>
      <c r="J273" s="183">
        <v>1</v>
      </c>
      <c r="K273" s="183">
        <f>Tabla1[[#This Row],[Puntuación]]-1</f>
        <v>0</v>
      </c>
      <c r="L273" s="182">
        <f>Tabla1[[#This Row],[Cambio escala]]*0.0008928</f>
        <v>0</v>
      </c>
      <c r="M273" s="179" t="s">
        <v>5</v>
      </c>
      <c r="N273" s="179" t="s">
        <v>1436</v>
      </c>
      <c r="O273" s="179" t="s">
        <v>5</v>
      </c>
      <c r="P273" s="179" t="s">
        <v>1441</v>
      </c>
      <c r="Q273" s="179" t="s">
        <v>5</v>
      </c>
      <c r="R273" s="179" t="s">
        <v>1519</v>
      </c>
      <c r="S273" s="179" t="s">
        <v>176</v>
      </c>
      <c r="T273" s="184" t="s">
        <v>19</v>
      </c>
      <c r="U273" s="184" t="str">
        <f>Tabla1[[#This Row],[Códigos CIF]]&amp;" "&amp;"="&amp;" "&amp;Tabla1[[#This Row],[Códigos CIF Habilidad]]</f>
        <v>d177 = Tomar decisiones</v>
      </c>
      <c r="V273" s="189" t="s">
        <v>177</v>
      </c>
      <c r="W273" s="19" t="s">
        <v>178</v>
      </c>
      <c r="X273"/>
      <c r="Y273"/>
      <c r="Z273"/>
      <c r="AA273"/>
      <c r="AB273"/>
      <c r="AC273"/>
      <c r="AD273"/>
      <c r="AE273"/>
      <c r="AF273"/>
      <c r="AG273"/>
      <c r="AH273"/>
      <c r="AI273"/>
    </row>
    <row r="274" spans="1:35" ht="24">
      <c r="A274" s="10">
        <v>258</v>
      </c>
      <c r="B274" s="176" t="s">
        <v>671</v>
      </c>
      <c r="C274" s="177" t="s">
        <v>976</v>
      </c>
      <c r="D274" s="177" t="s">
        <v>307</v>
      </c>
      <c r="E274" s="178" t="s">
        <v>344</v>
      </c>
      <c r="F274" s="179">
        <v>30</v>
      </c>
      <c r="G274" s="180" t="s">
        <v>738</v>
      </c>
      <c r="H274" s="181">
        <v>2</v>
      </c>
      <c r="I274" s="182">
        <f>Tabla1[[#This Row],[P_Esperada_MEISR ]]*0.0008928</f>
        <v>1.7856E-3</v>
      </c>
      <c r="J274" s="183">
        <v>1</v>
      </c>
      <c r="K274" s="183">
        <f>Tabla1[[#This Row],[Puntuación]]-1</f>
        <v>0</v>
      </c>
      <c r="L274" s="182">
        <f>Tabla1[[#This Row],[Cambio escala]]*0.0008928</f>
        <v>0</v>
      </c>
      <c r="M274" s="179" t="s">
        <v>5</v>
      </c>
      <c r="N274" s="179" t="s">
        <v>1436</v>
      </c>
      <c r="O274" s="179" t="s">
        <v>5</v>
      </c>
      <c r="P274" s="179" t="s">
        <v>1441</v>
      </c>
      <c r="Q274" s="179" t="s">
        <v>5</v>
      </c>
      <c r="R274" s="179" t="s">
        <v>1519</v>
      </c>
      <c r="S274" s="179" t="s">
        <v>13</v>
      </c>
      <c r="T274" s="184" t="s">
        <v>14</v>
      </c>
      <c r="U274" s="184" t="str">
        <f>Tabla1[[#This Row],[Códigos CIF]]&amp;" "&amp;"="&amp;" "&amp;Tabla1[[#This Row],[Códigos CIF Habilidad]]</f>
        <v>d710 = Interacciones interpersonales básicas</v>
      </c>
      <c r="V274" s="189" t="s">
        <v>15</v>
      </c>
      <c r="W274" s="19" t="s">
        <v>16</v>
      </c>
      <c r="X274"/>
      <c r="Y274"/>
      <c r="Z274"/>
      <c r="AA274"/>
      <c r="AB274"/>
      <c r="AC274"/>
      <c r="AD274"/>
      <c r="AE274"/>
      <c r="AF274"/>
      <c r="AG274"/>
      <c r="AH274"/>
      <c r="AI274"/>
    </row>
    <row r="275" spans="1:35" ht="20.399999999999999">
      <c r="A275" s="10">
        <v>259</v>
      </c>
      <c r="B275" s="176" t="s">
        <v>671</v>
      </c>
      <c r="C275" s="177" t="s">
        <v>977</v>
      </c>
      <c r="D275" s="177" t="s">
        <v>307</v>
      </c>
      <c r="E275" s="178" t="s">
        <v>345</v>
      </c>
      <c r="F275" s="179">
        <v>30</v>
      </c>
      <c r="G275" s="180" t="s">
        <v>738</v>
      </c>
      <c r="H275" s="181">
        <v>2</v>
      </c>
      <c r="I275" s="182">
        <f>Tabla1[[#This Row],[P_Esperada_MEISR ]]*0.0008928</f>
        <v>1.7856E-3</v>
      </c>
      <c r="J275" s="183">
        <v>1</v>
      </c>
      <c r="K275" s="183">
        <f>Tabla1[[#This Row],[Puntuación]]-1</f>
        <v>0</v>
      </c>
      <c r="L275" s="182">
        <f>Tabla1[[#This Row],[Cambio escala]]*0.0008928</f>
        <v>0</v>
      </c>
      <c r="M275" s="179" t="s">
        <v>5</v>
      </c>
      <c r="N275" s="179" t="s">
        <v>1436</v>
      </c>
      <c r="O275" s="179" t="s">
        <v>5</v>
      </c>
      <c r="P275" s="179" t="s">
        <v>1441</v>
      </c>
      <c r="Q275" s="179" t="s">
        <v>5</v>
      </c>
      <c r="R275" s="179" t="s">
        <v>1519</v>
      </c>
      <c r="S275" s="179" t="s">
        <v>59</v>
      </c>
      <c r="T275" s="184" t="s">
        <v>60</v>
      </c>
      <c r="U275" s="184" t="str">
        <f>Tabla1[[#This Row],[Códigos CIF]]&amp;" "&amp;"="&amp;" "&amp;Tabla1[[#This Row],[Códigos CIF Habilidad]]</f>
        <v xml:space="preserve">d880 = Participación en el juego </v>
      </c>
      <c r="V275" s="189" t="s">
        <v>61</v>
      </c>
      <c r="W275" s="19" t="s">
        <v>62</v>
      </c>
      <c r="X275"/>
      <c r="Y275"/>
      <c r="Z275"/>
      <c r="AA275"/>
      <c r="AB275"/>
      <c r="AC275"/>
      <c r="AD275"/>
      <c r="AE275"/>
      <c r="AF275"/>
      <c r="AG275"/>
      <c r="AH275"/>
      <c r="AI275"/>
    </row>
    <row r="276" spans="1:35" ht="24">
      <c r="A276" s="10">
        <v>260</v>
      </c>
      <c r="B276" s="176" t="s">
        <v>671</v>
      </c>
      <c r="C276" s="177" t="s">
        <v>1009</v>
      </c>
      <c r="D276" s="177" t="s">
        <v>307</v>
      </c>
      <c r="E276" s="178" t="s">
        <v>346</v>
      </c>
      <c r="F276" s="179">
        <v>30</v>
      </c>
      <c r="G276" s="180" t="s">
        <v>738</v>
      </c>
      <c r="H276" s="181">
        <v>2</v>
      </c>
      <c r="I276" s="182">
        <f>Tabla1[[#This Row],[P_Esperada_MEISR ]]*0.0008928</f>
        <v>1.7856E-3</v>
      </c>
      <c r="J276" s="183">
        <v>1</v>
      </c>
      <c r="K276" s="183">
        <f>Tabla1[[#This Row],[Puntuación]]-1</f>
        <v>0</v>
      </c>
      <c r="L276" s="182">
        <f>Tabla1[[#This Row],[Cambio escala]]*0.0008928</f>
        <v>0</v>
      </c>
      <c r="M276" s="179" t="s">
        <v>5</v>
      </c>
      <c r="N276" s="179" t="s">
        <v>1436</v>
      </c>
      <c r="O276" s="179" t="s">
        <v>5</v>
      </c>
      <c r="P276" s="179" t="s">
        <v>1441</v>
      </c>
      <c r="Q276" s="179" t="s">
        <v>5</v>
      </c>
      <c r="R276" s="179" t="s">
        <v>1519</v>
      </c>
      <c r="S276" s="179" t="s">
        <v>77</v>
      </c>
      <c r="T276" s="184" t="s">
        <v>50</v>
      </c>
      <c r="U276" s="184" t="str">
        <f>Tabla1[[#This Row],[Códigos CIF]]&amp;" "&amp;"="&amp;" "&amp;Tabla1[[#This Row],[Códigos CIF Habilidad]]</f>
        <v>d250 = Manejo del comportamiento propio</v>
      </c>
      <c r="V276" s="189" t="s">
        <v>78</v>
      </c>
      <c r="W276" s="19" t="s">
        <v>79</v>
      </c>
      <c r="X276"/>
      <c r="Y276"/>
      <c r="Z276"/>
      <c r="AA276"/>
      <c r="AB276"/>
      <c r="AC276"/>
      <c r="AD276"/>
      <c r="AE276"/>
      <c r="AF276"/>
      <c r="AG276"/>
      <c r="AH276"/>
      <c r="AI276"/>
    </row>
    <row r="277" spans="1:35" ht="30.6">
      <c r="A277" s="10">
        <v>261</v>
      </c>
      <c r="B277" s="176" t="s">
        <v>671</v>
      </c>
      <c r="C277" s="177" t="s">
        <v>1010</v>
      </c>
      <c r="D277" s="177" t="s">
        <v>307</v>
      </c>
      <c r="E277" s="178" t="s">
        <v>1324</v>
      </c>
      <c r="F277" s="179">
        <v>36</v>
      </c>
      <c r="G277" s="180" t="s">
        <v>739</v>
      </c>
      <c r="H277" s="181">
        <v>2</v>
      </c>
      <c r="I277" s="182">
        <f>Tabla1[[#This Row],[P_Esperada_MEISR ]]*0.0008928</f>
        <v>1.7856E-3</v>
      </c>
      <c r="J277" s="183">
        <v>1</v>
      </c>
      <c r="K277" s="183">
        <f>Tabla1[[#This Row],[Puntuación]]-1</f>
        <v>0</v>
      </c>
      <c r="L277" s="182">
        <f>Tabla1[[#This Row],[Cambio escala]]*0.0008928</f>
        <v>0</v>
      </c>
      <c r="M277" s="179" t="s">
        <v>24</v>
      </c>
      <c r="N277" s="179" t="s">
        <v>1435</v>
      </c>
      <c r="O277" s="179" t="s">
        <v>5</v>
      </c>
      <c r="P277" s="179" t="s">
        <v>1441</v>
      </c>
      <c r="Q277" s="179" t="s">
        <v>5</v>
      </c>
      <c r="R277" s="179" t="s">
        <v>1519</v>
      </c>
      <c r="S277" s="179" t="s">
        <v>59</v>
      </c>
      <c r="T277" s="184" t="s">
        <v>60</v>
      </c>
      <c r="U277" s="184" t="str">
        <f>Tabla1[[#This Row],[Códigos CIF]]&amp;" "&amp;"="&amp;" "&amp;Tabla1[[#This Row],[Códigos CIF Habilidad]]</f>
        <v xml:space="preserve">d880 = Participación en el juego </v>
      </c>
      <c r="V277" s="189" t="s">
        <v>61</v>
      </c>
      <c r="W277" s="19" t="s">
        <v>62</v>
      </c>
      <c r="X277"/>
      <c r="Y277"/>
      <c r="Z277"/>
      <c r="AA277"/>
      <c r="AB277"/>
      <c r="AC277"/>
      <c r="AD277"/>
      <c r="AE277"/>
      <c r="AF277"/>
      <c r="AG277"/>
      <c r="AH277"/>
      <c r="AI277"/>
    </row>
    <row r="278" spans="1:35" ht="24">
      <c r="A278" s="10">
        <v>262</v>
      </c>
      <c r="B278" s="176" t="s">
        <v>671</v>
      </c>
      <c r="C278" s="177" t="s">
        <v>1011</v>
      </c>
      <c r="D278" s="177" t="s">
        <v>307</v>
      </c>
      <c r="E278" s="178" t="s">
        <v>349</v>
      </c>
      <c r="F278" s="179">
        <v>36</v>
      </c>
      <c r="G278" s="180" t="s">
        <v>739</v>
      </c>
      <c r="H278" s="181">
        <v>2</v>
      </c>
      <c r="I278" s="182">
        <f>Tabla1[[#This Row],[P_Esperada_MEISR ]]*0.0008928</f>
        <v>1.7856E-3</v>
      </c>
      <c r="J278" s="183">
        <v>1</v>
      </c>
      <c r="K278" s="183">
        <f>Tabla1[[#This Row],[Puntuación]]-1</f>
        <v>0</v>
      </c>
      <c r="L278" s="182">
        <f>Tabla1[[#This Row],[Cambio escala]]*0.0008928</f>
        <v>0</v>
      </c>
      <c r="M278" s="179" t="s">
        <v>24</v>
      </c>
      <c r="N278" s="179" t="s">
        <v>1435</v>
      </c>
      <c r="O278" s="179" t="s">
        <v>31</v>
      </c>
      <c r="P278" s="179" t="s">
        <v>1438</v>
      </c>
      <c r="Q278" s="179" t="s">
        <v>5</v>
      </c>
      <c r="R278" s="179" t="s">
        <v>1519</v>
      </c>
      <c r="S278" s="179" t="s">
        <v>49</v>
      </c>
      <c r="T278" s="184" t="s">
        <v>50</v>
      </c>
      <c r="U278" s="184" t="str">
        <f>Tabla1[[#This Row],[Códigos CIF]]&amp;" "&amp;"="&amp;" "&amp;Tabla1[[#This Row],[Códigos CIF Habilidad]]</f>
        <v>d240 = Manejo del estrés y otras demandas psicológicas</v>
      </c>
      <c r="V278" s="189" t="s">
        <v>51</v>
      </c>
      <c r="W278" s="19" t="s">
        <v>52</v>
      </c>
      <c r="X278"/>
      <c r="Y278"/>
      <c r="Z278"/>
      <c r="AA278"/>
      <c r="AB278"/>
      <c r="AC278"/>
      <c r="AD278"/>
      <c r="AE278"/>
      <c r="AF278"/>
      <c r="AG278"/>
      <c r="AH278"/>
      <c r="AI278"/>
    </row>
    <row r="279" spans="1:35" ht="30.6">
      <c r="A279" s="10">
        <v>263</v>
      </c>
      <c r="B279" s="176" t="s">
        <v>671</v>
      </c>
      <c r="C279" s="177" t="s">
        <v>1012</v>
      </c>
      <c r="D279" s="177" t="s">
        <v>307</v>
      </c>
      <c r="E279" s="178" t="s">
        <v>350</v>
      </c>
      <c r="F279" s="179">
        <v>36</v>
      </c>
      <c r="G279" s="180" t="s">
        <v>739</v>
      </c>
      <c r="H279" s="181">
        <v>2</v>
      </c>
      <c r="I279" s="182">
        <f>Tabla1[[#This Row],[P_Esperada_MEISR ]]*0.0008928</f>
        <v>1.7856E-3</v>
      </c>
      <c r="J279" s="183">
        <v>1</v>
      </c>
      <c r="K279" s="183">
        <f>Tabla1[[#This Row],[Puntuación]]-1</f>
        <v>0</v>
      </c>
      <c r="L279" s="182">
        <f>Tabla1[[#This Row],[Cambio escala]]*0.0008928</f>
        <v>0</v>
      </c>
      <c r="M279" s="179" t="s">
        <v>5</v>
      </c>
      <c r="N279" s="179" t="s">
        <v>1436</v>
      </c>
      <c r="O279" s="179" t="s">
        <v>5</v>
      </c>
      <c r="P279" s="179" t="s">
        <v>1441</v>
      </c>
      <c r="Q279" s="179" t="s">
        <v>5</v>
      </c>
      <c r="R279" s="179" t="s">
        <v>1519</v>
      </c>
      <c r="S279" s="179" t="s">
        <v>314</v>
      </c>
      <c r="T279" s="184" t="s">
        <v>14</v>
      </c>
      <c r="U279" s="184" t="str">
        <f>Tabla1[[#This Row],[Códigos CIF]]&amp;" "&amp;"="&amp;" "&amp;Tabla1[[#This Row],[Códigos CIF Habilidad]]</f>
        <v>d750 = Relaciones sociales informales</v>
      </c>
      <c r="V279" s="189" t="s">
        <v>315</v>
      </c>
      <c r="W279" s="19" t="s">
        <v>316</v>
      </c>
      <c r="X279"/>
      <c r="Y279"/>
      <c r="Z279"/>
      <c r="AA279"/>
      <c r="AB279"/>
      <c r="AC279"/>
      <c r="AD279"/>
      <c r="AE279"/>
      <c r="AF279"/>
      <c r="AG279"/>
      <c r="AH279"/>
      <c r="AI279"/>
    </row>
    <row r="280" spans="1:35">
      <c r="A280" s="10">
        <v>264</v>
      </c>
      <c r="B280" s="176" t="s">
        <v>671</v>
      </c>
      <c r="C280" s="177" t="s">
        <v>1013</v>
      </c>
      <c r="D280" s="177" t="s">
        <v>307</v>
      </c>
      <c r="E280" s="178" t="s">
        <v>351</v>
      </c>
      <c r="F280" s="179">
        <v>36</v>
      </c>
      <c r="G280" s="180" t="s">
        <v>739</v>
      </c>
      <c r="H280" s="181">
        <v>2</v>
      </c>
      <c r="I280" s="182">
        <f>Tabla1[[#This Row],[P_Esperada_MEISR ]]*0.0008928</f>
        <v>1.7856E-3</v>
      </c>
      <c r="J280" s="183">
        <v>1</v>
      </c>
      <c r="K280" s="183">
        <f>Tabla1[[#This Row],[Puntuación]]-1</f>
        <v>0</v>
      </c>
      <c r="L280" s="182">
        <f>Tabla1[[#This Row],[Cambio escala]]*0.0008928</f>
        <v>0</v>
      </c>
      <c r="M280" s="179" t="s">
        <v>24</v>
      </c>
      <c r="N280" s="179" t="s">
        <v>1435</v>
      </c>
      <c r="O280" s="179" t="s">
        <v>5</v>
      </c>
      <c r="P280" s="179" t="s">
        <v>1441</v>
      </c>
      <c r="Q280" s="179" t="s">
        <v>5</v>
      </c>
      <c r="R280" s="179" t="s">
        <v>1519</v>
      </c>
      <c r="S280" s="179" t="s">
        <v>331</v>
      </c>
      <c r="T280" s="184" t="s">
        <v>9</v>
      </c>
      <c r="U280" s="184" t="str">
        <f>Tabla1[[#This Row],[Códigos CIF]]&amp;" "&amp;"="&amp;" "&amp;Tabla1[[#This Row],[Códigos CIF Habilidad]]</f>
        <v>d332 = Cantar</v>
      </c>
      <c r="V280" s="189" t="s">
        <v>332</v>
      </c>
      <c r="W280" s="19" t="s">
        <v>333</v>
      </c>
      <c r="X280"/>
      <c r="Y280"/>
      <c r="Z280"/>
      <c r="AA280"/>
      <c r="AB280"/>
      <c r="AC280"/>
      <c r="AD280"/>
      <c r="AE280"/>
      <c r="AF280"/>
      <c r="AG280"/>
      <c r="AH280"/>
      <c r="AI280"/>
    </row>
    <row r="281" spans="1:35" ht="30.6">
      <c r="A281" s="10">
        <v>265</v>
      </c>
      <c r="B281" s="176" t="s">
        <v>671</v>
      </c>
      <c r="C281" s="177" t="s">
        <v>1014</v>
      </c>
      <c r="D281" s="177" t="s">
        <v>307</v>
      </c>
      <c r="E281" s="178" t="s">
        <v>724</v>
      </c>
      <c r="F281" s="179">
        <v>42</v>
      </c>
      <c r="G281" s="180" t="s">
        <v>740</v>
      </c>
      <c r="H281" s="181">
        <v>2</v>
      </c>
      <c r="I281" s="182">
        <f>Tabla1[[#This Row],[P_Esperada_MEISR ]]*0.0008928</f>
        <v>1.7856E-3</v>
      </c>
      <c r="J281" s="183">
        <v>1</v>
      </c>
      <c r="K281" s="183">
        <f>Tabla1[[#This Row],[Puntuación]]-1</f>
        <v>0</v>
      </c>
      <c r="L281" s="182">
        <f>Tabla1[[#This Row],[Cambio escala]]*0.0008928</f>
        <v>0</v>
      </c>
      <c r="M281" s="179" t="s">
        <v>24</v>
      </c>
      <c r="N281" s="179" t="s">
        <v>1435</v>
      </c>
      <c r="O281" s="179" t="s">
        <v>31</v>
      </c>
      <c r="P281" s="179" t="s">
        <v>1438</v>
      </c>
      <c r="Q281" s="179" t="s">
        <v>5</v>
      </c>
      <c r="R281" s="179" t="s">
        <v>1519</v>
      </c>
      <c r="S281" s="179" t="s">
        <v>59</v>
      </c>
      <c r="T281" s="184" t="s">
        <v>60</v>
      </c>
      <c r="U281" s="184" t="str">
        <f>Tabla1[[#This Row],[Códigos CIF]]&amp;" "&amp;"="&amp;" "&amp;Tabla1[[#This Row],[Códigos CIF Habilidad]]</f>
        <v xml:space="preserve">d880 = Participación en el juego </v>
      </c>
      <c r="V281" s="189" t="s">
        <v>61</v>
      </c>
      <c r="W281" s="19" t="s">
        <v>62</v>
      </c>
      <c r="X281"/>
      <c r="Y281"/>
      <c r="Z281"/>
      <c r="AA281"/>
      <c r="AB281"/>
      <c r="AC281"/>
      <c r="AD281"/>
      <c r="AE281"/>
      <c r="AF281"/>
      <c r="AG281"/>
      <c r="AH281"/>
      <c r="AI281"/>
    </row>
    <row r="282" spans="1:35">
      <c r="A282" s="10">
        <v>266</v>
      </c>
      <c r="B282" s="176" t="s">
        <v>671</v>
      </c>
      <c r="C282" s="177" t="s">
        <v>1015</v>
      </c>
      <c r="D282" s="177" t="s">
        <v>307</v>
      </c>
      <c r="E282" s="178" t="s">
        <v>359</v>
      </c>
      <c r="F282" s="179">
        <v>42</v>
      </c>
      <c r="G282" s="180" t="s">
        <v>740</v>
      </c>
      <c r="H282" s="181">
        <v>2</v>
      </c>
      <c r="I282" s="182">
        <f>Tabla1[[#This Row],[P_Esperada_MEISR ]]*0.0008928</f>
        <v>1.7856E-3</v>
      </c>
      <c r="J282" s="183">
        <v>1</v>
      </c>
      <c r="K282" s="183">
        <f>Tabla1[[#This Row],[Puntuación]]-1</f>
        <v>0</v>
      </c>
      <c r="L282" s="182">
        <f>Tabla1[[#This Row],[Cambio escala]]*0.0008928</f>
        <v>0</v>
      </c>
      <c r="M282" s="179" t="s">
        <v>5</v>
      </c>
      <c r="N282" s="179" t="s">
        <v>1436</v>
      </c>
      <c r="O282" s="179" t="s">
        <v>6</v>
      </c>
      <c r="P282" s="179" t="s">
        <v>1439</v>
      </c>
      <c r="Q282" s="179" t="s">
        <v>5</v>
      </c>
      <c r="R282" s="179" t="s">
        <v>1519</v>
      </c>
      <c r="S282" s="179" t="s">
        <v>103</v>
      </c>
      <c r="T282" s="184" t="s">
        <v>9</v>
      </c>
      <c r="U282" s="184" t="str">
        <f>Tabla1[[#This Row],[Códigos CIF]]&amp;" "&amp;"="&amp;" "&amp;Tabla1[[#This Row],[Códigos CIF Habilidad]]</f>
        <v>d350 = Conversación</v>
      </c>
      <c r="V282" s="189" t="s">
        <v>104</v>
      </c>
      <c r="W282" s="19" t="s">
        <v>105</v>
      </c>
      <c r="X282"/>
      <c r="Y282"/>
      <c r="Z282"/>
      <c r="AA282"/>
      <c r="AB282"/>
      <c r="AC282"/>
      <c r="AD282"/>
      <c r="AE282"/>
      <c r="AF282"/>
      <c r="AG282"/>
      <c r="AH282"/>
      <c r="AI282"/>
    </row>
    <row r="283" spans="1:35" ht="40.799999999999997">
      <c r="A283" s="10">
        <v>267</v>
      </c>
      <c r="B283" s="176" t="s">
        <v>671</v>
      </c>
      <c r="C283" s="177" t="s">
        <v>1016</v>
      </c>
      <c r="D283" s="177" t="s">
        <v>307</v>
      </c>
      <c r="E283" s="178" t="s">
        <v>1538</v>
      </c>
      <c r="F283" s="179">
        <v>42</v>
      </c>
      <c r="G283" s="180" t="s">
        <v>740</v>
      </c>
      <c r="H283" s="181">
        <v>2</v>
      </c>
      <c r="I283" s="182">
        <f>Tabla1[[#This Row],[P_Esperada_MEISR ]]*0.0008928</f>
        <v>1.7856E-3</v>
      </c>
      <c r="J283" s="183">
        <v>1</v>
      </c>
      <c r="K283" s="183">
        <f>Tabla1[[#This Row],[Puntuación]]-1</f>
        <v>0</v>
      </c>
      <c r="L283" s="182">
        <f>Tabla1[[#This Row],[Cambio escala]]*0.0008928</f>
        <v>0</v>
      </c>
      <c r="M283" s="179" t="s">
        <v>24</v>
      </c>
      <c r="N283" s="179" t="s">
        <v>1435</v>
      </c>
      <c r="O283" s="179" t="s">
        <v>31</v>
      </c>
      <c r="P283" s="179" t="s">
        <v>1438</v>
      </c>
      <c r="Q283" s="179" t="s">
        <v>7</v>
      </c>
      <c r="R283" s="179" t="s">
        <v>1526</v>
      </c>
      <c r="S283" s="179" t="s">
        <v>176</v>
      </c>
      <c r="T283" s="184" t="s">
        <v>19</v>
      </c>
      <c r="U283" s="184" t="str">
        <f>Tabla1[[#This Row],[Códigos CIF]]&amp;" "&amp;"="&amp;" "&amp;Tabla1[[#This Row],[Códigos CIF Habilidad]]</f>
        <v>d177 = Tomar decisiones</v>
      </c>
      <c r="V283" s="189" t="s">
        <v>177</v>
      </c>
      <c r="W283" s="19" t="s">
        <v>178</v>
      </c>
      <c r="X283"/>
      <c r="Y283"/>
      <c r="Z283"/>
      <c r="AA283"/>
      <c r="AB283"/>
      <c r="AC283"/>
      <c r="AD283"/>
      <c r="AE283"/>
      <c r="AF283"/>
      <c r="AG283"/>
      <c r="AH283"/>
      <c r="AI283"/>
    </row>
    <row r="284" spans="1:35" ht="24">
      <c r="A284" s="10">
        <v>268</v>
      </c>
      <c r="B284" s="176" t="s">
        <v>671</v>
      </c>
      <c r="C284" s="177" t="s">
        <v>1017</v>
      </c>
      <c r="D284" s="177" t="s">
        <v>307</v>
      </c>
      <c r="E284" s="178" t="s">
        <v>352</v>
      </c>
      <c r="F284" s="179">
        <v>48</v>
      </c>
      <c r="G284" s="180" t="s">
        <v>741</v>
      </c>
      <c r="H284" s="181">
        <v>2</v>
      </c>
      <c r="I284" s="182">
        <f>Tabla1[[#This Row],[P_Esperada_MEISR ]]*0.0008928</f>
        <v>1.7856E-3</v>
      </c>
      <c r="J284" s="183">
        <v>1</v>
      </c>
      <c r="K284" s="183">
        <f>Tabla1[[#This Row],[Puntuación]]-1</f>
        <v>0</v>
      </c>
      <c r="L284" s="182">
        <f>Tabla1[[#This Row],[Cambio escala]]*0.0008928</f>
        <v>0</v>
      </c>
      <c r="M284" s="179" t="s">
        <v>5</v>
      </c>
      <c r="N284" s="179" t="s">
        <v>1436</v>
      </c>
      <c r="O284" s="179" t="s">
        <v>5</v>
      </c>
      <c r="P284" s="179" t="s">
        <v>1441</v>
      </c>
      <c r="Q284" s="179" t="s">
        <v>5</v>
      </c>
      <c r="R284" s="179" t="s">
        <v>1519</v>
      </c>
      <c r="S284" s="179" t="s">
        <v>340</v>
      </c>
      <c r="T284" s="184" t="s">
        <v>14</v>
      </c>
      <c r="U284" s="184" t="str">
        <f>Tabla1[[#This Row],[Códigos CIF]]&amp;" "&amp;"="&amp;" "&amp;Tabla1[[#This Row],[Códigos CIF Habilidad]]</f>
        <v>d720 = Interacciones interpersonales complejas</v>
      </c>
      <c r="V284" s="189" t="s">
        <v>341</v>
      </c>
      <c r="W284" s="19" t="s">
        <v>342</v>
      </c>
      <c r="X284"/>
      <c r="Y284"/>
      <c r="Z284"/>
      <c r="AA284"/>
      <c r="AB284"/>
      <c r="AC284"/>
      <c r="AD284"/>
      <c r="AE284"/>
      <c r="AF284"/>
      <c r="AG284"/>
      <c r="AH284"/>
      <c r="AI284"/>
    </row>
    <row r="285" spans="1:35">
      <c r="A285" s="10">
        <v>269</v>
      </c>
      <c r="B285" s="176" t="s">
        <v>671</v>
      </c>
      <c r="C285" s="177" t="s">
        <v>1018</v>
      </c>
      <c r="D285" s="177" t="s">
        <v>307</v>
      </c>
      <c r="E285" s="178" t="s">
        <v>355</v>
      </c>
      <c r="F285" s="179">
        <v>48</v>
      </c>
      <c r="G285" s="180" t="s">
        <v>741</v>
      </c>
      <c r="H285" s="181">
        <v>2</v>
      </c>
      <c r="I285" s="182">
        <f>Tabla1[[#This Row],[P_Esperada_MEISR ]]*0.0008928</f>
        <v>1.7856E-3</v>
      </c>
      <c r="J285" s="183">
        <v>1</v>
      </c>
      <c r="K285" s="183">
        <f>Tabla1[[#This Row],[Puntuación]]-1</f>
        <v>0</v>
      </c>
      <c r="L285" s="182">
        <f>Tabla1[[#This Row],[Cambio escala]]*0.0008928</f>
        <v>0</v>
      </c>
      <c r="M285" s="179" t="s">
        <v>24</v>
      </c>
      <c r="N285" s="179" t="s">
        <v>1435</v>
      </c>
      <c r="O285" s="179" t="s">
        <v>5</v>
      </c>
      <c r="P285" s="179" t="s">
        <v>1441</v>
      </c>
      <c r="Q285" s="179" t="s">
        <v>5</v>
      </c>
      <c r="R285" s="179" t="s">
        <v>1519</v>
      </c>
      <c r="S285" s="179" t="s">
        <v>331</v>
      </c>
      <c r="T285" s="184" t="s">
        <v>9</v>
      </c>
      <c r="U285" s="184" t="str">
        <f>Tabla1[[#This Row],[Códigos CIF]]&amp;" "&amp;"="&amp;" "&amp;Tabla1[[#This Row],[Códigos CIF Habilidad]]</f>
        <v>d332 = Cantar</v>
      </c>
      <c r="V285" s="189" t="s">
        <v>332</v>
      </c>
      <c r="W285" s="19" t="s">
        <v>333</v>
      </c>
      <c r="X285"/>
      <c r="Y285"/>
      <c r="Z285"/>
      <c r="AA285"/>
      <c r="AB285"/>
      <c r="AC285"/>
      <c r="AD285"/>
      <c r="AE285"/>
      <c r="AF285"/>
      <c r="AG285"/>
      <c r="AH285"/>
      <c r="AI285"/>
    </row>
    <row r="286" spans="1:35" ht="30.6">
      <c r="A286" s="10">
        <v>270</v>
      </c>
      <c r="B286" s="176" t="s">
        <v>671</v>
      </c>
      <c r="C286" s="177" t="s">
        <v>978</v>
      </c>
      <c r="D286" s="177" t="s">
        <v>307</v>
      </c>
      <c r="E286" s="178" t="s">
        <v>356</v>
      </c>
      <c r="F286" s="179">
        <v>48</v>
      </c>
      <c r="G286" s="180" t="s">
        <v>741</v>
      </c>
      <c r="H286" s="181">
        <v>2</v>
      </c>
      <c r="I286" s="182">
        <f>Tabla1[[#This Row],[P_Esperada_MEISR ]]*0.0008928</f>
        <v>1.7856E-3</v>
      </c>
      <c r="J286" s="183">
        <v>1</v>
      </c>
      <c r="K286" s="183">
        <f>Tabla1[[#This Row],[Puntuación]]-1</f>
        <v>0</v>
      </c>
      <c r="L286" s="182">
        <f>Tabla1[[#This Row],[Cambio escala]]*0.0008928</f>
        <v>0</v>
      </c>
      <c r="M286" s="179" t="s">
        <v>5</v>
      </c>
      <c r="N286" s="179" t="s">
        <v>1436</v>
      </c>
      <c r="O286" s="179" t="s">
        <v>5</v>
      </c>
      <c r="P286" s="179" t="s">
        <v>1441</v>
      </c>
      <c r="Q286" s="179" t="s">
        <v>5</v>
      </c>
      <c r="R286" s="179" t="s">
        <v>1519</v>
      </c>
      <c r="S286" s="179" t="s">
        <v>340</v>
      </c>
      <c r="T286" s="184" t="s">
        <v>14</v>
      </c>
      <c r="U286" s="184" t="str">
        <f>Tabla1[[#This Row],[Códigos CIF]]&amp;" "&amp;"="&amp;" "&amp;Tabla1[[#This Row],[Códigos CIF Habilidad]]</f>
        <v>d720 = Interacciones interpersonales complejas</v>
      </c>
      <c r="V286" s="189" t="s">
        <v>341</v>
      </c>
      <c r="W286" s="19" t="s">
        <v>342</v>
      </c>
      <c r="X286"/>
      <c r="Y286"/>
      <c r="Z286"/>
      <c r="AA286"/>
      <c r="AB286"/>
      <c r="AC286"/>
      <c r="AD286"/>
      <c r="AE286"/>
      <c r="AF286"/>
      <c r="AG286"/>
      <c r="AH286"/>
      <c r="AI286"/>
    </row>
    <row r="287" spans="1:35" ht="40.799999999999997">
      <c r="A287" s="10">
        <v>271</v>
      </c>
      <c r="B287" s="176" t="s">
        <v>671</v>
      </c>
      <c r="C287" s="177" t="s">
        <v>1019</v>
      </c>
      <c r="D287" s="177" t="s">
        <v>307</v>
      </c>
      <c r="E287" s="178" t="s">
        <v>357</v>
      </c>
      <c r="F287" s="179">
        <v>48</v>
      </c>
      <c r="G287" s="180" t="s">
        <v>741</v>
      </c>
      <c r="H287" s="181">
        <v>2</v>
      </c>
      <c r="I287" s="182">
        <f>Tabla1[[#This Row],[P_Esperada_MEISR ]]*0.0008928</f>
        <v>1.7856E-3</v>
      </c>
      <c r="J287" s="183">
        <v>1</v>
      </c>
      <c r="K287" s="183">
        <f>Tabla1[[#This Row],[Puntuación]]-1</f>
        <v>0</v>
      </c>
      <c r="L287" s="182">
        <f>Tabla1[[#This Row],[Cambio escala]]*0.0008928</f>
        <v>0</v>
      </c>
      <c r="M287" s="179" t="s">
        <v>24</v>
      </c>
      <c r="N287" s="179" t="s">
        <v>1435</v>
      </c>
      <c r="O287" s="179" t="s">
        <v>31</v>
      </c>
      <c r="P287" s="179" t="s">
        <v>1438</v>
      </c>
      <c r="Q287" s="179" t="s">
        <v>5</v>
      </c>
      <c r="R287" s="179" t="s">
        <v>1519</v>
      </c>
      <c r="S287" s="179" t="s">
        <v>59</v>
      </c>
      <c r="T287" s="184" t="s">
        <v>60</v>
      </c>
      <c r="U287" s="184" t="str">
        <f>Tabla1[[#This Row],[Códigos CIF]]&amp;" "&amp;"="&amp;" "&amp;Tabla1[[#This Row],[Códigos CIF Habilidad]]</f>
        <v xml:space="preserve">d880 = Participación en el juego </v>
      </c>
      <c r="V287" s="189" t="s">
        <v>61</v>
      </c>
      <c r="W287" s="19" t="s">
        <v>62</v>
      </c>
      <c r="X287"/>
      <c r="Y287"/>
      <c r="Z287"/>
      <c r="AA287"/>
      <c r="AB287"/>
      <c r="AC287"/>
      <c r="AD287"/>
      <c r="AE287"/>
      <c r="AF287"/>
      <c r="AG287"/>
      <c r="AH287"/>
      <c r="AI287"/>
    </row>
    <row r="288" spans="1:35" ht="61.2">
      <c r="A288" s="10">
        <v>272</v>
      </c>
      <c r="B288" s="176" t="s">
        <v>671</v>
      </c>
      <c r="C288" s="177" t="s">
        <v>1020</v>
      </c>
      <c r="D288" s="177" t="s">
        <v>307</v>
      </c>
      <c r="E288" s="178" t="s">
        <v>1539</v>
      </c>
      <c r="F288" s="179">
        <v>54</v>
      </c>
      <c r="G288" s="180" t="s">
        <v>743</v>
      </c>
      <c r="H288" s="181">
        <v>2</v>
      </c>
      <c r="I288" s="182">
        <f>Tabla1[[#This Row],[P_Esperada_MEISR ]]*0.0008928</f>
        <v>1.7856E-3</v>
      </c>
      <c r="J288" s="183">
        <v>1</v>
      </c>
      <c r="K288" s="183">
        <f>Tabla1[[#This Row],[Puntuación]]-1</f>
        <v>0</v>
      </c>
      <c r="L288" s="182">
        <f>Tabla1[[#This Row],[Cambio escala]]*0.0008928</f>
        <v>0</v>
      </c>
      <c r="M288" s="179" t="s">
        <v>5</v>
      </c>
      <c r="N288" s="179" t="s">
        <v>1436</v>
      </c>
      <c r="O288" s="179" t="s">
        <v>5</v>
      </c>
      <c r="P288" s="179" t="s">
        <v>1441</v>
      </c>
      <c r="Q288" s="179" t="s">
        <v>5</v>
      </c>
      <c r="R288" s="179" t="s">
        <v>1519</v>
      </c>
      <c r="S288" s="179" t="s">
        <v>13</v>
      </c>
      <c r="T288" s="184" t="s">
        <v>14</v>
      </c>
      <c r="U288" s="184" t="str">
        <f>Tabla1[[#This Row],[Códigos CIF]]&amp;" "&amp;"="&amp;" "&amp;Tabla1[[#This Row],[Códigos CIF Habilidad]]</f>
        <v>d710 = Interacciones interpersonales básicas</v>
      </c>
      <c r="V288" s="189" t="s">
        <v>15</v>
      </c>
      <c r="W288" s="19" t="s">
        <v>16</v>
      </c>
      <c r="X288"/>
      <c r="Y288"/>
      <c r="Z288"/>
      <c r="AA288"/>
      <c r="AB288"/>
      <c r="AC288"/>
      <c r="AD288"/>
      <c r="AE288"/>
      <c r="AF288"/>
      <c r="AG288"/>
      <c r="AH288"/>
      <c r="AI288"/>
    </row>
    <row r="289" spans="1:35" ht="30.6">
      <c r="A289" s="10">
        <v>273</v>
      </c>
      <c r="B289" s="176" t="s">
        <v>671</v>
      </c>
      <c r="C289" s="177" t="s">
        <v>1021</v>
      </c>
      <c r="D289" s="177" t="s">
        <v>307</v>
      </c>
      <c r="E289" s="178" t="s">
        <v>348</v>
      </c>
      <c r="F289" s="179">
        <v>54</v>
      </c>
      <c r="G289" s="180" t="s">
        <v>743</v>
      </c>
      <c r="H289" s="181">
        <v>2</v>
      </c>
      <c r="I289" s="182">
        <f>Tabla1[[#This Row],[P_Esperada_MEISR ]]*0.0008928</f>
        <v>1.7856E-3</v>
      </c>
      <c r="J289" s="183">
        <v>1</v>
      </c>
      <c r="K289" s="183">
        <f>Tabla1[[#This Row],[Puntuación]]-1</f>
        <v>0</v>
      </c>
      <c r="L289" s="182">
        <f>Tabla1[[#This Row],[Cambio escala]]*0.0008928</f>
        <v>0</v>
      </c>
      <c r="M289" s="179" t="s">
        <v>24</v>
      </c>
      <c r="N289" s="179" t="s">
        <v>1435</v>
      </c>
      <c r="O289" s="179" t="s">
        <v>5</v>
      </c>
      <c r="P289" s="179" t="s">
        <v>1441</v>
      </c>
      <c r="Q289" s="179" t="s">
        <v>5</v>
      </c>
      <c r="R289" s="179" t="s">
        <v>1519</v>
      </c>
      <c r="S289" s="179" t="s">
        <v>77</v>
      </c>
      <c r="T289" s="184" t="s">
        <v>50</v>
      </c>
      <c r="U289" s="184" t="str">
        <f>Tabla1[[#This Row],[Códigos CIF]]&amp;" "&amp;"="&amp;" "&amp;Tabla1[[#This Row],[Códigos CIF Habilidad]]</f>
        <v>d250 = Manejo del comportamiento propio</v>
      </c>
      <c r="V289" s="189" t="s">
        <v>78</v>
      </c>
      <c r="W289" s="19" t="s">
        <v>79</v>
      </c>
      <c r="X289"/>
      <c r="Y289"/>
      <c r="Z289"/>
      <c r="AA289"/>
      <c r="AB289"/>
      <c r="AC289"/>
      <c r="AD289"/>
      <c r="AE289"/>
      <c r="AF289"/>
      <c r="AG289"/>
      <c r="AH289"/>
      <c r="AI289"/>
    </row>
    <row r="290" spans="1:35" ht="20.399999999999999">
      <c r="A290" s="10">
        <v>274</v>
      </c>
      <c r="B290" s="176" t="s">
        <v>671</v>
      </c>
      <c r="C290" s="177" t="s">
        <v>1022</v>
      </c>
      <c r="D290" s="177" t="s">
        <v>307</v>
      </c>
      <c r="E290" s="178" t="s">
        <v>353</v>
      </c>
      <c r="F290" s="179">
        <v>54</v>
      </c>
      <c r="G290" s="180" t="s">
        <v>743</v>
      </c>
      <c r="H290" s="181">
        <v>2</v>
      </c>
      <c r="I290" s="182">
        <f>Tabla1[[#This Row],[P_Esperada_MEISR ]]*0.0008928</f>
        <v>1.7856E-3</v>
      </c>
      <c r="J290" s="183">
        <v>1</v>
      </c>
      <c r="K290" s="183">
        <f>Tabla1[[#This Row],[Puntuación]]-1</f>
        <v>0</v>
      </c>
      <c r="L290" s="182">
        <f>Tabla1[[#This Row],[Cambio escala]]*0.0008928</f>
        <v>0</v>
      </c>
      <c r="M290" s="179" t="s">
        <v>5</v>
      </c>
      <c r="N290" s="179" t="s">
        <v>1436</v>
      </c>
      <c r="O290" s="179" t="s">
        <v>5</v>
      </c>
      <c r="P290" s="179" t="s">
        <v>1441</v>
      </c>
      <c r="Q290" s="179" t="s">
        <v>5</v>
      </c>
      <c r="R290" s="179" t="s">
        <v>1519</v>
      </c>
      <c r="S290" s="179" t="s">
        <v>103</v>
      </c>
      <c r="T290" s="184" t="s">
        <v>9</v>
      </c>
      <c r="U290" s="184" t="str">
        <f>Tabla1[[#This Row],[Códigos CIF]]&amp;" "&amp;"="&amp;" "&amp;Tabla1[[#This Row],[Códigos CIF Habilidad]]</f>
        <v>d350 = Conversación</v>
      </c>
      <c r="V290" s="189" t="s">
        <v>104</v>
      </c>
      <c r="W290" s="19" t="s">
        <v>105</v>
      </c>
      <c r="X290"/>
      <c r="Y290"/>
      <c r="Z290"/>
      <c r="AA290"/>
      <c r="AB290"/>
      <c r="AC290"/>
      <c r="AD290"/>
      <c r="AE290"/>
      <c r="AF290"/>
      <c r="AG290"/>
      <c r="AH290"/>
      <c r="AI290"/>
    </row>
    <row r="291" spans="1:35">
      <c r="A291" s="10">
        <v>275</v>
      </c>
      <c r="B291" s="176" t="s">
        <v>671</v>
      </c>
      <c r="C291" s="177" t="s">
        <v>1023</v>
      </c>
      <c r="D291" s="177" t="s">
        <v>307</v>
      </c>
      <c r="E291" s="178" t="s">
        <v>354</v>
      </c>
      <c r="F291" s="179">
        <v>54</v>
      </c>
      <c r="G291" s="180" t="s">
        <v>743</v>
      </c>
      <c r="H291" s="181">
        <v>2</v>
      </c>
      <c r="I291" s="182">
        <f>Tabla1[[#This Row],[P_Esperada_MEISR ]]*0.0008928</f>
        <v>1.7856E-3</v>
      </c>
      <c r="J291" s="183">
        <v>1</v>
      </c>
      <c r="K291" s="183">
        <f>Tabla1[[#This Row],[Puntuación]]-1</f>
        <v>0</v>
      </c>
      <c r="L291" s="182">
        <f>Tabla1[[#This Row],[Cambio escala]]*0.0008928</f>
        <v>0</v>
      </c>
      <c r="M291" s="179" t="s">
        <v>24</v>
      </c>
      <c r="N291" s="179" t="s">
        <v>1435</v>
      </c>
      <c r="O291" s="179" t="s">
        <v>5</v>
      </c>
      <c r="P291" s="179" t="s">
        <v>1441</v>
      </c>
      <c r="Q291" s="179" t="s">
        <v>5</v>
      </c>
      <c r="R291" s="179" t="s">
        <v>1519</v>
      </c>
      <c r="S291" s="179" t="s">
        <v>59</v>
      </c>
      <c r="T291" s="184" t="s">
        <v>60</v>
      </c>
      <c r="U291" s="184" t="str">
        <f>Tabla1[[#This Row],[Códigos CIF]]&amp;" "&amp;"="&amp;" "&amp;Tabla1[[#This Row],[Códigos CIF Habilidad]]</f>
        <v xml:space="preserve">d880 = Participación en el juego </v>
      </c>
      <c r="V291" s="189" t="s">
        <v>61</v>
      </c>
      <c r="W291" s="19" t="s">
        <v>62</v>
      </c>
      <c r="X291"/>
      <c r="Y291"/>
      <c r="Z291"/>
      <c r="AA291"/>
      <c r="AB291"/>
      <c r="AC291"/>
      <c r="AD291"/>
      <c r="AE291"/>
      <c r="AF291"/>
      <c r="AG291"/>
      <c r="AH291"/>
      <c r="AI291"/>
    </row>
    <row r="292" spans="1:35">
      <c r="A292" s="10">
        <v>276</v>
      </c>
      <c r="B292" s="176" t="s">
        <v>671</v>
      </c>
      <c r="C292" s="177" t="s">
        <v>1024</v>
      </c>
      <c r="D292" s="177" t="s">
        <v>307</v>
      </c>
      <c r="E292" s="178" t="s">
        <v>297</v>
      </c>
      <c r="F292" s="179">
        <v>54</v>
      </c>
      <c r="G292" s="180" t="s">
        <v>743</v>
      </c>
      <c r="H292" s="181">
        <v>2</v>
      </c>
      <c r="I292" s="182">
        <f>Tabla1[[#This Row],[P_Esperada_MEISR ]]*0.0008928</f>
        <v>1.7856E-3</v>
      </c>
      <c r="J292" s="183">
        <v>1</v>
      </c>
      <c r="K292" s="183">
        <f>Tabla1[[#This Row],[Puntuación]]-1</f>
        <v>0</v>
      </c>
      <c r="L292" s="182">
        <f>Tabla1[[#This Row],[Cambio escala]]*0.0008928</f>
        <v>0</v>
      </c>
      <c r="M292" s="179" t="s">
        <v>24</v>
      </c>
      <c r="N292" s="179" t="s">
        <v>1435</v>
      </c>
      <c r="O292" s="179" t="s">
        <v>5</v>
      </c>
      <c r="P292" s="179" t="s">
        <v>1441</v>
      </c>
      <c r="Q292" s="179" t="s">
        <v>5</v>
      </c>
      <c r="R292" s="179" t="s">
        <v>1519</v>
      </c>
      <c r="S292" s="179" t="s">
        <v>59</v>
      </c>
      <c r="T292" s="184" t="s">
        <v>60</v>
      </c>
      <c r="U292" s="184" t="str">
        <f>Tabla1[[#This Row],[Códigos CIF]]&amp;" "&amp;"="&amp;" "&amp;Tabla1[[#This Row],[Códigos CIF Habilidad]]</f>
        <v xml:space="preserve">d880 = Participación en el juego </v>
      </c>
      <c r="V292" s="189" t="s">
        <v>61</v>
      </c>
      <c r="W292" s="19" t="s">
        <v>62</v>
      </c>
      <c r="X292"/>
      <c r="Y292"/>
      <c r="Z292"/>
      <c r="AA292"/>
      <c r="AB292"/>
      <c r="AC292"/>
      <c r="AD292"/>
      <c r="AE292"/>
      <c r="AF292"/>
      <c r="AG292"/>
      <c r="AH292"/>
      <c r="AI292"/>
    </row>
    <row r="293" spans="1:35" ht="20.399999999999999">
      <c r="A293" s="10">
        <v>277</v>
      </c>
      <c r="B293" s="176" t="s">
        <v>671</v>
      </c>
      <c r="C293" s="177" t="s">
        <v>1025</v>
      </c>
      <c r="D293" s="177" t="s">
        <v>307</v>
      </c>
      <c r="E293" s="178" t="s">
        <v>361</v>
      </c>
      <c r="F293" s="179">
        <v>54</v>
      </c>
      <c r="G293" s="180" t="s">
        <v>743</v>
      </c>
      <c r="H293" s="181">
        <v>2</v>
      </c>
      <c r="I293" s="182">
        <f>Tabla1[[#This Row],[P_Esperada_MEISR ]]*0.0008928</f>
        <v>1.7856E-3</v>
      </c>
      <c r="J293" s="183">
        <v>1</v>
      </c>
      <c r="K293" s="183">
        <f>Tabla1[[#This Row],[Puntuación]]-1</f>
        <v>0</v>
      </c>
      <c r="L293" s="182">
        <f>Tabla1[[#This Row],[Cambio escala]]*0.0008928</f>
        <v>0</v>
      </c>
      <c r="M293" s="179" t="s">
        <v>24</v>
      </c>
      <c r="N293" s="179" t="s">
        <v>1435</v>
      </c>
      <c r="O293" s="179" t="s">
        <v>31</v>
      </c>
      <c r="P293" s="179" t="s">
        <v>1438</v>
      </c>
      <c r="Q293" s="179" t="s">
        <v>7</v>
      </c>
      <c r="R293" s="179" t="s">
        <v>1526</v>
      </c>
      <c r="S293" s="179" t="s">
        <v>86</v>
      </c>
      <c r="T293" s="184" t="s">
        <v>50</v>
      </c>
      <c r="U293" s="184" t="str">
        <f>Tabla1[[#This Row],[Códigos CIF]]&amp;" "&amp;"="&amp;" "&amp;Tabla1[[#This Row],[Códigos CIF Habilidad]]</f>
        <v>d210 = Llevar a cabo una única tarea</v>
      </c>
      <c r="V293" s="189" t="s">
        <v>87</v>
      </c>
      <c r="W293" s="19" t="s">
        <v>88</v>
      </c>
      <c r="X293"/>
      <c r="Y293"/>
      <c r="Z293"/>
      <c r="AA293"/>
      <c r="AB293"/>
      <c r="AC293"/>
      <c r="AD293"/>
      <c r="AE293"/>
      <c r="AF293"/>
      <c r="AG293"/>
      <c r="AH293"/>
      <c r="AI293"/>
    </row>
    <row r="294" spans="1:35" ht="24">
      <c r="A294" s="10">
        <v>278</v>
      </c>
      <c r="B294" s="176" t="s">
        <v>671</v>
      </c>
      <c r="C294" s="177" t="s">
        <v>1026</v>
      </c>
      <c r="D294" s="177" t="s">
        <v>307</v>
      </c>
      <c r="E294" s="178" t="s">
        <v>364</v>
      </c>
      <c r="F294" s="179">
        <v>54</v>
      </c>
      <c r="G294" s="180" t="s">
        <v>743</v>
      </c>
      <c r="H294" s="181">
        <v>2</v>
      </c>
      <c r="I294" s="182">
        <f>Tabla1[[#This Row],[P_Esperada_MEISR ]]*0.0008928</f>
        <v>1.7856E-3</v>
      </c>
      <c r="J294" s="183">
        <v>1</v>
      </c>
      <c r="K294" s="183">
        <f>Tabla1[[#This Row],[Puntuación]]-1</f>
        <v>0</v>
      </c>
      <c r="L294" s="182">
        <f>Tabla1[[#This Row],[Cambio escala]]*0.0008928</f>
        <v>0</v>
      </c>
      <c r="M294" s="179" t="s">
        <v>24</v>
      </c>
      <c r="N294" s="179" t="s">
        <v>1435</v>
      </c>
      <c r="O294" s="179" t="s">
        <v>5</v>
      </c>
      <c r="P294" s="179" t="s">
        <v>1441</v>
      </c>
      <c r="Q294" s="179" t="s">
        <v>5</v>
      </c>
      <c r="R294" s="179" t="s">
        <v>1519</v>
      </c>
      <c r="S294" s="179" t="s">
        <v>340</v>
      </c>
      <c r="T294" s="184" t="s">
        <v>14</v>
      </c>
      <c r="U294" s="184" t="str">
        <f>Tabla1[[#This Row],[Códigos CIF]]&amp;" "&amp;"="&amp;" "&amp;Tabla1[[#This Row],[Códigos CIF Habilidad]]</f>
        <v>d720 = Interacciones interpersonales complejas</v>
      </c>
      <c r="V294" s="189" t="s">
        <v>341</v>
      </c>
      <c r="W294" s="19" t="s">
        <v>342</v>
      </c>
      <c r="X294"/>
      <c r="Y294"/>
      <c r="Z294"/>
      <c r="AA294"/>
      <c r="AB294"/>
      <c r="AC294"/>
      <c r="AD294"/>
      <c r="AE294"/>
      <c r="AF294"/>
      <c r="AG294"/>
      <c r="AH294"/>
      <c r="AI294"/>
    </row>
    <row r="295" spans="1:35" ht="20.399999999999999">
      <c r="A295" s="10">
        <v>279</v>
      </c>
      <c r="B295" s="176" t="s">
        <v>671</v>
      </c>
      <c r="C295" s="177" t="s">
        <v>1027</v>
      </c>
      <c r="D295" s="177" t="s">
        <v>307</v>
      </c>
      <c r="E295" s="178" t="s">
        <v>358</v>
      </c>
      <c r="F295" s="179">
        <v>60</v>
      </c>
      <c r="G295" s="180" t="s">
        <v>744</v>
      </c>
      <c r="H295" s="181">
        <v>2</v>
      </c>
      <c r="I295" s="182">
        <f>Tabla1[[#This Row],[P_Esperada_MEISR ]]*0.0008928</f>
        <v>1.7856E-3</v>
      </c>
      <c r="J295" s="183">
        <v>1</v>
      </c>
      <c r="K295" s="183">
        <f>Tabla1[[#This Row],[Puntuación]]-1</f>
        <v>0</v>
      </c>
      <c r="L295" s="182">
        <f>Tabla1[[#This Row],[Cambio escala]]*0.0008928</f>
        <v>0</v>
      </c>
      <c r="M295" s="179" t="s">
        <v>5</v>
      </c>
      <c r="N295" s="179" t="s">
        <v>1436</v>
      </c>
      <c r="O295" s="179" t="s">
        <v>5</v>
      </c>
      <c r="P295" s="179" t="s">
        <v>1441</v>
      </c>
      <c r="Q295" s="179" t="s">
        <v>5</v>
      </c>
      <c r="R295" s="179" t="s">
        <v>1519</v>
      </c>
      <c r="S295" s="179" t="s">
        <v>59</v>
      </c>
      <c r="T295" s="184" t="s">
        <v>60</v>
      </c>
      <c r="U295" s="184" t="str">
        <f>Tabla1[[#This Row],[Códigos CIF]]&amp;" "&amp;"="&amp;" "&amp;Tabla1[[#This Row],[Códigos CIF Habilidad]]</f>
        <v xml:space="preserve">d880 = Participación en el juego </v>
      </c>
      <c r="V295" s="189" t="s">
        <v>61</v>
      </c>
      <c r="W295" s="19" t="s">
        <v>62</v>
      </c>
      <c r="X295"/>
      <c r="Y295"/>
      <c r="Z295"/>
      <c r="AA295"/>
      <c r="AB295"/>
      <c r="AC295"/>
      <c r="AD295"/>
      <c r="AE295"/>
      <c r="AF295"/>
      <c r="AG295"/>
      <c r="AH295"/>
      <c r="AI295"/>
    </row>
    <row r="296" spans="1:35" ht="24">
      <c r="A296" s="10">
        <v>280</v>
      </c>
      <c r="B296" s="176" t="s">
        <v>671</v>
      </c>
      <c r="C296" s="177" t="s">
        <v>1028</v>
      </c>
      <c r="D296" s="177" t="s">
        <v>307</v>
      </c>
      <c r="E296" s="178" t="s">
        <v>360</v>
      </c>
      <c r="F296" s="179">
        <v>60</v>
      </c>
      <c r="G296" s="180" t="s">
        <v>744</v>
      </c>
      <c r="H296" s="181">
        <v>2</v>
      </c>
      <c r="I296" s="182">
        <f>Tabla1[[#This Row],[P_Esperada_MEISR ]]*0.0008928</f>
        <v>1.7856E-3</v>
      </c>
      <c r="J296" s="183">
        <v>1</v>
      </c>
      <c r="K296" s="183">
        <f>Tabla1[[#This Row],[Puntuación]]-1</f>
        <v>0</v>
      </c>
      <c r="L296" s="182">
        <f>Tabla1[[#This Row],[Cambio escala]]*0.0008928</f>
        <v>0</v>
      </c>
      <c r="M296" s="179" t="s">
        <v>24</v>
      </c>
      <c r="N296" s="179" t="s">
        <v>1435</v>
      </c>
      <c r="O296" s="179" t="s">
        <v>5</v>
      </c>
      <c r="P296" s="179" t="s">
        <v>1441</v>
      </c>
      <c r="Q296" s="179" t="s">
        <v>5</v>
      </c>
      <c r="R296" s="179" t="s">
        <v>1519</v>
      </c>
      <c r="S296" s="179" t="s">
        <v>340</v>
      </c>
      <c r="T296" s="184" t="s">
        <v>14</v>
      </c>
      <c r="U296" s="184" t="str">
        <f>Tabla1[[#This Row],[Códigos CIF]]&amp;" "&amp;"="&amp;" "&amp;Tabla1[[#This Row],[Códigos CIF Habilidad]]</f>
        <v>d720 = Interacciones interpersonales complejas</v>
      </c>
      <c r="V296" s="189" t="s">
        <v>341</v>
      </c>
      <c r="W296" s="19" t="s">
        <v>342</v>
      </c>
      <c r="X296"/>
      <c r="Y296"/>
      <c r="Z296"/>
      <c r="AA296"/>
      <c r="AB296"/>
      <c r="AC296"/>
      <c r="AD296"/>
      <c r="AE296"/>
      <c r="AF296"/>
      <c r="AG296"/>
      <c r="AH296"/>
      <c r="AI296"/>
    </row>
    <row r="297" spans="1:35" ht="24">
      <c r="A297" s="10">
        <v>281</v>
      </c>
      <c r="B297" s="176" t="s">
        <v>671</v>
      </c>
      <c r="C297" s="177" t="s">
        <v>1029</v>
      </c>
      <c r="D297" s="177" t="s">
        <v>307</v>
      </c>
      <c r="E297" s="178" t="s">
        <v>1540</v>
      </c>
      <c r="F297" s="179">
        <v>60</v>
      </c>
      <c r="G297" s="180" t="s">
        <v>744</v>
      </c>
      <c r="H297" s="181">
        <v>2</v>
      </c>
      <c r="I297" s="182">
        <f>Tabla1[[#This Row],[P_Esperada_MEISR ]]*0.0008928</f>
        <v>1.7856E-3</v>
      </c>
      <c r="J297" s="183">
        <v>1</v>
      </c>
      <c r="K297" s="183">
        <f>Tabla1[[#This Row],[Puntuación]]-1</f>
        <v>0</v>
      </c>
      <c r="L297" s="182">
        <f>Tabla1[[#This Row],[Cambio escala]]*0.0008928</f>
        <v>0</v>
      </c>
      <c r="M297" s="179" t="s">
        <v>24</v>
      </c>
      <c r="N297" s="179" t="s">
        <v>1435</v>
      </c>
      <c r="O297" s="179" t="s">
        <v>5</v>
      </c>
      <c r="P297" s="179" t="s">
        <v>1441</v>
      </c>
      <c r="Q297" s="179" t="s">
        <v>5</v>
      </c>
      <c r="R297" s="179" t="s">
        <v>1519</v>
      </c>
      <c r="S297" s="179" t="s">
        <v>340</v>
      </c>
      <c r="T297" s="184" t="s">
        <v>14</v>
      </c>
      <c r="U297" s="184" t="str">
        <f>Tabla1[[#This Row],[Códigos CIF]]&amp;" "&amp;"="&amp;" "&amp;Tabla1[[#This Row],[Códigos CIF Habilidad]]</f>
        <v>d720 = Interacciones interpersonales complejas</v>
      </c>
      <c r="V297" s="189" t="s">
        <v>341</v>
      </c>
      <c r="W297" s="19" t="s">
        <v>342</v>
      </c>
      <c r="X297"/>
      <c r="Y297"/>
      <c r="Z297"/>
      <c r="AA297"/>
      <c r="AB297"/>
      <c r="AC297"/>
      <c r="AD297"/>
      <c r="AE297"/>
      <c r="AF297"/>
      <c r="AG297"/>
      <c r="AH297"/>
      <c r="AI297"/>
    </row>
    <row r="298" spans="1:35" ht="30.6">
      <c r="A298" s="10">
        <v>282</v>
      </c>
      <c r="B298" s="176" t="s">
        <v>671</v>
      </c>
      <c r="C298" s="177" t="s">
        <v>1339</v>
      </c>
      <c r="D298" s="177" t="s">
        <v>307</v>
      </c>
      <c r="E298" s="178" t="s">
        <v>363</v>
      </c>
      <c r="F298" s="179">
        <v>60</v>
      </c>
      <c r="G298" s="180" t="s">
        <v>744</v>
      </c>
      <c r="H298" s="181">
        <v>2</v>
      </c>
      <c r="I298" s="182">
        <f>Tabla1[[#This Row],[P_Esperada_MEISR ]]*0.0008928</f>
        <v>1.7856E-3</v>
      </c>
      <c r="J298" s="183">
        <v>1</v>
      </c>
      <c r="K298" s="183">
        <f>Tabla1[[#This Row],[Puntuación]]-1</f>
        <v>0</v>
      </c>
      <c r="L298" s="182">
        <f>Tabla1[[#This Row],[Cambio escala]]*0.0008928</f>
        <v>0</v>
      </c>
      <c r="M298" s="179" t="s">
        <v>24</v>
      </c>
      <c r="N298" s="179" t="s">
        <v>1435</v>
      </c>
      <c r="O298" s="179" t="s">
        <v>31</v>
      </c>
      <c r="P298" s="179" t="s">
        <v>1438</v>
      </c>
      <c r="Q298" s="179" t="s">
        <v>7</v>
      </c>
      <c r="R298" s="179" t="s">
        <v>1526</v>
      </c>
      <c r="S298" s="179" t="s">
        <v>233</v>
      </c>
      <c r="T298" s="184" t="s">
        <v>50</v>
      </c>
      <c r="U298" s="184" t="str">
        <f>Tabla1[[#This Row],[Códigos CIF]]&amp;" "&amp;"="&amp;" "&amp;Tabla1[[#This Row],[Códigos CIF Habilidad]]</f>
        <v>d220 = Llevar a cabo múltiples tareas</v>
      </c>
      <c r="V298" s="189" t="s">
        <v>234</v>
      </c>
      <c r="W298" s="19" t="s">
        <v>235</v>
      </c>
      <c r="X298"/>
      <c r="Y298"/>
      <c r="Z298"/>
      <c r="AA298"/>
      <c r="AB298"/>
      <c r="AC298"/>
      <c r="AD298"/>
      <c r="AE298"/>
      <c r="AF298"/>
      <c r="AG298"/>
      <c r="AH298"/>
      <c r="AI298"/>
    </row>
    <row r="299" spans="1:35" ht="24">
      <c r="A299" s="10">
        <v>283</v>
      </c>
      <c r="B299" s="176" t="s">
        <v>671</v>
      </c>
      <c r="C299" s="177" t="s">
        <v>751</v>
      </c>
      <c r="D299" s="177" t="s">
        <v>365</v>
      </c>
      <c r="E299" s="178" t="s">
        <v>366</v>
      </c>
      <c r="F299" s="179">
        <v>0</v>
      </c>
      <c r="G299" s="180" t="s">
        <v>683</v>
      </c>
      <c r="H299" s="181">
        <v>2</v>
      </c>
      <c r="I299" s="182">
        <f>Tabla1[[#This Row],[P_Esperada_MEISR ]]*0.0008928</f>
        <v>1.7856E-3</v>
      </c>
      <c r="J299" s="183">
        <v>1</v>
      </c>
      <c r="K299" s="183">
        <f>Tabla1[[#This Row],[Puntuación]]-1</f>
        <v>0</v>
      </c>
      <c r="L299" s="182">
        <f>Tabla1[[#This Row],[Cambio escala]]*0.0008928</f>
        <v>0</v>
      </c>
      <c r="M299" s="179" t="s">
        <v>24</v>
      </c>
      <c r="N299" s="179" t="s">
        <v>1435</v>
      </c>
      <c r="O299" s="179" t="s">
        <v>5</v>
      </c>
      <c r="P299" s="179" t="s">
        <v>1441</v>
      </c>
      <c r="Q299" s="179" t="s">
        <v>5</v>
      </c>
      <c r="R299" s="179" t="s">
        <v>1519</v>
      </c>
      <c r="S299" s="179" t="s">
        <v>13</v>
      </c>
      <c r="T299" s="184" t="s">
        <v>14</v>
      </c>
      <c r="U299" s="184" t="str">
        <f>Tabla1[[#This Row],[Códigos CIF]]&amp;" "&amp;"="&amp;" "&amp;Tabla1[[#This Row],[Códigos CIF Habilidad]]</f>
        <v>d710 = Interacciones interpersonales básicas</v>
      </c>
      <c r="V299" s="189" t="s">
        <v>15</v>
      </c>
      <c r="W299" s="19" t="s">
        <v>16</v>
      </c>
      <c r="X299"/>
      <c r="Y299"/>
      <c r="Z299"/>
      <c r="AA299"/>
      <c r="AB299"/>
      <c r="AC299"/>
      <c r="AD299"/>
      <c r="AE299"/>
      <c r="AF299"/>
      <c r="AG299"/>
      <c r="AH299"/>
      <c r="AI299"/>
    </row>
    <row r="300" spans="1:35">
      <c r="A300" s="10">
        <v>284</v>
      </c>
      <c r="B300" s="176" t="s">
        <v>671</v>
      </c>
      <c r="C300" s="177" t="s">
        <v>763</v>
      </c>
      <c r="D300" s="177" t="s">
        <v>365</v>
      </c>
      <c r="E300" s="178" t="s">
        <v>367</v>
      </c>
      <c r="F300" s="179">
        <v>0</v>
      </c>
      <c r="G300" s="180" t="s">
        <v>683</v>
      </c>
      <c r="H300" s="181">
        <v>2</v>
      </c>
      <c r="I300" s="182">
        <f>Tabla1[[#This Row],[P_Esperada_MEISR ]]*0.0008928</f>
        <v>1.7856E-3</v>
      </c>
      <c r="J300" s="183">
        <v>1</v>
      </c>
      <c r="K300" s="183">
        <f>Tabla1[[#This Row],[Puntuación]]-1</f>
        <v>0</v>
      </c>
      <c r="L300" s="182">
        <f>Tabla1[[#This Row],[Cambio escala]]*0.0008928</f>
        <v>0</v>
      </c>
      <c r="M300" s="179" t="s">
        <v>23</v>
      </c>
      <c r="N300" s="179" t="s">
        <v>1434</v>
      </c>
      <c r="O300" s="179" t="s">
        <v>23</v>
      </c>
      <c r="P300" s="179" t="s">
        <v>1437</v>
      </c>
      <c r="Q300" s="179" t="s">
        <v>23</v>
      </c>
      <c r="R300" s="179" t="s">
        <v>1525</v>
      </c>
      <c r="S300" s="179" t="s">
        <v>72</v>
      </c>
      <c r="T300" s="184" t="s">
        <v>50</v>
      </c>
      <c r="U300" s="184" t="str">
        <f>Tabla1[[#This Row],[Códigos CIF]]&amp;" "&amp;"="&amp;" "&amp;Tabla1[[#This Row],[Códigos CIF Habilidad]]</f>
        <v>d230 = Llevar a cabo rutinas diarias</v>
      </c>
      <c r="V300" s="189" t="s">
        <v>73</v>
      </c>
      <c r="W300" s="19" t="s">
        <v>74</v>
      </c>
      <c r="X300"/>
      <c r="Y300"/>
      <c r="Z300"/>
      <c r="AA300"/>
      <c r="AB300"/>
      <c r="AC300"/>
      <c r="AD300"/>
      <c r="AE300"/>
      <c r="AF300"/>
      <c r="AG300"/>
      <c r="AH300"/>
      <c r="AI300"/>
    </row>
    <row r="301" spans="1:35" ht="20.399999999999999">
      <c r="A301" s="10">
        <v>285</v>
      </c>
      <c r="B301" s="176" t="s">
        <v>671</v>
      </c>
      <c r="C301" s="177" t="s">
        <v>1030</v>
      </c>
      <c r="D301" s="177" t="s">
        <v>365</v>
      </c>
      <c r="E301" s="178" t="s">
        <v>368</v>
      </c>
      <c r="F301" s="179">
        <v>3</v>
      </c>
      <c r="G301" s="180" t="s">
        <v>683</v>
      </c>
      <c r="H301" s="181">
        <v>2</v>
      </c>
      <c r="I301" s="182">
        <f>Tabla1[[#This Row],[P_Esperada_MEISR ]]*0.0008928</f>
        <v>1.7856E-3</v>
      </c>
      <c r="J301" s="183">
        <v>1</v>
      </c>
      <c r="K301" s="183">
        <f>Tabla1[[#This Row],[Puntuación]]-1</f>
        <v>0</v>
      </c>
      <c r="L301" s="182">
        <f>Tabla1[[#This Row],[Cambio escala]]*0.0008928</f>
        <v>0</v>
      </c>
      <c r="M301" s="179" t="s">
        <v>23</v>
      </c>
      <c r="N301" s="179" t="s">
        <v>1434</v>
      </c>
      <c r="O301" s="179" t="s">
        <v>23</v>
      </c>
      <c r="P301" s="179" t="s">
        <v>1437</v>
      </c>
      <c r="Q301" s="179" t="s">
        <v>23</v>
      </c>
      <c r="R301" s="179" t="s">
        <v>1525</v>
      </c>
      <c r="S301" s="179" t="s">
        <v>72</v>
      </c>
      <c r="T301" s="184" t="s">
        <v>50</v>
      </c>
      <c r="U301" s="184" t="str">
        <f>Tabla1[[#This Row],[Códigos CIF]]&amp;" "&amp;"="&amp;" "&amp;Tabla1[[#This Row],[Códigos CIF Habilidad]]</f>
        <v>d230 = Llevar a cabo rutinas diarias</v>
      </c>
      <c r="V301" s="189" t="s">
        <v>73</v>
      </c>
      <c r="W301" s="19" t="s">
        <v>74</v>
      </c>
      <c r="X301"/>
      <c r="Y301"/>
      <c r="Z301"/>
      <c r="AA301"/>
      <c r="AB301"/>
      <c r="AC301"/>
      <c r="AD301"/>
      <c r="AE301"/>
      <c r="AF301"/>
      <c r="AG301"/>
      <c r="AH301"/>
      <c r="AI301"/>
    </row>
    <row r="302" spans="1:35" ht="24">
      <c r="A302" s="10">
        <v>286</v>
      </c>
      <c r="B302" s="176" t="s">
        <v>671</v>
      </c>
      <c r="C302" s="177" t="s">
        <v>1031</v>
      </c>
      <c r="D302" s="177" t="s">
        <v>365</v>
      </c>
      <c r="E302" s="178" t="s">
        <v>369</v>
      </c>
      <c r="F302" s="179">
        <v>4</v>
      </c>
      <c r="G302" s="180" t="s">
        <v>683</v>
      </c>
      <c r="H302" s="181">
        <v>2</v>
      </c>
      <c r="I302" s="182">
        <f>Tabla1[[#This Row],[P_Esperada_MEISR ]]*0.0008928</f>
        <v>1.7856E-3</v>
      </c>
      <c r="J302" s="183">
        <v>1</v>
      </c>
      <c r="K302" s="183">
        <f>Tabla1[[#This Row],[Puntuación]]-1</f>
        <v>0</v>
      </c>
      <c r="L302" s="182">
        <f>Tabla1[[#This Row],[Cambio escala]]*0.0008928</f>
        <v>0</v>
      </c>
      <c r="M302" s="179" t="s">
        <v>24</v>
      </c>
      <c r="N302" s="179" t="s">
        <v>1435</v>
      </c>
      <c r="O302" s="179" t="s">
        <v>5</v>
      </c>
      <c r="P302" s="179" t="s">
        <v>1441</v>
      </c>
      <c r="Q302" s="179" t="s">
        <v>5</v>
      </c>
      <c r="R302" s="179" t="s">
        <v>1519</v>
      </c>
      <c r="S302" s="179" t="s">
        <v>49</v>
      </c>
      <c r="T302" s="184" t="s">
        <v>50</v>
      </c>
      <c r="U302" s="184" t="str">
        <f>Tabla1[[#This Row],[Códigos CIF]]&amp;" "&amp;"="&amp;" "&amp;Tabla1[[#This Row],[Códigos CIF Habilidad]]</f>
        <v>d240 = Manejo del estrés y otras demandas psicológicas</v>
      </c>
      <c r="V302" s="189" t="s">
        <v>51</v>
      </c>
      <c r="W302" s="19" t="s">
        <v>52</v>
      </c>
      <c r="X302"/>
      <c r="Y302"/>
      <c r="Z302"/>
      <c r="AA302"/>
      <c r="AB302"/>
      <c r="AC302"/>
      <c r="AD302"/>
      <c r="AE302"/>
      <c r="AF302"/>
      <c r="AG302"/>
      <c r="AH302"/>
      <c r="AI302"/>
    </row>
    <row r="303" spans="1:35" ht="20.399999999999999">
      <c r="A303" s="10">
        <v>287</v>
      </c>
      <c r="B303" s="176" t="s">
        <v>671</v>
      </c>
      <c r="C303" s="177" t="s">
        <v>1032</v>
      </c>
      <c r="D303" s="177" t="s">
        <v>365</v>
      </c>
      <c r="E303" s="178" t="s">
        <v>370</v>
      </c>
      <c r="F303" s="179">
        <v>6</v>
      </c>
      <c r="G303" s="180" t="s">
        <v>683</v>
      </c>
      <c r="H303" s="181">
        <v>2</v>
      </c>
      <c r="I303" s="182">
        <f>Tabla1[[#This Row],[P_Esperada_MEISR ]]*0.0008928</f>
        <v>1.7856E-3</v>
      </c>
      <c r="J303" s="183">
        <v>1</v>
      </c>
      <c r="K303" s="183">
        <f>Tabla1[[#This Row],[Puntuación]]-1</f>
        <v>0</v>
      </c>
      <c r="L303" s="182">
        <f>Tabla1[[#This Row],[Cambio escala]]*0.0008928</f>
        <v>0</v>
      </c>
      <c r="M303" s="179" t="s">
        <v>23</v>
      </c>
      <c r="N303" s="179" t="s">
        <v>1434</v>
      </c>
      <c r="O303" s="179" t="s">
        <v>23</v>
      </c>
      <c r="P303" s="179" t="s">
        <v>1437</v>
      </c>
      <c r="Q303" s="179" t="s">
        <v>23</v>
      </c>
      <c r="R303" s="179" t="s">
        <v>1525</v>
      </c>
      <c r="S303" s="179" t="s">
        <v>72</v>
      </c>
      <c r="T303" s="184" t="s">
        <v>50</v>
      </c>
      <c r="U303" s="184" t="str">
        <f>Tabla1[[#This Row],[Códigos CIF]]&amp;" "&amp;"="&amp;" "&amp;Tabla1[[#This Row],[Códigos CIF Habilidad]]</f>
        <v>d230 = Llevar a cabo rutinas diarias</v>
      </c>
      <c r="V303" s="189" t="s">
        <v>73</v>
      </c>
      <c r="W303" s="19" t="s">
        <v>74</v>
      </c>
      <c r="X303"/>
      <c r="Y303"/>
      <c r="Z303"/>
      <c r="AA303"/>
      <c r="AB303"/>
      <c r="AC303"/>
      <c r="AD303"/>
      <c r="AE303"/>
      <c r="AF303"/>
      <c r="AG303"/>
      <c r="AH303"/>
      <c r="AI303"/>
    </row>
    <row r="304" spans="1:35" ht="24">
      <c r="A304" s="10">
        <v>288</v>
      </c>
      <c r="B304" s="176" t="s">
        <v>671</v>
      </c>
      <c r="C304" s="177" t="s">
        <v>1033</v>
      </c>
      <c r="D304" s="177" t="s">
        <v>365</v>
      </c>
      <c r="E304" s="178" t="s">
        <v>371</v>
      </c>
      <c r="F304" s="179">
        <v>9</v>
      </c>
      <c r="G304" s="180" t="s">
        <v>686</v>
      </c>
      <c r="H304" s="181">
        <v>2</v>
      </c>
      <c r="I304" s="182">
        <f>Tabla1[[#This Row],[P_Esperada_MEISR ]]*0.0008928</f>
        <v>1.7856E-3</v>
      </c>
      <c r="J304" s="183">
        <v>1</v>
      </c>
      <c r="K304" s="183">
        <f>Tabla1[[#This Row],[Puntuación]]-1</f>
        <v>0</v>
      </c>
      <c r="L304" s="182">
        <f>Tabla1[[#This Row],[Cambio escala]]*0.0008928</f>
        <v>0</v>
      </c>
      <c r="M304" s="179" t="s">
        <v>24</v>
      </c>
      <c r="N304" s="179" t="s">
        <v>1435</v>
      </c>
      <c r="O304" s="179" t="s">
        <v>31</v>
      </c>
      <c r="P304" s="179" t="s">
        <v>1438</v>
      </c>
      <c r="Q304" s="179" t="s">
        <v>7</v>
      </c>
      <c r="R304" s="179" t="s">
        <v>1526</v>
      </c>
      <c r="S304" s="179" t="s">
        <v>257</v>
      </c>
      <c r="T304" s="184" t="s">
        <v>19</v>
      </c>
      <c r="U304" s="184" t="str">
        <f>Tabla1[[#This Row],[Códigos CIF]]&amp;" "&amp;"="&amp;" "&amp;Tabla1[[#This Row],[Códigos CIF Habilidad]]</f>
        <v>d131 = Aprender mediante acciones con objetos</v>
      </c>
      <c r="V304" s="189" t="s">
        <v>258</v>
      </c>
      <c r="W304" s="19" t="s">
        <v>259</v>
      </c>
      <c r="X304"/>
      <c r="Y304"/>
      <c r="Z304"/>
      <c r="AA304"/>
      <c r="AB304"/>
      <c r="AC304"/>
      <c r="AD304"/>
      <c r="AE304"/>
      <c r="AF304"/>
      <c r="AG304"/>
      <c r="AH304"/>
      <c r="AI304"/>
    </row>
    <row r="305" spans="1:35" ht="40.799999999999997">
      <c r="A305" s="10">
        <v>289</v>
      </c>
      <c r="B305" s="176" t="s">
        <v>671</v>
      </c>
      <c r="C305" s="177" t="s">
        <v>1034</v>
      </c>
      <c r="D305" s="177" t="s">
        <v>365</v>
      </c>
      <c r="E305" s="178" t="s">
        <v>1325</v>
      </c>
      <c r="F305" s="179">
        <v>12</v>
      </c>
      <c r="G305" s="180" t="s">
        <v>686</v>
      </c>
      <c r="H305" s="181">
        <v>2</v>
      </c>
      <c r="I305" s="182">
        <f>Tabla1[[#This Row],[P_Esperada_MEISR ]]*0.0008928</f>
        <v>1.7856E-3</v>
      </c>
      <c r="J305" s="183">
        <v>1</v>
      </c>
      <c r="K305" s="183">
        <f>Tabla1[[#This Row],[Puntuación]]-1</f>
        <v>0</v>
      </c>
      <c r="L305" s="182">
        <f>Tabla1[[#This Row],[Cambio escala]]*0.0008928</f>
        <v>0</v>
      </c>
      <c r="M305" s="179" t="s">
        <v>24</v>
      </c>
      <c r="N305" s="179" t="s">
        <v>1435</v>
      </c>
      <c r="O305" s="179" t="s">
        <v>5</v>
      </c>
      <c r="P305" s="179" t="s">
        <v>1441</v>
      </c>
      <c r="Q305" s="179" t="s">
        <v>5</v>
      </c>
      <c r="R305" s="179" t="s">
        <v>1519</v>
      </c>
      <c r="S305" s="179" t="s">
        <v>49</v>
      </c>
      <c r="T305" s="184" t="s">
        <v>50</v>
      </c>
      <c r="U305" s="184" t="str">
        <f>Tabla1[[#This Row],[Códigos CIF]]&amp;" "&amp;"="&amp;" "&amp;Tabla1[[#This Row],[Códigos CIF Habilidad]]</f>
        <v>d240 = Manejo del estrés y otras demandas psicológicas</v>
      </c>
      <c r="V305" s="189" t="s">
        <v>51</v>
      </c>
      <c r="W305" s="19" t="s">
        <v>52</v>
      </c>
      <c r="X305"/>
      <c r="Y305"/>
      <c r="Z305"/>
      <c r="AA305"/>
      <c r="AB305"/>
      <c r="AC305"/>
      <c r="AD305"/>
      <c r="AE305"/>
      <c r="AF305"/>
      <c r="AG305"/>
      <c r="AH305"/>
      <c r="AI305"/>
    </row>
    <row r="306" spans="1:35">
      <c r="A306" s="10">
        <v>290</v>
      </c>
      <c r="B306" s="176" t="s">
        <v>671</v>
      </c>
      <c r="C306" s="177" t="s">
        <v>1035</v>
      </c>
      <c r="D306" s="177" t="s">
        <v>365</v>
      </c>
      <c r="E306" s="178" t="s">
        <v>372</v>
      </c>
      <c r="F306" s="179">
        <v>12</v>
      </c>
      <c r="G306" s="180" t="s">
        <v>686</v>
      </c>
      <c r="H306" s="181">
        <v>2</v>
      </c>
      <c r="I306" s="182">
        <f>Tabla1[[#This Row],[P_Esperada_MEISR ]]*0.0008928</f>
        <v>1.7856E-3</v>
      </c>
      <c r="J306" s="183">
        <v>1</v>
      </c>
      <c r="K306" s="183">
        <f>Tabla1[[#This Row],[Puntuación]]-1</f>
        <v>0</v>
      </c>
      <c r="L306" s="182">
        <f>Tabla1[[#This Row],[Cambio escala]]*0.0008928</f>
        <v>0</v>
      </c>
      <c r="M306" s="179" t="s">
        <v>23</v>
      </c>
      <c r="N306" s="179" t="s">
        <v>1434</v>
      </c>
      <c r="O306" s="179" t="s">
        <v>23</v>
      </c>
      <c r="P306" s="179" t="s">
        <v>1437</v>
      </c>
      <c r="Q306" s="179" t="s">
        <v>23</v>
      </c>
      <c r="R306" s="179" t="s">
        <v>1525</v>
      </c>
      <c r="S306" s="179" t="s">
        <v>72</v>
      </c>
      <c r="T306" s="184" t="s">
        <v>50</v>
      </c>
      <c r="U306" s="184" t="str">
        <f>Tabla1[[#This Row],[Códigos CIF]]&amp;" "&amp;"="&amp;" "&amp;Tabla1[[#This Row],[Códigos CIF Habilidad]]</f>
        <v>d230 = Llevar a cabo rutinas diarias</v>
      </c>
      <c r="V306" s="189" t="s">
        <v>73</v>
      </c>
      <c r="W306" s="19" t="s">
        <v>74</v>
      </c>
      <c r="X306"/>
      <c r="Y306"/>
      <c r="Z306"/>
      <c r="AA306"/>
      <c r="AB306"/>
      <c r="AC306"/>
      <c r="AD306"/>
      <c r="AE306"/>
      <c r="AF306"/>
      <c r="AG306"/>
      <c r="AH306"/>
      <c r="AI306"/>
    </row>
    <row r="307" spans="1:35" ht="24">
      <c r="A307" s="10">
        <v>291</v>
      </c>
      <c r="B307" s="176" t="s">
        <v>671</v>
      </c>
      <c r="C307" s="177" t="s">
        <v>1036</v>
      </c>
      <c r="D307" s="177" t="s">
        <v>365</v>
      </c>
      <c r="E307" s="178" t="s">
        <v>373</v>
      </c>
      <c r="F307" s="179">
        <v>14</v>
      </c>
      <c r="G307" s="180" t="s">
        <v>684</v>
      </c>
      <c r="H307" s="181">
        <v>2</v>
      </c>
      <c r="I307" s="182">
        <f>Tabla1[[#This Row],[P_Esperada_MEISR ]]*0.0008928</f>
        <v>1.7856E-3</v>
      </c>
      <c r="J307" s="183">
        <v>1</v>
      </c>
      <c r="K307" s="183">
        <f>Tabla1[[#This Row],[Puntuación]]-1</f>
        <v>0</v>
      </c>
      <c r="L307" s="182">
        <f>Tabla1[[#This Row],[Cambio escala]]*0.0008928</f>
        <v>0</v>
      </c>
      <c r="M307" s="179" t="s">
        <v>5</v>
      </c>
      <c r="N307" s="179" t="s">
        <v>1436</v>
      </c>
      <c r="O307" s="179" t="s">
        <v>5</v>
      </c>
      <c r="P307" s="179" t="s">
        <v>1441</v>
      </c>
      <c r="Q307" s="179" t="s">
        <v>5</v>
      </c>
      <c r="R307" s="179" t="s">
        <v>1519</v>
      </c>
      <c r="S307" s="179" t="s">
        <v>13</v>
      </c>
      <c r="T307" s="184" t="s">
        <v>14</v>
      </c>
      <c r="U307" s="184" t="str">
        <f>Tabla1[[#This Row],[Códigos CIF]]&amp;" "&amp;"="&amp;" "&amp;Tabla1[[#This Row],[Códigos CIF Habilidad]]</f>
        <v>d710 = Interacciones interpersonales básicas</v>
      </c>
      <c r="V307" s="189" t="s">
        <v>15</v>
      </c>
      <c r="W307" s="19" t="s">
        <v>16</v>
      </c>
      <c r="X307"/>
      <c r="Y307"/>
      <c r="Z307"/>
      <c r="AA307"/>
      <c r="AB307"/>
      <c r="AC307"/>
      <c r="AD307"/>
      <c r="AE307"/>
      <c r="AF307"/>
      <c r="AG307"/>
      <c r="AH307"/>
      <c r="AI307"/>
    </row>
    <row r="308" spans="1:35">
      <c r="A308" s="10">
        <v>292</v>
      </c>
      <c r="B308" s="176" t="s">
        <v>671</v>
      </c>
      <c r="C308" s="177" t="s">
        <v>1037</v>
      </c>
      <c r="D308" s="177" t="s">
        <v>365</v>
      </c>
      <c r="E308" s="178" t="s">
        <v>374</v>
      </c>
      <c r="F308" s="179">
        <v>18</v>
      </c>
      <c r="G308" s="180" t="s">
        <v>684</v>
      </c>
      <c r="H308" s="181">
        <v>2</v>
      </c>
      <c r="I308" s="182">
        <f>Tabla1[[#This Row],[P_Esperada_MEISR ]]*0.0008928</f>
        <v>1.7856E-3</v>
      </c>
      <c r="J308" s="183">
        <v>1</v>
      </c>
      <c r="K308" s="183">
        <f>Tabla1[[#This Row],[Puntuación]]-1</f>
        <v>0</v>
      </c>
      <c r="L308" s="182">
        <f>Tabla1[[#This Row],[Cambio escala]]*0.0008928</f>
        <v>0</v>
      </c>
      <c r="M308" s="179" t="s">
        <v>23</v>
      </c>
      <c r="N308" s="179" t="s">
        <v>1434</v>
      </c>
      <c r="O308" s="179" t="s">
        <v>23</v>
      </c>
      <c r="P308" s="179" t="s">
        <v>1437</v>
      </c>
      <c r="Q308" s="179" t="s">
        <v>23</v>
      </c>
      <c r="R308" s="179" t="s">
        <v>1525</v>
      </c>
      <c r="S308" s="179" t="s">
        <v>72</v>
      </c>
      <c r="T308" s="184" t="s">
        <v>50</v>
      </c>
      <c r="U308" s="184" t="str">
        <f>Tabla1[[#This Row],[Códigos CIF]]&amp;" "&amp;"="&amp;" "&amp;Tabla1[[#This Row],[Códigos CIF Habilidad]]</f>
        <v>d230 = Llevar a cabo rutinas diarias</v>
      </c>
      <c r="V308" s="189" t="s">
        <v>73</v>
      </c>
      <c r="W308" s="19" t="s">
        <v>74</v>
      </c>
      <c r="X308"/>
      <c r="Y308"/>
      <c r="Z308"/>
      <c r="AA308"/>
      <c r="AB308"/>
      <c r="AC308"/>
      <c r="AD308"/>
      <c r="AE308"/>
      <c r="AF308"/>
      <c r="AG308"/>
      <c r="AH308"/>
      <c r="AI308"/>
    </row>
    <row r="309" spans="1:35" ht="30.6">
      <c r="A309" s="10">
        <v>293</v>
      </c>
      <c r="B309" s="176" t="s">
        <v>671</v>
      </c>
      <c r="C309" s="177" t="s">
        <v>1038</v>
      </c>
      <c r="D309" s="177" t="s">
        <v>365</v>
      </c>
      <c r="E309" s="178" t="s">
        <v>375</v>
      </c>
      <c r="F309" s="179">
        <v>24</v>
      </c>
      <c r="G309" s="180" t="s">
        <v>685</v>
      </c>
      <c r="H309" s="181">
        <v>2</v>
      </c>
      <c r="I309" s="182">
        <f>Tabla1[[#This Row],[P_Esperada_MEISR ]]*0.0008928</f>
        <v>1.7856E-3</v>
      </c>
      <c r="J309" s="183">
        <v>1</v>
      </c>
      <c r="K309" s="183">
        <f>Tabla1[[#This Row],[Puntuación]]-1</f>
        <v>0</v>
      </c>
      <c r="L309" s="182">
        <f>Tabla1[[#This Row],[Cambio escala]]*0.0008928</f>
        <v>0</v>
      </c>
      <c r="M309" s="179" t="s">
        <v>5</v>
      </c>
      <c r="N309" s="179" t="s">
        <v>1436</v>
      </c>
      <c r="O309" s="179" t="s">
        <v>6</v>
      </c>
      <c r="P309" s="179" t="s">
        <v>1439</v>
      </c>
      <c r="Q309" s="179" t="s">
        <v>7</v>
      </c>
      <c r="R309" s="179" t="s">
        <v>1526</v>
      </c>
      <c r="S309" s="179" t="s">
        <v>86</v>
      </c>
      <c r="T309" s="184" t="s">
        <v>50</v>
      </c>
      <c r="U309" s="184" t="str">
        <f>Tabla1[[#This Row],[Códigos CIF]]&amp;" "&amp;"="&amp;" "&amp;Tabla1[[#This Row],[Códigos CIF Habilidad]]</f>
        <v>d210 = Llevar a cabo una única tarea</v>
      </c>
      <c r="V309" s="189" t="s">
        <v>87</v>
      </c>
      <c r="W309" s="19" t="s">
        <v>88</v>
      </c>
      <c r="X309"/>
      <c r="Y309"/>
      <c r="Z309"/>
      <c r="AA309"/>
      <c r="AB309"/>
      <c r="AC309"/>
      <c r="AD309"/>
      <c r="AE309"/>
      <c r="AF309"/>
      <c r="AG309"/>
      <c r="AH309"/>
      <c r="AI309"/>
    </row>
    <row r="310" spans="1:35">
      <c r="A310" s="10">
        <v>294</v>
      </c>
      <c r="B310" s="176" t="s">
        <v>671</v>
      </c>
      <c r="C310" s="177" t="s">
        <v>1039</v>
      </c>
      <c r="D310" s="177" t="s">
        <v>365</v>
      </c>
      <c r="E310" s="178" t="s">
        <v>382</v>
      </c>
      <c r="F310" s="179">
        <v>24</v>
      </c>
      <c r="G310" s="180" t="s">
        <v>685</v>
      </c>
      <c r="H310" s="181">
        <v>2</v>
      </c>
      <c r="I310" s="182">
        <f>Tabla1[[#This Row],[P_Esperada_MEISR ]]*0.0008928</f>
        <v>1.7856E-3</v>
      </c>
      <c r="J310" s="183">
        <v>1</v>
      </c>
      <c r="K310" s="183">
        <f>Tabla1[[#This Row],[Puntuación]]-1</f>
        <v>0</v>
      </c>
      <c r="L310" s="182">
        <f>Tabla1[[#This Row],[Cambio escala]]*0.0008928</f>
        <v>0</v>
      </c>
      <c r="M310" s="179" t="s">
        <v>23</v>
      </c>
      <c r="N310" s="179" t="s">
        <v>1434</v>
      </c>
      <c r="O310" s="179" t="s">
        <v>23</v>
      </c>
      <c r="P310" s="179" t="s">
        <v>1437</v>
      </c>
      <c r="Q310" s="179" t="s">
        <v>23</v>
      </c>
      <c r="R310" s="179" t="s">
        <v>1525</v>
      </c>
      <c r="S310" s="179" t="s">
        <v>55</v>
      </c>
      <c r="T310" s="184" t="s">
        <v>9</v>
      </c>
      <c r="U310" s="184" t="str">
        <f>Tabla1[[#This Row],[Códigos CIF]]&amp;" "&amp;"="&amp;" "&amp;Tabla1[[#This Row],[Códigos CIF Habilidad]]</f>
        <v>d330 = Hablar</v>
      </c>
      <c r="V310" s="189" t="s">
        <v>56</v>
      </c>
      <c r="W310" s="19" t="s">
        <v>57</v>
      </c>
      <c r="X310"/>
      <c r="Y310"/>
      <c r="Z310"/>
      <c r="AA310"/>
      <c r="AB310"/>
      <c r="AC310"/>
      <c r="AD310"/>
      <c r="AE310"/>
      <c r="AF310"/>
      <c r="AG310"/>
      <c r="AH310"/>
      <c r="AI310"/>
    </row>
    <row r="311" spans="1:35" ht="24">
      <c r="A311" s="10">
        <v>295</v>
      </c>
      <c r="B311" s="176" t="s">
        <v>671</v>
      </c>
      <c r="C311" s="177" t="s">
        <v>1040</v>
      </c>
      <c r="D311" s="177" t="s">
        <v>365</v>
      </c>
      <c r="E311" s="178" t="s">
        <v>376</v>
      </c>
      <c r="F311" s="179">
        <v>30</v>
      </c>
      <c r="G311" s="180" t="s">
        <v>738</v>
      </c>
      <c r="H311" s="181">
        <v>2</v>
      </c>
      <c r="I311" s="182">
        <f>Tabla1[[#This Row],[P_Esperada_MEISR ]]*0.0008928</f>
        <v>1.7856E-3</v>
      </c>
      <c r="J311" s="183">
        <v>1</v>
      </c>
      <c r="K311" s="183">
        <f>Tabla1[[#This Row],[Puntuación]]-1</f>
        <v>0</v>
      </c>
      <c r="L311" s="182">
        <f>Tabla1[[#This Row],[Cambio escala]]*0.0008928</f>
        <v>0</v>
      </c>
      <c r="M311" s="179" t="s">
        <v>24</v>
      </c>
      <c r="N311" s="179" t="s">
        <v>1435</v>
      </c>
      <c r="O311" s="179" t="s">
        <v>23</v>
      </c>
      <c r="P311" s="179" t="s">
        <v>1437</v>
      </c>
      <c r="Q311" s="179" t="s">
        <v>5</v>
      </c>
      <c r="R311" s="179" t="s">
        <v>1519</v>
      </c>
      <c r="S311" s="179" t="s">
        <v>49</v>
      </c>
      <c r="T311" s="184" t="s">
        <v>50</v>
      </c>
      <c r="U311" s="184" t="str">
        <f>Tabla1[[#This Row],[Códigos CIF]]&amp;" "&amp;"="&amp;" "&amp;Tabla1[[#This Row],[Códigos CIF Habilidad]]</f>
        <v>d240 = Manejo del estrés y otras demandas psicológicas</v>
      </c>
      <c r="V311" s="189" t="s">
        <v>51</v>
      </c>
      <c r="W311" s="19" t="s">
        <v>52</v>
      </c>
      <c r="X311"/>
      <c r="Y311"/>
      <c r="Z311"/>
      <c r="AA311"/>
      <c r="AB311"/>
      <c r="AC311"/>
      <c r="AD311"/>
      <c r="AE311"/>
      <c r="AF311"/>
      <c r="AG311"/>
      <c r="AH311"/>
      <c r="AI311"/>
    </row>
    <row r="312" spans="1:35" ht="30.6">
      <c r="A312" s="10">
        <v>296</v>
      </c>
      <c r="B312" s="176" t="s">
        <v>671</v>
      </c>
      <c r="C312" s="177" t="s">
        <v>1041</v>
      </c>
      <c r="D312" s="177" t="s">
        <v>365</v>
      </c>
      <c r="E312" s="178" t="s">
        <v>1541</v>
      </c>
      <c r="F312" s="179">
        <v>33</v>
      </c>
      <c r="G312" s="180" t="s">
        <v>739</v>
      </c>
      <c r="H312" s="181">
        <v>2</v>
      </c>
      <c r="I312" s="182">
        <f>Tabla1[[#This Row],[P_Esperada_MEISR ]]*0.0008928</f>
        <v>1.7856E-3</v>
      </c>
      <c r="J312" s="183">
        <v>1</v>
      </c>
      <c r="K312" s="183">
        <f>Tabla1[[#This Row],[Puntuación]]-1</f>
        <v>0</v>
      </c>
      <c r="L312" s="182">
        <f>Tabla1[[#This Row],[Cambio escala]]*0.0008928</f>
        <v>0</v>
      </c>
      <c r="M312" s="179" t="s">
        <v>23</v>
      </c>
      <c r="N312" s="179" t="s">
        <v>1434</v>
      </c>
      <c r="O312" s="179" t="s">
        <v>23</v>
      </c>
      <c r="P312" s="179" t="s">
        <v>1437</v>
      </c>
      <c r="Q312" s="179" t="s">
        <v>23</v>
      </c>
      <c r="R312" s="179" t="s">
        <v>1525</v>
      </c>
      <c r="S312" s="179" t="s">
        <v>72</v>
      </c>
      <c r="T312" s="184" t="s">
        <v>50</v>
      </c>
      <c r="U312" s="184" t="str">
        <f>Tabla1[[#This Row],[Códigos CIF]]&amp;" "&amp;"="&amp;" "&amp;Tabla1[[#This Row],[Códigos CIF Habilidad]]</f>
        <v>d230 = Llevar a cabo rutinas diarias</v>
      </c>
      <c r="V312" s="189" t="s">
        <v>73</v>
      </c>
      <c r="W312" s="19" t="s">
        <v>74</v>
      </c>
      <c r="X312"/>
      <c r="Y312"/>
      <c r="Z312"/>
      <c r="AA312"/>
      <c r="AB312"/>
      <c r="AC312"/>
      <c r="AD312"/>
      <c r="AE312"/>
      <c r="AF312"/>
      <c r="AG312"/>
      <c r="AH312"/>
      <c r="AI312"/>
    </row>
    <row r="313" spans="1:35">
      <c r="A313" s="10">
        <v>297</v>
      </c>
      <c r="B313" s="176" t="s">
        <v>671</v>
      </c>
      <c r="C313" s="177" t="s">
        <v>1042</v>
      </c>
      <c r="D313" s="177" t="s">
        <v>365</v>
      </c>
      <c r="E313" s="178" t="s">
        <v>377</v>
      </c>
      <c r="F313" s="179">
        <v>36</v>
      </c>
      <c r="G313" s="180" t="s">
        <v>739</v>
      </c>
      <c r="H313" s="181">
        <v>2</v>
      </c>
      <c r="I313" s="182">
        <f>Tabla1[[#This Row],[P_Esperada_MEISR ]]*0.0008928</f>
        <v>1.7856E-3</v>
      </c>
      <c r="J313" s="183">
        <v>1</v>
      </c>
      <c r="K313" s="183">
        <f>Tabla1[[#This Row],[Puntuación]]-1</f>
        <v>0</v>
      </c>
      <c r="L313" s="182">
        <f>Tabla1[[#This Row],[Cambio escala]]*0.0008928</f>
        <v>0</v>
      </c>
      <c r="M313" s="179" t="s">
        <v>23</v>
      </c>
      <c r="N313" s="179" t="s">
        <v>1434</v>
      </c>
      <c r="O313" s="179" t="s">
        <v>23</v>
      </c>
      <c r="P313" s="179" t="s">
        <v>1437</v>
      </c>
      <c r="Q313" s="179" t="s">
        <v>23</v>
      </c>
      <c r="R313" s="179" t="s">
        <v>1525</v>
      </c>
      <c r="S313" s="179" t="s">
        <v>72</v>
      </c>
      <c r="T313" s="184" t="s">
        <v>50</v>
      </c>
      <c r="U313" s="184" t="str">
        <f>Tabla1[[#This Row],[Códigos CIF]]&amp;" "&amp;"="&amp;" "&amp;Tabla1[[#This Row],[Códigos CIF Habilidad]]</f>
        <v>d230 = Llevar a cabo rutinas diarias</v>
      </c>
      <c r="V313" s="189" t="s">
        <v>73</v>
      </c>
      <c r="W313" s="19" t="s">
        <v>74</v>
      </c>
      <c r="X313"/>
      <c r="Y313"/>
      <c r="Z313"/>
      <c r="AA313"/>
      <c r="AB313"/>
      <c r="AC313"/>
      <c r="AD313"/>
      <c r="AE313"/>
      <c r="AF313"/>
      <c r="AG313"/>
      <c r="AH313"/>
      <c r="AI313"/>
    </row>
    <row r="314" spans="1:35" ht="24">
      <c r="A314" s="10">
        <v>298</v>
      </c>
      <c r="B314" s="176" t="s">
        <v>671</v>
      </c>
      <c r="C314" s="177" t="s">
        <v>1043</v>
      </c>
      <c r="D314" s="177" t="s">
        <v>365</v>
      </c>
      <c r="E314" s="178" t="s">
        <v>378</v>
      </c>
      <c r="F314" s="179">
        <v>36</v>
      </c>
      <c r="G314" s="180" t="s">
        <v>739</v>
      </c>
      <c r="H314" s="181">
        <v>2</v>
      </c>
      <c r="I314" s="182">
        <f>Tabla1[[#This Row],[P_Esperada_MEISR ]]*0.0008928</f>
        <v>1.7856E-3</v>
      </c>
      <c r="J314" s="183">
        <v>1</v>
      </c>
      <c r="K314" s="183">
        <f>Tabla1[[#This Row],[Puntuación]]-1</f>
        <v>0</v>
      </c>
      <c r="L314" s="182">
        <f>Tabla1[[#This Row],[Cambio escala]]*0.0008928</f>
        <v>0</v>
      </c>
      <c r="M314" s="179" t="s">
        <v>24</v>
      </c>
      <c r="N314" s="179" t="s">
        <v>1435</v>
      </c>
      <c r="O314" s="179" t="s">
        <v>5</v>
      </c>
      <c r="P314" s="179" t="s">
        <v>1441</v>
      </c>
      <c r="Q314" s="179" t="s">
        <v>5</v>
      </c>
      <c r="R314" s="179" t="s">
        <v>1519</v>
      </c>
      <c r="S314" s="179" t="s">
        <v>49</v>
      </c>
      <c r="T314" s="184" t="s">
        <v>50</v>
      </c>
      <c r="U314" s="184" t="str">
        <f>Tabla1[[#This Row],[Códigos CIF]]&amp;" "&amp;"="&amp;" "&amp;Tabla1[[#This Row],[Códigos CIF Habilidad]]</f>
        <v>d240 = Manejo del estrés y otras demandas psicológicas</v>
      </c>
      <c r="V314" s="189" t="s">
        <v>51</v>
      </c>
      <c r="W314" s="19" t="s">
        <v>52</v>
      </c>
      <c r="X314"/>
      <c r="Y314"/>
      <c r="Z314"/>
      <c r="AA314"/>
      <c r="AB314"/>
      <c r="AC314"/>
      <c r="AD314"/>
      <c r="AE314"/>
      <c r="AF314"/>
      <c r="AG314"/>
      <c r="AH314"/>
      <c r="AI314"/>
    </row>
    <row r="315" spans="1:35">
      <c r="A315" s="10">
        <v>299</v>
      </c>
      <c r="B315" s="176" t="s">
        <v>671</v>
      </c>
      <c r="C315" s="177" t="s">
        <v>1044</v>
      </c>
      <c r="D315" s="177" t="s">
        <v>365</v>
      </c>
      <c r="E315" s="178" t="s">
        <v>379</v>
      </c>
      <c r="F315" s="179">
        <v>36</v>
      </c>
      <c r="G315" s="180" t="s">
        <v>739</v>
      </c>
      <c r="H315" s="181">
        <v>2</v>
      </c>
      <c r="I315" s="182">
        <f>Tabla1[[#This Row],[P_Esperada_MEISR ]]*0.0008928</f>
        <v>1.7856E-3</v>
      </c>
      <c r="J315" s="183">
        <v>1</v>
      </c>
      <c r="K315" s="183">
        <f>Tabla1[[#This Row],[Puntuación]]-1</f>
        <v>0</v>
      </c>
      <c r="L315" s="182">
        <f>Tabla1[[#This Row],[Cambio escala]]*0.0008928</f>
        <v>0</v>
      </c>
      <c r="M315" s="179" t="s">
        <v>24</v>
      </c>
      <c r="N315" s="179" t="s">
        <v>1435</v>
      </c>
      <c r="O315" s="179" t="s">
        <v>23</v>
      </c>
      <c r="P315" s="179" t="s">
        <v>1437</v>
      </c>
      <c r="Q315" s="179" t="s">
        <v>23</v>
      </c>
      <c r="R315" s="179" t="s">
        <v>1525</v>
      </c>
      <c r="S315" s="179" t="s">
        <v>72</v>
      </c>
      <c r="T315" s="184" t="s">
        <v>50</v>
      </c>
      <c r="U315" s="184" t="str">
        <f>Tabla1[[#This Row],[Códigos CIF]]&amp;" "&amp;"="&amp;" "&amp;Tabla1[[#This Row],[Códigos CIF Habilidad]]</f>
        <v>d230 = Llevar a cabo rutinas diarias</v>
      </c>
      <c r="V315" s="189" t="s">
        <v>73</v>
      </c>
      <c r="W315" s="19" t="s">
        <v>74</v>
      </c>
      <c r="X315"/>
      <c r="Y315"/>
      <c r="Z315"/>
      <c r="AA315"/>
      <c r="AB315"/>
      <c r="AC315"/>
      <c r="AD315"/>
      <c r="AE315"/>
      <c r="AF315"/>
      <c r="AG315"/>
      <c r="AH315"/>
      <c r="AI315"/>
    </row>
    <row r="316" spans="1:35" ht="24">
      <c r="A316" s="10">
        <v>300</v>
      </c>
      <c r="B316" s="176" t="s">
        <v>671</v>
      </c>
      <c r="C316" s="177" t="s">
        <v>1045</v>
      </c>
      <c r="D316" s="177" t="s">
        <v>365</v>
      </c>
      <c r="E316" s="178" t="s">
        <v>380</v>
      </c>
      <c r="F316" s="179">
        <v>36</v>
      </c>
      <c r="G316" s="180" t="s">
        <v>739</v>
      </c>
      <c r="H316" s="181">
        <v>2</v>
      </c>
      <c r="I316" s="182">
        <f>Tabla1[[#This Row],[P_Esperada_MEISR ]]*0.0008928</f>
        <v>1.7856E-3</v>
      </c>
      <c r="J316" s="183">
        <v>1</v>
      </c>
      <c r="K316" s="183">
        <f>Tabla1[[#This Row],[Puntuación]]-1</f>
        <v>0</v>
      </c>
      <c r="L316" s="182">
        <f>Tabla1[[#This Row],[Cambio escala]]*0.0008928</f>
        <v>0</v>
      </c>
      <c r="M316" s="179" t="s">
        <v>24</v>
      </c>
      <c r="N316" s="179" t="s">
        <v>1435</v>
      </c>
      <c r="O316" s="179" t="s">
        <v>5</v>
      </c>
      <c r="P316" s="179" t="s">
        <v>1441</v>
      </c>
      <c r="Q316" s="179" t="s">
        <v>5</v>
      </c>
      <c r="R316" s="179" t="s">
        <v>1519</v>
      </c>
      <c r="S316" s="179" t="s">
        <v>49</v>
      </c>
      <c r="T316" s="184" t="s">
        <v>50</v>
      </c>
      <c r="U316" s="184" t="str">
        <f>Tabla1[[#This Row],[Códigos CIF]]&amp;" "&amp;"="&amp;" "&amp;Tabla1[[#This Row],[Códigos CIF Habilidad]]</f>
        <v>d240 = Manejo del estrés y otras demandas psicológicas</v>
      </c>
      <c r="V316" s="189" t="s">
        <v>51</v>
      </c>
      <c r="W316" s="19" t="s">
        <v>52</v>
      </c>
      <c r="X316"/>
      <c r="Y316"/>
      <c r="Z316"/>
      <c r="AA316"/>
      <c r="AB316"/>
      <c r="AC316"/>
      <c r="AD316"/>
      <c r="AE316"/>
      <c r="AF316"/>
      <c r="AG316"/>
      <c r="AH316"/>
      <c r="AI316"/>
    </row>
    <row r="317" spans="1:35">
      <c r="A317" s="10">
        <v>301</v>
      </c>
      <c r="B317" s="176" t="s">
        <v>671</v>
      </c>
      <c r="C317" s="177" t="s">
        <v>1046</v>
      </c>
      <c r="D317" s="177" t="s">
        <v>365</v>
      </c>
      <c r="E317" s="178" t="s">
        <v>381</v>
      </c>
      <c r="F317" s="179">
        <v>48</v>
      </c>
      <c r="G317" s="180" t="s">
        <v>741</v>
      </c>
      <c r="H317" s="181">
        <v>2</v>
      </c>
      <c r="I317" s="182">
        <f>Tabla1[[#This Row],[P_Esperada_MEISR ]]*0.0008928</f>
        <v>1.7856E-3</v>
      </c>
      <c r="J317" s="183">
        <v>1</v>
      </c>
      <c r="K317" s="183">
        <f>Tabla1[[#This Row],[Puntuación]]-1</f>
        <v>0</v>
      </c>
      <c r="L317" s="182">
        <f>Tabla1[[#This Row],[Cambio escala]]*0.0008928</f>
        <v>0</v>
      </c>
      <c r="M317" s="179" t="s">
        <v>23</v>
      </c>
      <c r="N317" s="179" t="s">
        <v>1434</v>
      </c>
      <c r="O317" s="179" t="s">
        <v>23</v>
      </c>
      <c r="P317" s="179" t="s">
        <v>1437</v>
      </c>
      <c r="Q317" s="179" t="s">
        <v>23</v>
      </c>
      <c r="R317" s="179" t="s">
        <v>1525</v>
      </c>
      <c r="S317" s="179" t="s">
        <v>55</v>
      </c>
      <c r="T317" s="184" t="s">
        <v>9</v>
      </c>
      <c r="U317" s="184" t="str">
        <f>Tabla1[[#This Row],[Códigos CIF]]&amp;" "&amp;"="&amp;" "&amp;Tabla1[[#This Row],[Códigos CIF Habilidad]]</f>
        <v>d330 = Hablar</v>
      </c>
      <c r="V317" s="189" t="s">
        <v>56</v>
      </c>
      <c r="W317" s="19" t="s">
        <v>57</v>
      </c>
      <c r="X317"/>
      <c r="Y317"/>
      <c r="Z317"/>
      <c r="AA317"/>
      <c r="AB317"/>
      <c r="AC317"/>
      <c r="AD317"/>
      <c r="AE317"/>
      <c r="AF317"/>
      <c r="AG317"/>
      <c r="AH317"/>
      <c r="AI317"/>
    </row>
    <row r="318" spans="1:35">
      <c r="A318" s="10">
        <v>302</v>
      </c>
      <c r="B318" s="176" t="s">
        <v>671</v>
      </c>
      <c r="C318" s="177" t="s">
        <v>1047</v>
      </c>
      <c r="D318" s="177" t="s">
        <v>365</v>
      </c>
      <c r="E318" s="178" t="s">
        <v>383</v>
      </c>
      <c r="F318" s="179">
        <v>48</v>
      </c>
      <c r="G318" s="180" t="s">
        <v>741</v>
      </c>
      <c r="H318" s="181">
        <v>2</v>
      </c>
      <c r="I318" s="182">
        <f>Tabla1[[#This Row],[P_Esperada_MEISR ]]*0.0008928</f>
        <v>1.7856E-3</v>
      </c>
      <c r="J318" s="183">
        <v>1</v>
      </c>
      <c r="K318" s="183">
        <f>Tabla1[[#This Row],[Puntuación]]-1</f>
        <v>0</v>
      </c>
      <c r="L318" s="182">
        <f>Tabla1[[#This Row],[Cambio escala]]*0.0008928</f>
        <v>0</v>
      </c>
      <c r="M318" s="179" t="s">
        <v>23</v>
      </c>
      <c r="N318" s="179" t="s">
        <v>1434</v>
      </c>
      <c r="O318" s="179" t="s">
        <v>23</v>
      </c>
      <c r="P318" s="179" t="s">
        <v>1437</v>
      </c>
      <c r="Q318" s="179" t="s">
        <v>23</v>
      </c>
      <c r="R318" s="179" t="s">
        <v>1525</v>
      </c>
      <c r="S318" s="179" t="s">
        <v>72</v>
      </c>
      <c r="T318" s="184" t="s">
        <v>50</v>
      </c>
      <c r="U318" s="184" t="str">
        <f>Tabla1[[#This Row],[Códigos CIF]]&amp;" "&amp;"="&amp;" "&amp;Tabla1[[#This Row],[Códigos CIF Habilidad]]</f>
        <v>d230 = Llevar a cabo rutinas diarias</v>
      </c>
      <c r="V318" s="189" t="s">
        <v>73</v>
      </c>
      <c r="W318" s="19" t="s">
        <v>74</v>
      </c>
      <c r="X318"/>
      <c r="Y318"/>
      <c r="Z318"/>
      <c r="AA318"/>
      <c r="AB318"/>
      <c r="AC318"/>
      <c r="AD318"/>
      <c r="AE318"/>
      <c r="AF318"/>
      <c r="AG318"/>
      <c r="AH318"/>
      <c r="AI318"/>
    </row>
    <row r="319" spans="1:35" ht="20.399999999999999">
      <c r="A319" s="10">
        <v>303</v>
      </c>
      <c r="B319" s="176" t="s">
        <v>671</v>
      </c>
      <c r="C319" s="177" t="s">
        <v>1048</v>
      </c>
      <c r="D319" s="177" t="s">
        <v>365</v>
      </c>
      <c r="E319" s="178" t="s">
        <v>384</v>
      </c>
      <c r="F319" s="179">
        <v>48</v>
      </c>
      <c r="G319" s="180" t="s">
        <v>741</v>
      </c>
      <c r="H319" s="181">
        <v>2</v>
      </c>
      <c r="I319" s="182">
        <f>Tabla1[[#This Row],[P_Esperada_MEISR ]]*0.0008928</f>
        <v>1.7856E-3</v>
      </c>
      <c r="J319" s="183">
        <v>1</v>
      </c>
      <c r="K319" s="183">
        <f>Tabla1[[#This Row],[Puntuación]]-1</f>
        <v>0</v>
      </c>
      <c r="L319" s="182">
        <f>Tabla1[[#This Row],[Cambio escala]]*0.0008928</f>
        <v>0</v>
      </c>
      <c r="M319" s="179" t="s">
        <v>23</v>
      </c>
      <c r="N319" s="179" t="s">
        <v>1434</v>
      </c>
      <c r="O319" s="179" t="s">
        <v>23</v>
      </c>
      <c r="P319" s="179" t="s">
        <v>1437</v>
      </c>
      <c r="Q319" s="179" t="s">
        <v>23</v>
      </c>
      <c r="R319" s="179" t="s">
        <v>1525</v>
      </c>
      <c r="S319" s="179" t="s">
        <v>72</v>
      </c>
      <c r="T319" s="184" t="s">
        <v>50</v>
      </c>
      <c r="U319" s="184" t="str">
        <f>Tabla1[[#This Row],[Códigos CIF]]&amp;" "&amp;"="&amp;" "&amp;Tabla1[[#This Row],[Códigos CIF Habilidad]]</f>
        <v>d230 = Llevar a cabo rutinas diarias</v>
      </c>
      <c r="V319" s="189" t="s">
        <v>73</v>
      </c>
      <c r="W319" s="19" t="s">
        <v>74</v>
      </c>
      <c r="X319"/>
      <c r="Y319"/>
      <c r="Z319"/>
      <c r="AA319"/>
      <c r="AB319"/>
      <c r="AC319"/>
      <c r="AD319"/>
      <c r="AE319"/>
      <c r="AF319"/>
      <c r="AG319"/>
      <c r="AH319"/>
      <c r="AI319"/>
    </row>
    <row r="320" spans="1:35" ht="20.399999999999999">
      <c r="A320" s="10">
        <v>304</v>
      </c>
      <c r="B320" s="176" t="s">
        <v>671</v>
      </c>
      <c r="C320" s="177" t="s">
        <v>752</v>
      </c>
      <c r="D320" s="177" t="s">
        <v>385</v>
      </c>
      <c r="E320" s="178" t="s">
        <v>386</v>
      </c>
      <c r="F320" s="179">
        <v>0</v>
      </c>
      <c r="G320" s="180" t="s">
        <v>683</v>
      </c>
      <c r="H320" s="181">
        <v>2</v>
      </c>
      <c r="I320" s="182">
        <f>Tabla1[[#This Row],[P_Esperada_MEISR ]]*0.0008928</f>
        <v>1.7856E-3</v>
      </c>
      <c r="J320" s="183">
        <v>1</v>
      </c>
      <c r="K320" s="183">
        <f>Tabla1[[#This Row],[Puntuación]]-1</f>
        <v>0</v>
      </c>
      <c r="L320" s="182">
        <f>Tabla1[[#This Row],[Cambio escala]]*0.0008928</f>
        <v>0</v>
      </c>
      <c r="M320" s="179" t="s">
        <v>24</v>
      </c>
      <c r="N320" s="179" t="s">
        <v>1435</v>
      </c>
      <c r="O320" s="179" t="s">
        <v>31</v>
      </c>
      <c r="P320" s="179" t="s">
        <v>1438</v>
      </c>
      <c r="Q320" s="179" t="s">
        <v>7</v>
      </c>
      <c r="R320" s="179" t="s">
        <v>1526</v>
      </c>
      <c r="S320" s="179" t="s">
        <v>18</v>
      </c>
      <c r="T320" s="184" t="s">
        <v>19</v>
      </c>
      <c r="U320" s="184" t="str">
        <f>Tabla1[[#This Row],[Códigos CIF]]&amp;" "&amp;"="&amp;" "&amp;Tabla1[[#This Row],[Códigos CIF Habilidad]]</f>
        <v>d110 = Mirar</v>
      </c>
      <c r="V320" s="189" t="s">
        <v>20</v>
      </c>
      <c r="W320" s="19" t="s">
        <v>21</v>
      </c>
      <c r="X320"/>
      <c r="Y320"/>
      <c r="Z320"/>
      <c r="AA320"/>
      <c r="AB320"/>
      <c r="AC320"/>
      <c r="AD320"/>
      <c r="AE320"/>
      <c r="AF320"/>
      <c r="AG320"/>
      <c r="AH320"/>
      <c r="AI320"/>
    </row>
    <row r="321" spans="1:35" ht="20.399999999999999">
      <c r="A321" s="10">
        <v>305</v>
      </c>
      <c r="B321" s="176" t="s">
        <v>671</v>
      </c>
      <c r="C321" s="177" t="s">
        <v>1050</v>
      </c>
      <c r="D321" s="177" t="s">
        <v>385</v>
      </c>
      <c r="E321" s="178" t="s">
        <v>1542</v>
      </c>
      <c r="F321" s="179">
        <v>2</v>
      </c>
      <c r="G321" s="180" t="s">
        <v>683</v>
      </c>
      <c r="H321" s="181">
        <v>2</v>
      </c>
      <c r="I321" s="182">
        <f>Tabla1[[#This Row],[P_Esperada_MEISR ]]*0.0008928</f>
        <v>1.7856E-3</v>
      </c>
      <c r="J321" s="183">
        <v>1</v>
      </c>
      <c r="K321" s="183">
        <f>Tabla1[[#This Row],[Puntuación]]-1</f>
        <v>0</v>
      </c>
      <c r="L321" s="182">
        <f>Tabla1[[#This Row],[Cambio escala]]*0.0008928</f>
        <v>0</v>
      </c>
      <c r="M321" s="179" t="s">
        <v>23</v>
      </c>
      <c r="N321" s="179" t="s">
        <v>1434</v>
      </c>
      <c r="O321" s="179" t="s">
        <v>25</v>
      </c>
      <c r="P321" s="179" t="s">
        <v>1440</v>
      </c>
      <c r="Q321" s="179" t="s">
        <v>23</v>
      </c>
      <c r="R321" s="179" t="s">
        <v>1525</v>
      </c>
      <c r="S321" s="179" t="s">
        <v>34</v>
      </c>
      <c r="T321" s="184" t="s">
        <v>27</v>
      </c>
      <c r="U321" s="184" t="str">
        <f>Tabla1[[#This Row],[Códigos CIF]]&amp;" "&amp;"="&amp;" "&amp;Tabla1[[#This Row],[Códigos CIF Habilidad]]</f>
        <v>d445 = Uso de la mano y el brazo</v>
      </c>
      <c r="V321" s="189" t="s">
        <v>35</v>
      </c>
      <c r="W321" s="19" t="s">
        <v>36</v>
      </c>
      <c r="X321"/>
      <c r="Y321"/>
      <c r="Z321"/>
      <c r="AA321"/>
      <c r="AB321"/>
      <c r="AC321"/>
      <c r="AD321"/>
      <c r="AE321"/>
      <c r="AF321"/>
      <c r="AG321"/>
      <c r="AH321"/>
      <c r="AI321"/>
    </row>
    <row r="322" spans="1:35" ht="20.399999999999999">
      <c r="A322" s="10">
        <v>306</v>
      </c>
      <c r="B322" s="176" t="s">
        <v>671</v>
      </c>
      <c r="C322" s="177" t="s">
        <v>1051</v>
      </c>
      <c r="D322" s="177" t="s">
        <v>385</v>
      </c>
      <c r="E322" s="178" t="s">
        <v>387</v>
      </c>
      <c r="F322" s="179">
        <v>6</v>
      </c>
      <c r="G322" s="180" t="s">
        <v>683</v>
      </c>
      <c r="H322" s="181">
        <v>2</v>
      </c>
      <c r="I322" s="182">
        <f>Tabla1[[#This Row],[P_Esperada_MEISR ]]*0.0008928</f>
        <v>1.7856E-3</v>
      </c>
      <c r="J322" s="183">
        <v>1</v>
      </c>
      <c r="K322" s="183">
        <f>Tabla1[[#This Row],[Puntuación]]-1</f>
        <v>0</v>
      </c>
      <c r="L322" s="182">
        <f>Tabla1[[#This Row],[Cambio escala]]*0.0008928</f>
        <v>0</v>
      </c>
      <c r="M322" s="179" t="s">
        <v>23</v>
      </c>
      <c r="N322" s="179" t="s">
        <v>1434</v>
      </c>
      <c r="O322" s="179" t="s">
        <v>25</v>
      </c>
      <c r="P322" s="179" t="s">
        <v>1440</v>
      </c>
      <c r="Q322" s="179" t="s">
        <v>23</v>
      </c>
      <c r="R322" s="179" t="s">
        <v>1525</v>
      </c>
      <c r="S322" s="179" t="s">
        <v>34</v>
      </c>
      <c r="T322" s="184" t="s">
        <v>27</v>
      </c>
      <c r="U322" s="184" t="str">
        <f>Tabla1[[#This Row],[Códigos CIF]]&amp;" "&amp;"="&amp;" "&amp;Tabla1[[#This Row],[Códigos CIF Habilidad]]</f>
        <v>d445 = Uso de la mano y el brazo</v>
      </c>
      <c r="V322" s="189" t="s">
        <v>35</v>
      </c>
      <c r="W322" s="19" t="s">
        <v>36</v>
      </c>
      <c r="X322"/>
      <c r="Y322"/>
      <c r="Z322"/>
      <c r="AA322"/>
      <c r="AB322"/>
      <c r="AC322"/>
      <c r="AD322"/>
      <c r="AE322"/>
      <c r="AF322"/>
      <c r="AG322"/>
      <c r="AH322"/>
      <c r="AI322"/>
    </row>
    <row r="323" spans="1:35">
      <c r="A323" s="10">
        <v>307</v>
      </c>
      <c r="B323" s="176" t="s">
        <v>671</v>
      </c>
      <c r="C323" s="177" t="s">
        <v>1052</v>
      </c>
      <c r="D323" s="177" t="s">
        <v>385</v>
      </c>
      <c r="E323" s="178" t="s">
        <v>388</v>
      </c>
      <c r="F323" s="179">
        <v>13</v>
      </c>
      <c r="G323" s="180" t="s">
        <v>684</v>
      </c>
      <c r="H323" s="181">
        <v>2</v>
      </c>
      <c r="I323" s="182">
        <f>Tabla1[[#This Row],[P_Esperada_MEISR ]]*0.0008928</f>
        <v>1.7856E-3</v>
      </c>
      <c r="J323" s="183">
        <v>1</v>
      </c>
      <c r="K323" s="183">
        <f>Tabla1[[#This Row],[Puntuación]]-1</f>
        <v>0</v>
      </c>
      <c r="L323" s="182">
        <f>Tabla1[[#This Row],[Cambio escala]]*0.0008928</f>
        <v>0</v>
      </c>
      <c r="M323" s="179" t="s">
        <v>23</v>
      </c>
      <c r="N323" s="179" t="s">
        <v>1434</v>
      </c>
      <c r="O323" s="179" t="s">
        <v>25</v>
      </c>
      <c r="P323" s="179" t="s">
        <v>1440</v>
      </c>
      <c r="Q323" s="179" t="s">
        <v>23</v>
      </c>
      <c r="R323" s="179" t="s">
        <v>1525</v>
      </c>
      <c r="S323" s="179" t="s">
        <v>389</v>
      </c>
      <c r="T323" s="184" t="s">
        <v>27</v>
      </c>
      <c r="U323" s="184" t="str">
        <f>Tabla1[[#This Row],[Códigos CIF]]&amp;" "&amp;"="&amp;" "&amp;Tabla1[[#This Row],[Códigos CIF Habilidad]]</f>
        <v>d450 = Andar</v>
      </c>
      <c r="V323" s="189" t="s">
        <v>390</v>
      </c>
      <c r="W323" s="19" t="s">
        <v>391</v>
      </c>
      <c r="X323"/>
      <c r="Y323"/>
      <c r="Z323"/>
      <c r="AA323"/>
      <c r="AB323"/>
      <c r="AC323"/>
      <c r="AD323"/>
      <c r="AE323"/>
      <c r="AF323"/>
      <c r="AG323"/>
      <c r="AH323"/>
      <c r="AI323"/>
    </row>
    <row r="324" spans="1:35">
      <c r="A324" s="10">
        <v>308</v>
      </c>
      <c r="B324" s="176" t="s">
        <v>671</v>
      </c>
      <c r="C324" s="177" t="s">
        <v>1053</v>
      </c>
      <c r="D324" s="177" t="s">
        <v>385</v>
      </c>
      <c r="E324" s="178" t="s">
        <v>392</v>
      </c>
      <c r="F324" s="179">
        <v>16</v>
      </c>
      <c r="G324" s="180" t="s">
        <v>684</v>
      </c>
      <c r="H324" s="181">
        <v>2</v>
      </c>
      <c r="I324" s="182">
        <f>Tabla1[[#This Row],[P_Esperada_MEISR ]]*0.0008928</f>
        <v>1.7856E-3</v>
      </c>
      <c r="J324" s="183">
        <v>1</v>
      </c>
      <c r="K324" s="183">
        <f>Tabla1[[#This Row],[Puntuación]]-1</f>
        <v>0</v>
      </c>
      <c r="L324" s="182">
        <f>Tabla1[[#This Row],[Cambio escala]]*0.0008928</f>
        <v>0</v>
      </c>
      <c r="M324" s="179" t="s">
        <v>23</v>
      </c>
      <c r="N324" s="179" t="s">
        <v>1434</v>
      </c>
      <c r="O324" s="179" t="s">
        <v>25</v>
      </c>
      <c r="P324" s="179" t="s">
        <v>1440</v>
      </c>
      <c r="Q324" s="179" t="s">
        <v>23</v>
      </c>
      <c r="R324" s="179" t="s">
        <v>1525</v>
      </c>
      <c r="S324" s="179" t="s">
        <v>160</v>
      </c>
      <c r="T324" s="184" t="s">
        <v>27</v>
      </c>
      <c r="U324" s="184" t="str">
        <f>Tabla1[[#This Row],[Códigos CIF]]&amp;" "&amp;"="&amp;" "&amp;Tabla1[[#This Row],[Códigos CIF Habilidad]]</f>
        <v>d455 = Desplazarse por el entorno</v>
      </c>
      <c r="V324" s="189" t="s">
        <v>161</v>
      </c>
      <c r="W324" s="19" t="s">
        <v>162</v>
      </c>
      <c r="X324"/>
      <c r="Y324"/>
      <c r="Z324"/>
      <c r="AA324"/>
      <c r="AB324"/>
      <c r="AC324"/>
      <c r="AD324"/>
      <c r="AE324"/>
      <c r="AF324"/>
      <c r="AG324"/>
      <c r="AH324"/>
      <c r="AI324"/>
    </row>
    <row r="325" spans="1:35" ht="24">
      <c r="A325" s="10">
        <v>309</v>
      </c>
      <c r="B325" s="176" t="s">
        <v>671</v>
      </c>
      <c r="C325" s="177" t="s">
        <v>1054</v>
      </c>
      <c r="D325" s="177" t="s">
        <v>385</v>
      </c>
      <c r="E325" s="178" t="s">
        <v>393</v>
      </c>
      <c r="F325" s="179">
        <v>20</v>
      </c>
      <c r="G325" s="180" t="s">
        <v>685</v>
      </c>
      <c r="H325" s="181">
        <v>2</v>
      </c>
      <c r="I325" s="182">
        <f>Tabla1[[#This Row],[P_Esperada_MEISR ]]*0.0008928</f>
        <v>1.7856E-3</v>
      </c>
      <c r="J325" s="183">
        <v>1</v>
      </c>
      <c r="K325" s="183">
        <f>Tabla1[[#This Row],[Puntuación]]-1</f>
        <v>0</v>
      </c>
      <c r="L325" s="182">
        <f>Tabla1[[#This Row],[Cambio escala]]*0.0008928</f>
        <v>0</v>
      </c>
      <c r="M325" s="179" t="s">
        <v>23</v>
      </c>
      <c r="N325" s="179" t="s">
        <v>1434</v>
      </c>
      <c r="O325" s="179" t="s">
        <v>25</v>
      </c>
      <c r="P325" s="179" t="s">
        <v>1440</v>
      </c>
      <c r="Q325" s="179" t="s">
        <v>23</v>
      </c>
      <c r="R325" s="179" t="s">
        <v>1525</v>
      </c>
      <c r="S325" s="179" t="s">
        <v>394</v>
      </c>
      <c r="T325" s="184" t="s">
        <v>27</v>
      </c>
      <c r="U325" s="184" t="str">
        <f>Tabla1[[#This Row],[Códigos CIF]]&amp;" "&amp;"="&amp;" "&amp;Tabla1[[#This Row],[Códigos CIF Habilidad]]</f>
        <v>d435 = Mover objetos con las extremidades inferiores</v>
      </c>
      <c r="V325" s="189" t="s">
        <v>395</v>
      </c>
      <c r="W325" s="19" t="s">
        <v>396</v>
      </c>
      <c r="X325"/>
      <c r="Y325"/>
      <c r="Z325"/>
      <c r="AA325"/>
      <c r="AB325"/>
      <c r="AC325"/>
      <c r="AD325"/>
      <c r="AE325"/>
      <c r="AF325"/>
      <c r="AG325"/>
      <c r="AH325"/>
      <c r="AI325"/>
    </row>
    <row r="326" spans="1:35">
      <c r="A326" s="10">
        <v>310</v>
      </c>
      <c r="B326" s="176" t="s">
        <v>671</v>
      </c>
      <c r="C326" s="177" t="s">
        <v>1055</v>
      </c>
      <c r="D326" s="177" t="s">
        <v>385</v>
      </c>
      <c r="E326" s="178" t="s">
        <v>397</v>
      </c>
      <c r="F326" s="179">
        <v>24</v>
      </c>
      <c r="G326" s="180" t="s">
        <v>685</v>
      </c>
      <c r="H326" s="181">
        <v>2</v>
      </c>
      <c r="I326" s="182">
        <f>Tabla1[[#This Row],[P_Esperada_MEISR ]]*0.0008928</f>
        <v>1.7856E-3</v>
      </c>
      <c r="J326" s="183">
        <v>1</v>
      </c>
      <c r="K326" s="183">
        <f>Tabla1[[#This Row],[Puntuación]]-1</f>
        <v>0</v>
      </c>
      <c r="L326" s="182">
        <f>Tabla1[[#This Row],[Cambio escala]]*0.0008928</f>
        <v>0</v>
      </c>
      <c r="M326" s="179" t="s">
        <v>23</v>
      </c>
      <c r="N326" s="179" t="s">
        <v>1434</v>
      </c>
      <c r="O326" s="179" t="s">
        <v>25</v>
      </c>
      <c r="P326" s="179" t="s">
        <v>1440</v>
      </c>
      <c r="Q326" s="179" t="s">
        <v>23</v>
      </c>
      <c r="R326" s="179" t="s">
        <v>1525</v>
      </c>
      <c r="S326" s="179" t="s">
        <v>160</v>
      </c>
      <c r="T326" s="184" t="s">
        <v>27</v>
      </c>
      <c r="U326" s="184" t="str">
        <f>Tabla1[[#This Row],[Códigos CIF]]&amp;" "&amp;"="&amp;" "&amp;Tabla1[[#This Row],[Códigos CIF Habilidad]]</f>
        <v>d455 = Desplazarse por el entorno</v>
      </c>
      <c r="V326" s="189" t="s">
        <v>161</v>
      </c>
      <c r="W326" s="19" t="s">
        <v>162</v>
      </c>
      <c r="X326"/>
      <c r="Y326"/>
      <c r="Z326"/>
      <c r="AA326"/>
      <c r="AB326"/>
      <c r="AC326"/>
      <c r="AD326"/>
      <c r="AE326"/>
      <c r="AF326"/>
      <c r="AG326"/>
      <c r="AH326"/>
      <c r="AI326"/>
    </row>
    <row r="327" spans="1:35">
      <c r="A327" s="10">
        <v>311</v>
      </c>
      <c r="B327" s="176" t="s">
        <v>671</v>
      </c>
      <c r="C327" s="177" t="s">
        <v>1056</v>
      </c>
      <c r="D327" s="177" t="s">
        <v>385</v>
      </c>
      <c r="E327" s="178" t="s">
        <v>398</v>
      </c>
      <c r="F327" s="179">
        <v>24</v>
      </c>
      <c r="G327" s="180" t="s">
        <v>685</v>
      </c>
      <c r="H327" s="181">
        <v>2</v>
      </c>
      <c r="I327" s="182">
        <f>Tabla1[[#This Row],[P_Esperada_MEISR ]]*0.0008928</f>
        <v>1.7856E-3</v>
      </c>
      <c r="J327" s="183">
        <v>1</v>
      </c>
      <c r="K327" s="183">
        <f>Tabla1[[#This Row],[Puntuación]]-1</f>
        <v>0</v>
      </c>
      <c r="L327" s="182">
        <f>Tabla1[[#This Row],[Cambio escala]]*0.0008928</f>
        <v>0</v>
      </c>
      <c r="M327" s="179" t="s">
        <v>23</v>
      </c>
      <c r="N327" s="179" t="s">
        <v>1434</v>
      </c>
      <c r="O327" s="179" t="s">
        <v>25</v>
      </c>
      <c r="P327" s="179" t="s">
        <v>1440</v>
      </c>
      <c r="Q327" s="179" t="s">
        <v>23</v>
      </c>
      <c r="R327" s="179" t="s">
        <v>1525</v>
      </c>
      <c r="S327" s="179" t="s">
        <v>160</v>
      </c>
      <c r="T327" s="184" t="s">
        <v>27</v>
      </c>
      <c r="U327" s="184" t="str">
        <f>Tabla1[[#This Row],[Códigos CIF]]&amp;" "&amp;"="&amp;" "&amp;Tabla1[[#This Row],[Códigos CIF Habilidad]]</f>
        <v>d455 = Desplazarse por el entorno</v>
      </c>
      <c r="V327" s="189" t="s">
        <v>161</v>
      </c>
      <c r="W327" s="19" t="s">
        <v>162</v>
      </c>
      <c r="X327"/>
      <c r="Y327"/>
      <c r="Z327"/>
      <c r="AA327"/>
      <c r="AB327"/>
      <c r="AC327"/>
      <c r="AD327"/>
      <c r="AE327"/>
      <c r="AF327"/>
      <c r="AG327"/>
      <c r="AH327"/>
      <c r="AI327"/>
    </row>
    <row r="328" spans="1:35" ht="24">
      <c r="A328" s="10">
        <v>312</v>
      </c>
      <c r="B328" s="176" t="s">
        <v>671</v>
      </c>
      <c r="C328" s="177" t="s">
        <v>1057</v>
      </c>
      <c r="D328" s="177" t="s">
        <v>385</v>
      </c>
      <c r="E328" s="178" t="s">
        <v>399</v>
      </c>
      <c r="F328" s="179">
        <v>24</v>
      </c>
      <c r="G328" s="180" t="s">
        <v>685</v>
      </c>
      <c r="H328" s="181">
        <v>2</v>
      </c>
      <c r="I328" s="182">
        <f>Tabla1[[#This Row],[P_Esperada_MEISR ]]*0.0008928</f>
        <v>1.7856E-3</v>
      </c>
      <c r="J328" s="183">
        <v>1</v>
      </c>
      <c r="K328" s="183">
        <f>Tabla1[[#This Row],[Puntuación]]-1</f>
        <v>0</v>
      </c>
      <c r="L328" s="182">
        <f>Tabla1[[#This Row],[Cambio escala]]*0.0008928</f>
        <v>0</v>
      </c>
      <c r="M328" s="179" t="s">
        <v>24</v>
      </c>
      <c r="N328" s="179" t="s">
        <v>1435</v>
      </c>
      <c r="O328" s="179" t="s">
        <v>31</v>
      </c>
      <c r="P328" s="179" t="s">
        <v>1438</v>
      </c>
      <c r="Q328" s="179" t="s">
        <v>7</v>
      </c>
      <c r="R328" s="179" t="s">
        <v>1526</v>
      </c>
      <c r="S328" s="179" t="s">
        <v>257</v>
      </c>
      <c r="T328" s="184" t="s">
        <v>19</v>
      </c>
      <c r="U328" s="184" t="str">
        <f>Tabla1[[#This Row],[Códigos CIF]]&amp;" "&amp;"="&amp;" "&amp;Tabla1[[#This Row],[Códigos CIF Habilidad]]</f>
        <v>d131 = Aprender mediante acciones con objetos</v>
      </c>
      <c r="V328" s="189" t="s">
        <v>258</v>
      </c>
      <c r="W328" s="19" t="s">
        <v>259</v>
      </c>
      <c r="X328"/>
      <c r="Y328"/>
      <c r="Z328"/>
      <c r="AA328"/>
      <c r="AB328"/>
      <c r="AC328"/>
      <c r="AD328"/>
      <c r="AE328"/>
      <c r="AF328"/>
      <c r="AG328"/>
      <c r="AH328"/>
      <c r="AI328"/>
    </row>
    <row r="329" spans="1:35" ht="30.6">
      <c r="A329" s="10">
        <v>313</v>
      </c>
      <c r="B329" s="176" t="s">
        <v>671</v>
      </c>
      <c r="C329" s="177" t="s">
        <v>1058</v>
      </c>
      <c r="D329" s="177" t="s">
        <v>385</v>
      </c>
      <c r="E329" s="178" t="s">
        <v>400</v>
      </c>
      <c r="F329" s="179">
        <v>24</v>
      </c>
      <c r="G329" s="180" t="s">
        <v>685</v>
      </c>
      <c r="H329" s="181">
        <v>2</v>
      </c>
      <c r="I329" s="182">
        <f>Tabla1[[#This Row],[P_Esperada_MEISR ]]*0.0008928</f>
        <v>1.7856E-3</v>
      </c>
      <c r="J329" s="183">
        <v>1</v>
      </c>
      <c r="K329" s="183">
        <f>Tabla1[[#This Row],[Puntuación]]-1</f>
        <v>0</v>
      </c>
      <c r="L329" s="182">
        <f>Tabla1[[#This Row],[Cambio escala]]*0.0008928</f>
        <v>0</v>
      </c>
      <c r="M329" s="179" t="s">
        <v>24</v>
      </c>
      <c r="N329" s="179" t="s">
        <v>1435</v>
      </c>
      <c r="O329" s="179" t="s">
        <v>31</v>
      </c>
      <c r="P329" s="179" t="s">
        <v>1438</v>
      </c>
      <c r="Q329" s="179" t="s">
        <v>7</v>
      </c>
      <c r="R329" s="179" t="s">
        <v>1526</v>
      </c>
      <c r="S329" s="179" t="s">
        <v>257</v>
      </c>
      <c r="T329" s="184" t="s">
        <v>19</v>
      </c>
      <c r="U329" s="184" t="str">
        <f>Tabla1[[#This Row],[Códigos CIF]]&amp;" "&amp;"="&amp;" "&amp;Tabla1[[#This Row],[Códigos CIF Habilidad]]</f>
        <v>d131 = Aprender mediante acciones con objetos</v>
      </c>
      <c r="V329" s="189" t="s">
        <v>258</v>
      </c>
      <c r="W329" s="19" t="s">
        <v>259</v>
      </c>
      <c r="X329"/>
      <c r="Y329"/>
      <c r="Z329"/>
      <c r="AA329"/>
      <c r="AB329"/>
      <c r="AC329"/>
      <c r="AD329"/>
      <c r="AE329"/>
      <c r="AF329"/>
      <c r="AG329"/>
      <c r="AH329"/>
      <c r="AI329"/>
    </row>
    <row r="330" spans="1:35" ht="20.399999999999999">
      <c r="A330" s="10">
        <v>314</v>
      </c>
      <c r="B330" s="176" t="s">
        <v>671</v>
      </c>
      <c r="C330" s="177" t="s">
        <v>1059</v>
      </c>
      <c r="D330" s="177" t="s">
        <v>385</v>
      </c>
      <c r="E330" s="178" t="s">
        <v>401</v>
      </c>
      <c r="F330" s="179">
        <v>24</v>
      </c>
      <c r="G330" s="180" t="s">
        <v>685</v>
      </c>
      <c r="H330" s="181">
        <v>2</v>
      </c>
      <c r="I330" s="182">
        <f>Tabla1[[#This Row],[P_Esperada_MEISR ]]*0.0008928</f>
        <v>1.7856E-3</v>
      </c>
      <c r="J330" s="183">
        <v>1</v>
      </c>
      <c r="K330" s="183">
        <f>Tabla1[[#This Row],[Puntuación]]-1</f>
        <v>0</v>
      </c>
      <c r="L330" s="182">
        <f>Tabla1[[#This Row],[Cambio escala]]*0.0008928</f>
        <v>0</v>
      </c>
      <c r="M330" s="179" t="s">
        <v>24</v>
      </c>
      <c r="N330" s="179" t="s">
        <v>1435</v>
      </c>
      <c r="O330" s="179" t="s">
        <v>5</v>
      </c>
      <c r="P330" s="179" t="s">
        <v>1441</v>
      </c>
      <c r="Q330" s="179" t="s">
        <v>5</v>
      </c>
      <c r="R330" s="179" t="s">
        <v>1519</v>
      </c>
      <c r="S330" s="179" t="s">
        <v>59</v>
      </c>
      <c r="T330" s="184" t="s">
        <v>60</v>
      </c>
      <c r="U330" s="184" t="str">
        <f>Tabla1[[#This Row],[Códigos CIF]]&amp;" "&amp;"="&amp;" "&amp;Tabla1[[#This Row],[Códigos CIF Habilidad]]</f>
        <v xml:space="preserve">d880 = Participación en el juego </v>
      </c>
      <c r="V330" s="189" t="s">
        <v>61</v>
      </c>
      <c r="W330" s="19" t="s">
        <v>62</v>
      </c>
      <c r="X330"/>
      <c r="Y330"/>
      <c r="Z330"/>
      <c r="AA330"/>
      <c r="AB330"/>
      <c r="AC330"/>
      <c r="AD330"/>
      <c r="AE330"/>
      <c r="AF330"/>
      <c r="AG330"/>
      <c r="AH330"/>
      <c r="AI330"/>
    </row>
    <row r="331" spans="1:35" ht="20.399999999999999">
      <c r="A331" s="10">
        <v>315</v>
      </c>
      <c r="B331" s="176" t="s">
        <v>671</v>
      </c>
      <c r="C331" s="177" t="s">
        <v>1060</v>
      </c>
      <c r="D331" s="177" t="s">
        <v>385</v>
      </c>
      <c r="E331" s="178" t="s">
        <v>402</v>
      </c>
      <c r="F331" s="179">
        <v>24</v>
      </c>
      <c r="G331" s="180" t="s">
        <v>685</v>
      </c>
      <c r="H331" s="181">
        <v>2</v>
      </c>
      <c r="I331" s="182">
        <f>Tabla1[[#This Row],[P_Esperada_MEISR ]]*0.0008928</f>
        <v>1.7856E-3</v>
      </c>
      <c r="J331" s="183">
        <v>1</v>
      </c>
      <c r="K331" s="183">
        <f>Tabla1[[#This Row],[Puntuación]]-1</f>
        <v>0</v>
      </c>
      <c r="L331" s="182">
        <f>Tabla1[[#This Row],[Cambio escala]]*0.0008928</f>
        <v>0</v>
      </c>
      <c r="M331" s="179" t="s">
        <v>24</v>
      </c>
      <c r="N331" s="179" t="s">
        <v>1435</v>
      </c>
      <c r="O331" s="179" t="s">
        <v>31</v>
      </c>
      <c r="P331" s="179" t="s">
        <v>1438</v>
      </c>
      <c r="Q331" s="179" t="s">
        <v>7</v>
      </c>
      <c r="R331" s="179" t="s">
        <v>1526</v>
      </c>
      <c r="S331" s="179" t="s">
        <v>59</v>
      </c>
      <c r="T331" s="184" t="s">
        <v>60</v>
      </c>
      <c r="U331" s="184" t="str">
        <f>Tabla1[[#This Row],[Códigos CIF]]&amp;" "&amp;"="&amp;" "&amp;Tabla1[[#This Row],[Códigos CIF Habilidad]]</f>
        <v xml:space="preserve">d880 = Participación en el juego </v>
      </c>
      <c r="V331" s="189" t="s">
        <v>61</v>
      </c>
      <c r="W331" s="19" t="s">
        <v>62</v>
      </c>
      <c r="X331"/>
      <c r="Y331"/>
      <c r="Z331"/>
      <c r="AA331"/>
      <c r="AB331"/>
      <c r="AC331"/>
      <c r="AD331"/>
      <c r="AE331"/>
      <c r="AF331"/>
      <c r="AG331"/>
      <c r="AH331"/>
      <c r="AI331"/>
    </row>
    <row r="332" spans="1:35" ht="20.399999999999999">
      <c r="A332" s="10">
        <v>316</v>
      </c>
      <c r="B332" s="176" t="s">
        <v>671</v>
      </c>
      <c r="C332" s="177" t="s">
        <v>1061</v>
      </c>
      <c r="D332" s="177" t="s">
        <v>385</v>
      </c>
      <c r="E332" s="178" t="s">
        <v>1543</v>
      </c>
      <c r="F332" s="179">
        <v>24</v>
      </c>
      <c r="G332" s="180" t="s">
        <v>685</v>
      </c>
      <c r="H332" s="181">
        <v>2</v>
      </c>
      <c r="I332" s="182">
        <f>Tabla1[[#This Row],[P_Esperada_MEISR ]]*0.0008928</f>
        <v>1.7856E-3</v>
      </c>
      <c r="J332" s="183">
        <v>1</v>
      </c>
      <c r="K332" s="183">
        <f>Tabla1[[#This Row],[Puntuación]]-1</f>
        <v>0</v>
      </c>
      <c r="L332" s="182">
        <f>Tabla1[[#This Row],[Cambio escala]]*0.0008928</f>
        <v>0</v>
      </c>
      <c r="M332" s="179" t="s">
        <v>23</v>
      </c>
      <c r="N332" s="179" t="s">
        <v>1434</v>
      </c>
      <c r="O332" s="179" t="s">
        <v>25</v>
      </c>
      <c r="P332" s="179" t="s">
        <v>1440</v>
      </c>
      <c r="Q332" s="179" t="s">
        <v>23</v>
      </c>
      <c r="R332" s="179" t="s">
        <v>1525</v>
      </c>
      <c r="S332" s="179" t="s">
        <v>34</v>
      </c>
      <c r="T332" s="184" t="s">
        <v>27</v>
      </c>
      <c r="U332" s="184" t="str">
        <f>Tabla1[[#This Row],[Códigos CIF]]&amp;" "&amp;"="&amp;" "&amp;Tabla1[[#This Row],[Códigos CIF Habilidad]]</f>
        <v>d445 = Uso de la mano y el brazo</v>
      </c>
      <c r="V332" s="189" t="s">
        <v>35</v>
      </c>
      <c r="W332" s="19" t="s">
        <v>36</v>
      </c>
      <c r="X332"/>
      <c r="Y332"/>
      <c r="Z332"/>
      <c r="AA332"/>
      <c r="AB332"/>
      <c r="AC332"/>
      <c r="AD332"/>
      <c r="AE332"/>
      <c r="AF332"/>
      <c r="AG332"/>
      <c r="AH332"/>
      <c r="AI332"/>
    </row>
    <row r="333" spans="1:35" ht="20.399999999999999">
      <c r="A333" s="10">
        <v>317</v>
      </c>
      <c r="B333" s="176" t="s">
        <v>671</v>
      </c>
      <c r="C333" s="177" t="s">
        <v>1062</v>
      </c>
      <c r="D333" s="177" t="s">
        <v>385</v>
      </c>
      <c r="E333" s="178" t="s">
        <v>404</v>
      </c>
      <c r="F333" s="179">
        <v>24</v>
      </c>
      <c r="G333" s="180" t="s">
        <v>685</v>
      </c>
      <c r="H333" s="181">
        <v>2</v>
      </c>
      <c r="I333" s="182">
        <f>Tabla1[[#This Row],[P_Esperada_MEISR ]]*0.0008928</f>
        <v>1.7856E-3</v>
      </c>
      <c r="J333" s="183">
        <v>1</v>
      </c>
      <c r="K333" s="183">
        <f>Tabla1[[#This Row],[Puntuación]]-1</f>
        <v>0</v>
      </c>
      <c r="L333" s="182">
        <f>Tabla1[[#This Row],[Cambio escala]]*0.0008928</f>
        <v>0</v>
      </c>
      <c r="M333" s="179" t="s">
        <v>23</v>
      </c>
      <c r="N333" s="179" t="s">
        <v>1434</v>
      </c>
      <c r="O333" s="179" t="s">
        <v>25</v>
      </c>
      <c r="P333" s="179" t="s">
        <v>1440</v>
      </c>
      <c r="Q333" s="179" t="s">
        <v>23</v>
      </c>
      <c r="R333" s="179" t="s">
        <v>1525</v>
      </c>
      <c r="S333" s="179" t="s">
        <v>160</v>
      </c>
      <c r="T333" s="184" t="s">
        <v>27</v>
      </c>
      <c r="U333" s="184" t="str">
        <f>Tabla1[[#This Row],[Códigos CIF]]&amp;" "&amp;"="&amp;" "&amp;Tabla1[[#This Row],[Códigos CIF Habilidad]]</f>
        <v>d455 = Desplazarse por el entorno</v>
      </c>
      <c r="V333" s="189" t="s">
        <v>161</v>
      </c>
      <c r="W333" s="19" t="s">
        <v>162</v>
      </c>
      <c r="X333"/>
      <c r="Y333"/>
      <c r="Z333"/>
      <c r="AA333"/>
      <c r="AB333"/>
      <c r="AC333"/>
      <c r="AD333"/>
      <c r="AE333"/>
      <c r="AF333"/>
      <c r="AG333"/>
      <c r="AH333"/>
      <c r="AI333"/>
    </row>
    <row r="334" spans="1:35" ht="24">
      <c r="A334" s="10">
        <v>318</v>
      </c>
      <c r="B334" s="176" t="s">
        <v>671</v>
      </c>
      <c r="C334" s="177" t="s">
        <v>1063</v>
      </c>
      <c r="D334" s="177" t="s">
        <v>385</v>
      </c>
      <c r="E334" s="178" t="s">
        <v>426</v>
      </c>
      <c r="F334" s="179">
        <v>24</v>
      </c>
      <c r="G334" s="180" t="s">
        <v>685</v>
      </c>
      <c r="H334" s="181">
        <v>2</v>
      </c>
      <c r="I334" s="182">
        <f>Tabla1[[#This Row],[P_Esperada_MEISR ]]*0.0008928</f>
        <v>1.7856E-3</v>
      </c>
      <c r="J334" s="183">
        <v>1</v>
      </c>
      <c r="K334" s="183">
        <f>Tabla1[[#This Row],[Puntuación]]-1</f>
        <v>0</v>
      </c>
      <c r="L334" s="182">
        <f>Tabla1[[#This Row],[Cambio escala]]*0.0008928</f>
        <v>0</v>
      </c>
      <c r="M334" s="179" t="s">
        <v>23</v>
      </c>
      <c r="N334" s="179" t="s">
        <v>1434</v>
      </c>
      <c r="O334" s="179" t="s">
        <v>25</v>
      </c>
      <c r="P334" s="179" t="s">
        <v>1440</v>
      </c>
      <c r="Q334" s="179" t="s">
        <v>5</v>
      </c>
      <c r="R334" s="179" t="s">
        <v>1519</v>
      </c>
      <c r="S334" s="179" t="s">
        <v>394</v>
      </c>
      <c r="T334" s="184" t="s">
        <v>27</v>
      </c>
      <c r="U334" s="184" t="str">
        <f>Tabla1[[#This Row],[Códigos CIF]]&amp;" "&amp;"="&amp;" "&amp;Tabla1[[#This Row],[Códigos CIF Habilidad]]</f>
        <v>d435 = Mover objetos con las extremidades inferiores</v>
      </c>
      <c r="V334" s="189" t="s">
        <v>395</v>
      </c>
      <c r="W334" s="19" t="s">
        <v>396</v>
      </c>
      <c r="X334"/>
      <c r="Y334"/>
      <c r="Z334"/>
      <c r="AA334"/>
      <c r="AB334"/>
      <c r="AC334"/>
      <c r="AD334"/>
      <c r="AE334"/>
      <c r="AF334"/>
      <c r="AG334"/>
      <c r="AH334"/>
      <c r="AI334"/>
    </row>
    <row r="335" spans="1:35" ht="20.399999999999999">
      <c r="A335" s="10">
        <v>319</v>
      </c>
      <c r="B335" s="176" t="s">
        <v>671</v>
      </c>
      <c r="C335" s="177" t="s">
        <v>1064</v>
      </c>
      <c r="D335" s="177" t="s">
        <v>385</v>
      </c>
      <c r="E335" s="178" t="s">
        <v>1544</v>
      </c>
      <c r="F335" s="179">
        <v>26</v>
      </c>
      <c r="G335" s="180" t="s">
        <v>738</v>
      </c>
      <c r="H335" s="181">
        <v>2</v>
      </c>
      <c r="I335" s="182">
        <f>Tabla1[[#This Row],[P_Esperada_MEISR ]]*0.0008928</f>
        <v>1.7856E-3</v>
      </c>
      <c r="J335" s="183">
        <v>1</v>
      </c>
      <c r="K335" s="183">
        <f>Tabla1[[#This Row],[Puntuación]]-1</f>
        <v>0</v>
      </c>
      <c r="L335" s="182">
        <f>Tabla1[[#This Row],[Cambio escala]]*0.0008928</f>
        <v>0</v>
      </c>
      <c r="M335" s="179" t="s">
        <v>23</v>
      </c>
      <c r="N335" s="179" t="s">
        <v>1434</v>
      </c>
      <c r="O335" s="179" t="s">
        <v>25</v>
      </c>
      <c r="P335" s="179" t="s">
        <v>1440</v>
      </c>
      <c r="Q335" s="179" t="s">
        <v>23</v>
      </c>
      <c r="R335" s="179" t="s">
        <v>1525</v>
      </c>
      <c r="S335" s="179" t="s">
        <v>160</v>
      </c>
      <c r="T335" s="184" t="s">
        <v>27</v>
      </c>
      <c r="U335" s="184" t="str">
        <f>Tabla1[[#This Row],[Códigos CIF]]&amp;" "&amp;"="&amp;" "&amp;Tabla1[[#This Row],[Códigos CIF Habilidad]]</f>
        <v>d455 = Desplazarse por el entorno</v>
      </c>
      <c r="V335" s="189" t="s">
        <v>161</v>
      </c>
      <c r="W335" s="19" t="s">
        <v>162</v>
      </c>
      <c r="X335"/>
      <c r="Y335"/>
      <c r="Z335"/>
      <c r="AA335"/>
      <c r="AB335"/>
      <c r="AC335"/>
      <c r="AD335"/>
      <c r="AE335"/>
      <c r="AF335"/>
      <c r="AG335"/>
      <c r="AH335"/>
      <c r="AI335"/>
    </row>
    <row r="336" spans="1:35" ht="20.399999999999999">
      <c r="A336" s="10">
        <v>320</v>
      </c>
      <c r="B336" s="176" t="s">
        <v>671</v>
      </c>
      <c r="C336" s="177" t="s">
        <v>1065</v>
      </c>
      <c r="D336" s="177" t="s">
        <v>385</v>
      </c>
      <c r="E336" s="178" t="s">
        <v>1545</v>
      </c>
      <c r="F336" s="179">
        <v>27</v>
      </c>
      <c r="G336" s="180" t="s">
        <v>738</v>
      </c>
      <c r="H336" s="181">
        <v>2</v>
      </c>
      <c r="I336" s="182">
        <f>Tabla1[[#This Row],[P_Esperada_MEISR ]]*0.0008928</f>
        <v>1.7856E-3</v>
      </c>
      <c r="J336" s="183">
        <v>1</v>
      </c>
      <c r="K336" s="183">
        <f>Tabla1[[#This Row],[Puntuación]]-1</f>
        <v>0</v>
      </c>
      <c r="L336" s="182">
        <f>Tabla1[[#This Row],[Cambio escala]]*0.0008928</f>
        <v>0</v>
      </c>
      <c r="M336" s="179" t="s">
        <v>23</v>
      </c>
      <c r="N336" s="179" t="s">
        <v>1434</v>
      </c>
      <c r="O336" s="179" t="s">
        <v>25</v>
      </c>
      <c r="P336" s="179" t="s">
        <v>1440</v>
      </c>
      <c r="Q336" s="179" t="s">
        <v>23</v>
      </c>
      <c r="R336" s="179" t="s">
        <v>1525</v>
      </c>
      <c r="S336" s="179" t="s">
        <v>160</v>
      </c>
      <c r="T336" s="184" t="s">
        <v>27</v>
      </c>
      <c r="U336" s="184" t="str">
        <f>Tabla1[[#This Row],[Códigos CIF]]&amp;" "&amp;"="&amp;" "&amp;Tabla1[[#This Row],[Códigos CIF Habilidad]]</f>
        <v>d455 = Desplazarse por el entorno</v>
      </c>
      <c r="V336" s="189" t="s">
        <v>161</v>
      </c>
      <c r="W336" s="19" t="s">
        <v>162</v>
      </c>
      <c r="X336"/>
      <c r="Y336"/>
      <c r="Z336"/>
      <c r="AA336"/>
      <c r="AB336"/>
      <c r="AC336"/>
      <c r="AD336"/>
      <c r="AE336"/>
      <c r="AF336"/>
      <c r="AG336"/>
      <c r="AH336"/>
      <c r="AI336"/>
    </row>
    <row r="337" spans="1:35" ht="20.399999999999999">
      <c r="A337" s="10">
        <v>321</v>
      </c>
      <c r="B337" s="176" t="s">
        <v>671</v>
      </c>
      <c r="C337" s="177" t="s">
        <v>1066</v>
      </c>
      <c r="D337" s="177" t="s">
        <v>385</v>
      </c>
      <c r="E337" s="178" t="s">
        <v>407</v>
      </c>
      <c r="F337" s="179">
        <v>28</v>
      </c>
      <c r="G337" s="180" t="s">
        <v>738</v>
      </c>
      <c r="H337" s="181">
        <v>2</v>
      </c>
      <c r="I337" s="182">
        <f>Tabla1[[#This Row],[P_Esperada_MEISR ]]*0.0008928</f>
        <v>1.7856E-3</v>
      </c>
      <c r="J337" s="183">
        <v>1</v>
      </c>
      <c r="K337" s="183">
        <f>Tabla1[[#This Row],[Puntuación]]-1</f>
        <v>0</v>
      </c>
      <c r="L337" s="182">
        <f>Tabla1[[#This Row],[Cambio escala]]*0.0008928</f>
        <v>0</v>
      </c>
      <c r="M337" s="179" t="s">
        <v>23</v>
      </c>
      <c r="N337" s="179" t="s">
        <v>1434</v>
      </c>
      <c r="O337" s="179" t="s">
        <v>25</v>
      </c>
      <c r="P337" s="179" t="s">
        <v>1440</v>
      </c>
      <c r="Q337" s="179" t="s">
        <v>23</v>
      </c>
      <c r="R337" s="179" t="s">
        <v>1525</v>
      </c>
      <c r="S337" s="179" t="s">
        <v>389</v>
      </c>
      <c r="T337" s="184" t="s">
        <v>27</v>
      </c>
      <c r="U337" s="184" t="str">
        <f>Tabla1[[#This Row],[Códigos CIF]]&amp;" "&amp;"="&amp;" "&amp;Tabla1[[#This Row],[Códigos CIF Habilidad]]</f>
        <v>d450 = Andar</v>
      </c>
      <c r="V337" s="189" t="s">
        <v>390</v>
      </c>
      <c r="W337" s="19" t="s">
        <v>391</v>
      </c>
      <c r="X337"/>
      <c r="Y337"/>
      <c r="Z337"/>
      <c r="AA337"/>
      <c r="AB337"/>
      <c r="AC337"/>
      <c r="AD337"/>
      <c r="AE337"/>
      <c r="AF337"/>
      <c r="AG337"/>
      <c r="AH337"/>
      <c r="AI337"/>
    </row>
    <row r="338" spans="1:35" ht="20.399999999999999">
      <c r="A338" s="10">
        <v>322</v>
      </c>
      <c r="B338" s="176" t="s">
        <v>671</v>
      </c>
      <c r="C338" s="177" t="s">
        <v>1067</v>
      </c>
      <c r="D338" s="177" t="s">
        <v>385</v>
      </c>
      <c r="E338" s="178" t="s">
        <v>408</v>
      </c>
      <c r="F338" s="179">
        <v>30</v>
      </c>
      <c r="G338" s="180" t="s">
        <v>738</v>
      </c>
      <c r="H338" s="181">
        <v>2</v>
      </c>
      <c r="I338" s="182">
        <f>Tabla1[[#This Row],[P_Esperada_MEISR ]]*0.0008928</f>
        <v>1.7856E-3</v>
      </c>
      <c r="J338" s="183">
        <v>1</v>
      </c>
      <c r="K338" s="183">
        <f>Tabla1[[#This Row],[Puntuación]]-1</f>
        <v>0</v>
      </c>
      <c r="L338" s="182">
        <f>Tabla1[[#This Row],[Cambio escala]]*0.0008928</f>
        <v>0</v>
      </c>
      <c r="M338" s="179" t="s">
        <v>23</v>
      </c>
      <c r="N338" s="179" t="s">
        <v>1434</v>
      </c>
      <c r="O338" s="179" t="s">
        <v>25</v>
      </c>
      <c r="P338" s="179" t="s">
        <v>1440</v>
      </c>
      <c r="Q338" s="179" t="s">
        <v>23</v>
      </c>
      <c r="R338" s="179" t="s">
        <v>1525</v>
      </c>
      <c r="S338" s="179" t="s">
        <v>160</v>
      </c>
      <c r="T338" s="184" t="s">
        <v>27</v>
      </c>
      <c r="U338" s="184" t="str">
        <f>Tabla1[[#This Row],[Códigos CIF]]&amp;" "&amp;"="&amp;" "&amp;Tabla1[[#This Row],[Códigos CIF Habilidad]]</f>
        <v>d455 = Desplazarse por el entorno</v>
      </c>
      <c r="V338" s="189" t="s">
        <v>161</v>
      </c>
      <c r="W338" s="19" t="s">
        <v>162</v>
      </c>
      <c r="X338"/>
      <c r="Y338"/>
      <c r="Z338"/>
      <c r="AA338"/>
      <c r="AB338"/>
      <c r="AC338"/>
      <c r="AD338"/>
      <c r="AE338"/>
      <c r="AF338"/>
      <c r="AG338"/>
      <c r="AH338"/>
      <c r="AI338"/>
    </row>
    <row r="339" spans="1:35" ht="20.399999999999999">
      <c r="A339" s="10">
        <v>323</v>
      </c>
      <c r="B339" s="176" t="s">
        <v>671</v>
      </c>
      <c r="C339" s="177" t="s">
        <v>1068</v>
      </c>
      <c r="D339" s="177" t="s">
        <v>385</v>
      </c>
      <c r="E339" s="178" t="s">
        <v>409</v>
      </c>
      <c r="F339" s="179">
        <v>30</v>
      </c>
      <c r="G339" s="180" t="s">
        <v>738</v>
      </c>
      <c r="H339" s="181">
        <v>2</v>
      </c>
      <c r="I339" s="182">
        <f>Tabla1[[#This Row],[P_Esperada_MEISR ]]*0.0008928</f>
        <v>1.7856E-3</v>
      </c>
      <c r="J339" s="183">
        <v>1</v>
      </c>
      <c r="K339" s="183">
        <f>Tabla1[[#This Row],[Puntuación]]-1</f>
        <v>0</v>
      </c>
      <c r="L339" s="182">
        <f>Tabla1[[#This Row],[Cambio escala]]*0.0008928</f>
        <v>0</v>
      </c>
      <c r="M339" s="179" t="s">
        <v>5</v>
      </c>
      <c r="N339" s="179" t="s">
        <v>1436</v>
      </c>
      <c r="O339" s="179" t="s">
        <v>6</v>
      </c>
      <c r="P339" s="179" t="s">
        <v>1439</v>
      </c>
      <c r="Q339" s="179" t="s">
        <v>7</v>
      </c>
      <c r="R339" s="179" t="s">
        <v>1526</v>
      </c>
      <c r="S339" s="179" t="s">
        <v>111</v>
      </c>
      <c r="T339" s="184" t="s">
        <v>19</v>
      </c>
      <c r="U339" s="184" t="str">
        <f>Tabla1[[#This Row],[Códigos CIF]]&amp;" "&amp;"="&amp;" "&amp;Tabla1[[#This Row],[Códigos CIF Habilidad]]</f>
        <v>d137 = Adquirir conceptos</v>
      </c>
      <c r="V339" s="189" t="s">
        <v>112</v>
      </c>
      <c r="W339" s="19" t="s">
        <v>113</v>
      </c>
      <c r="X339"/>
      <c r="Y339"/>
      <c r="Z339"/>
      <c r="AA339"/>
      <c r="AB339"/>
      <c r="AC339"/>
      <c r="AD339"/>
      <c r="AE339"/>
      <c r="AF339"/>
      <c r="AG339"/>
      <c r="AH339"/>
      <c r="AI339"/>
    </row>
    <row r="340" spans="1:35" ht="30.6">
      <c r="A340" s="10">
        <v>324</v>
      </c>
      <c r="B340" s="176" t="s">
        <v>671</v>
      </c>
      <c r="C340" s="177" t="s">
        <v>1069</v>
      </c>
      <c r="D340" s="177" t="s">
        <v>385</v>
      </c>
      <c r="E340" s="178" t="s">
        <v>434</v>
      </c>
      <c r="F340" s="179">
        <v>30</v>
      </c>
      <c r="G340" s="180" t="s">
        <v>738</v>
      </c>
      <c r="H340" s="181">
        <v>2</v>
      </c>
      <c r="I340" s="182">
        <f>Tabla1[[#This Row],[P_Esperada_MEISR ]]*0.0008928</f>
        <v>1.7856E-3</v>
      </c>
      <c r="J340" s="183">
        <v>1</v>
      </c>
      <c r="K340" s="183">
        <f>Tabla1[[#This Row],[Puntuación]]-1</f>
        <v>0</v>
      </c>
      <c r="L340" s="182">
        <f>Tabla1[[#This Row],[Cambio escala]]*0.0008928</f>
        <v>0</v>
      </c>
      <c r="M340" s="179" t="s">
        <v>5</v>
      </c>
      <c r="N340" s="179" t="s">
        <v>1436</v>
      </c>
      <c r="O340" s="179" t="s">
        <v>6</v>
      </c>
      <c r="P340" s="179" t="s">
        <v>1439</v>
      </c>
      <c r="Q340" s="179" t="s">
        <v>5</v>
      </c>
      <c r="R340" s="179" t="s">
        <v>1519</v>
      </c>
      <c r="S340" s="179" t="s">
        <v>55</v>
      </c>
      <c r="T340" s="184" t="s">
        <v>9</v>
      </c>
      <c r="U340" s="184" t="str">
        <f>Tabla1[[#This Row],[Códigos CIF]]&amp;" "&amp;"="&amp;" "&amp;Tabla1[[#This Row],[Códigos CIF Habilidad]]</f>
        <v>d330 = Hablar</v>
      </c>
      <c r="V340" s="189" t="s">
        <v>56</v>
      </c>
      <c r="W340" s="19" t="s">
        <v>57</v>
      </c>
      <c r="X340"/>
      <c r="Y340"/>
      <c r="Z340"/>
      <c r="AA340"/>
      <c r="AB340"/>
      <c r="AC340"/>
      <c r="AD340"/>
      <c r="AE340"/>
      <c r="AF340"/>
      <c r="AG340"/>
      <c r="AH340"/>
      <c r="AI340"/>
    </row>
    <row r="341" spans="1:35" ht="30.6">
      <c r="A341" s="10">
        <v>325</v>
      </c>
      <c r="B341" s="176" t="s">
        <v>671</v>
      </c>
      <c r="C341" s="177" t="s">
        <v>1049</v>
      </c>
      <c r="D341" s="177" t="s">
        <v>385</v>
      </c>
      <c r="E341" s="178" t="s">
        <v>410</v>
      </c>
      <c r="F341" s="179">
        <v>33</v>
      </c>
      <c r="G341" s="180" t="s">
        <v>739</v>
      </c>
      <c r="H341" s="181">
        <v>2</v>
      </c>
      <c r="I341" s="182">
        <f>Tabla1[[#This Row],[P_Esperada_MEISR ]]*0.0008928</f>
        <v>1.7856E-3</v>
      </c>
      <c r="J341" s="183">
        <v>1</v>
      </c>
      <c r="K341" s="183">
        <f>Tabla1[[#This Row],[Puntuación]]-1</f>
        <v>0</v>
      </c>
      <c r="L341" s="182">
        <f>Tabla1[[#This Row],[Cambio escala]]*0.0008928</f>
        <v>0</v>
      </c>
      <c r="M341" s="179" t="s">
        <v>23</v>
      </c>
      <c r="N341" s="179" t="s">
        <v>1434</v>
      </c>
      <c r="O341" s="179" t="s">
        <v>25</v>
      </c>
      <c r="P341" s="179" t="s">
        <v>1440</v>
      </c>
      <c r="Q341" s="179" t="s">
        <v>23</v>
      </c>
      <c r="R341" s="179" t="s">
        <v>1525</v>
      </c>
      <c r="S341" s="179" t="s">
        <v>394</v>
      </c>
      <c r="T341" s="184" t="s">
        <v>27</v>
      </c>
      <c r="U341" s="184" t="str">
        <f>Tabla1[[#This Row],[Códigos CIF]]&amp;" "&amp;"="&amp;" "&amp;Tabla1[[#This Row],[Códigos CIF Habilidad]]</f>
        <v>d435 = Mover objetos con las extremidades inferiores</v>
      </c>
      <c r="V341" s="189" t="s">
        <v>395</v>
      </c>
      <c r="W341" s="19" t="s">
        <v>396</v>
      </c>
      <c r="X341"/>
      <c r="Y341"/>
      <c r="Z341"/>
      <c r="AA341"/>
      <c r="AB341"/>
      <c r="AC341"/>
      <c r="AD341"/>
      <c r="AE341"/>
      <c r="AF341"/>
      <c r="AG341"/>
      <c r="AH341"/>
      <c r="AI341"/>
    </row>
    <row r="342" spans="1:35" ht="20.399999999999999">
      <c r="A342" s="10">
        <v>326</v>
      </c>
      <c r="B342" s="176" t="s">
        <v>671</v>
      </c>
      <c r="C342" s="177" t="s">
        <v>1070</v>
      </c>
      <c r="D342" s="177" t="s">
        <v>385</v>
      </c>
      <c r="E342" s="178" t="s">
        <v>411</v>
      </c>
      <c r="F342" s="179">
        <v>33</v>
      </c>
      <c r="G342" s="180" t="s">
        <v>739</v>
      </c>
      <c r="H342" s="181">
        <v>2</v>
      </c>
      <c r="I342" s="182">
        <f>Tabla1[[#This Row],[P_Esperada_MEISR ]]*0.0008928</f>
        <v>1.7856E-3</v>
      </c>
      <c r="J342" s="183">
        <v>1</v>
      </c>
      <c r="K342" s="183">
        <f>Tabla1[[#This Row],[Puntuación]]-1</f>
        <v>0</v>
      </c>
      <c r="L342" s="182">
        <f>Tabla1[[#This Row],[Cambio escala]]*0.0008928</f>
        <v>0</v>
      </c>
      <c r="M342" s="179" t="s">
        <v>23</v>
      </c>
      <c r="N342" s="179" t="s">
        <v>1434</v>
      </c>
      <c r="O342" s="179" t="s">
        <v>25</v>
      </c>
      <c r="P342" s="179" t="s">
        <v>1440</v>
      </c>
      <c r="Q342" s="179" t="s">
        <v>23</v>
      </c>
      <c r="R342" s="179" t="s">
        <v>1525</v>
      </c>
      <c r="S342" s="179" t="s">
        <v>160</v>
      </c>
      <c r="T342" s="184" t="s">
        <v>27</v>
      </c>
      <c r="U342" s="184" t="str">
        <f>Tabla1[[#This Row],[Códigos CIF]]&amp;" "&amp;"="&amp;" "&amp;Tabla1[[#This Row],[Códigos CIF Habilidad]]</f>
        <v>d455 = Desplazarse por el entorno</v>
      </c>
      <c r="V342" s="189" t="s">
        <v>161</v>
      </c>
      <c r="W342" s="19" t="s">
        <v>162</v>
      </c>
      <c r="X342"/>
      <c r="Y342"/>
      <c r="Z342"/>
      <c r="AA342"/>
      <c r="AB342"/>
      <c r="AC342"/>
      <c r="AD342"/>
      <c r="AE342"/>
      <c r="AF342"/>
      <c r="AG342"/>
      <c r="AH342"/>
      <c r="AI342"/>
    </row>
    <row r="343" spans="1:35" ht="30.6">
      <c r="A343" s="10">
        <v>327</v>
      </c>
      <c r="B343" s="176" t="s">
        <v>671</v>
      </c>
      <c r="C343" s="177" t="s">
        <v>1071</v>
      </c>
      <c r="D343" s="177" t="s">
        <v>385</v>
      </c>
      <c r="E343" s="178" t="s">
        <v>412</v>
      </c>
      <c r="F343" s="179">
        <v>34</v>
      </c>
      <c r="G343" s="180" t="s">
        <v>739</v>
      </c>
      <c r="H343" s="181">
        <v>2</v>
      </c>
      <c r="I343" s="182">
        <f>Tabla1[[#This Row],[P_Esperada_MEISR ]]*0.0008928</f>
        <v>1.7856E-3</v>
      </c>
      <c r="J343" s="183">
        <v>1</v>
      </c>
      <c r="K343" s="183">
        <f>Tabla1[[#This Row],[Puntuación]]-1</f>
        <v>0</v>
      </c>
      <c r="L343" s="182">
        <f>Tabla1[[#This Row],[Cambio escala]]*0.0008928</f>
        <v>0</v>
      </c>
      <c r="M343" s="179" t="s">
        <v>5</v>
      </c>
      <c r="N343" s="179" t="s">
        <v>1436</v>
      </c>
      <c r="O343" s="179" t="s">
        <v>5</v>
      </c>
      <c r="P343" s="179" t="s">
        <v>1441</v>
      </c>
      <c r="Q343" s="179" t="s">
        <v>5</v>
      </c>
      <c r="R343" s="179" t="s">
        <v>1519</v>
      </c>
      <c r="S343" s="179" t="s">
        <v>314</v>
      </c>
      <c r="T343" s="184" t="s">
        <v>14</v>
      </c>
      <c r="U343" s="184" t="str">
        <f>Tabla1[[#This Row],[Códigos CIF]]&amp;" "&amp;"="&amp;" "&amp;Tabla1[[#This Row],[Códigos CIF Habilidad]]</f>
        <v>d750 = Relaciones sociales informales</v>
      </c>
      <c r="V343" s="189" t="s">
        <v>315</v>
      </c>
      <c r="W343" s="19" t="s">
        <v>316</v>
      </c>
      <c r="X343"/>
      <c r="Y343"/>
      <c r="Z343"/>
      <c r="AA343"/>
      <c r="AB343"/>
      <c r="AC343"/>
      <c r="AD343"/>
      <c r="AE343"/>
      <c r="AF343"/>
      <c r="AG343"/>
      <c r="AH343"/>
      <c r="AI343"/>
    </row>
    <row r="344" spans="1:35" ht="20.399999999999999">
      <c r="A344" s="10">
        <v>328</v>
      </c>
      <c r="B344" s="176" t="s">
        <v>671</v>
      </c>
      <c r="C344" s="177" t="s">
        <v>1072</v>
      </c>
      <c r="D344" s="177" t="s">
        <v>385</v>
      </c>
      <c r="E344" s="178" t="s">
        <v>413</v>
      </c>
      <c r="F344" s="179">
        <v>34</v>
      </c>
      <c r="G344" s="180" t="s">
        <v>739</v>
      </c>
      <c r="H344" s="181">
        <v>2</v>
      </c>
      <c r="I344" s="182">
        <f>Tabla1[[#This Row],[P_Esperada_MEISR ]]*0.0008928</f>
        <v>1.7856E-3</v>
      </c>
      <c r="J344" s="183">
        <v>1</v>
      </c>
      <c r="K344" s="183">
        <f>Tabla1[[#This Row],[Puntuación]]-1</f>
        <v>0</v>
      </c>
      <c r="L344" s="182">
        <f>Tabla1[[#This Row],[Cambio escala]]*0.0008928</f>
        <v>0</v>
      </c>
      <c r="M344" s="179" t="s">
        <v>24</v>
      </c>
      <c r="N344" s="179" t="s">
        <v>1435</v>
      </c>
      <c r="O344" s="179" t="s">
        <v>5</v>
      </c>
      <c r="P344" s="179" t="s">
        <v>1441</v>
      </c>
      <c r="Q344" s="179" t="s">
        <v>5</v>
      </c>
      <c r="R344" s="179" t="s">
        <v>1519</v>
      </c>
      <c r="S344" s="179" t="s">
        <v>111</v>
      </c>
      <c r="T344" s="184" t="s">
        <v>19</v>
      </c>
      <c r="U344" s="184" t="str">
        <f>Tabla1[[#This Row],[Códigos CIF]]&amp;" "&amp;"="&amp;" "&amp;Tabla1[[#This Row],[Códigos CIF Habilidad]]</f>
        <v>d137 = Adquirir conceptos</v>
      </c>
      <c r="V344" s="189" t="s">
        <v>112</v>
      </c>
      <c r="W344" s="19" t="s">
        <v>113</v>
      </c>
      <c r="X344"/>
      <c r="Y344"/>
      <c r="Z344"/>
      <c r="AA344"/>
      <c r="AB344"/>
      <c r="AC344"/>
      <c r="AD344"/>
      <c r="AE344"/>
      <c r="AF344"/>
      <c r="AG344"/>
      <c r="AH344"/>
      <c r="AI344"/>
    </row>
    <row r="345" spans="1:35" ht="20.399999999999999">
      <c r="A345" s="10">
        <v>329</v>
      </c>
      <c r="B345" s="176" t="s">
        <v>671</v>
      </c>
      <c r="C345" s="177" t="s">
        <v>1073</v>
      </c>
      <c r="D345" s="177" t="s">
        <v>385</v>
      </c>
      <c r="E345" s="178" t="s">
        <v>414</v>
      </c>
      <c r="F345" s="179">
        <v>36</v>
      </c>
      <c r="G345" s="180" t="s">
        <v>739</v>
      </c>
      <c r="H345" s="181">
        <v>2</v>
      </c>
      <c r="I345" s="182">
        <f>Tabla1[[#This Row],[P_Esperada_MEISR ]]*0.0008928</f>
        <v>1.7856E-3</v>
      </c>
      <c r="J345" s="183">
        <v>1</v>
      </c>
      <c r="K345" s="183">
        <f>Tabla1[[#This Row],[Puntuación]]-1</f>
        <v>0</v>
      </c>
      <c r="L345" s="182">
        <f>Tabla1[[#This Row],[Cambio escala]]*0.0008928</f>
        <v>0</v>
      </c>
      <c r="M345" s="179" t="s">
        <v>5</v>
      </c>
      <c r="N345" s="179" t="s">
        <v>1436</v>
      </c>
      <c r="O345" s="179" t="s">
        <v>6</v>
      </c>
      <c r="P345" s="179" t="s">
        <v>1439</v>
      </c>
      <c r="Q345" s="179" t="s">
        <v>7</v>
      </c>
      <c r="R345" s="179" t="s">
        <v>1526</v>
      </c>
      <c r="S345" s="179" t="s">
        <v>86</v>
      </c>
      <c r="T345" s="184" t="s">
        <v>50</v>
      </c>
      <c r="U345" s="184" t="str">
        <f>Tabla1[[#This Row],[Códigos CIF]]&amp;" "&amp;"="&amp;" "&amp;Tabla1[[#This Row],[Códigos CIF Habilidad]]</f>
        <v>d210 = Llevar a cabo una única tarea</v>
      </c>
      <c r="V345" s="189" t="s">
        <v>87</v>
      </c>
      <c r="W345" s="19" t="s">
        <v>88</v>
      </c>
      <c r="X345"/>
      <c r="Y345"/>
      <c r="Z345"/>
      <c r="AA345"/>
      <c r="AB345"/>
      <c r="AC345"/>
      <c r="AD345"/>
      <c r="AE345"/>
      <c r="AF345"/>
      <c r="AG345"/>
      <c r="AH345"/>
      <c r="AI345"/>
    </row>
    <row r="346" spans="1:35">
      <c r="A346" s="10">
        <v>330</v>
      </c>
      <c r="B346" s="176" t="s">
        <v>671</v>
      </c>
      <c r="C346" s="177" t="s">
        <v>1074</v>
      </c>
      <c r="D346" s="177" t="s">
        <v>385</v>
      </c>
      <c r="E346" s="178" t="s">
        <v>415</v>
      </c>
      <c r="F346" s="179">
        <v>36</v>
      </c>
      <c r="G346" s="180" t="s">
        <v>739</v>
      </c>
      <c r="H346" s="181">
        <v>2</v>
      </c>
      <c r="I346" s="182">
        <f>Tabla1[[#This Row],[P_Esperada_MEISR ]]*0.0008928</f>
        <v>1.7856E-3</v>
      </c>
      <c r="J346" s="183">
        <v>1</v>
      </c>
      <c r="K346" s="183">
        <f>Tabla1[[#This Row],[Puntuación]]-1</f>
        <v>0</v>
      </c>
      <c r="L346" s="182">
        <f>Tabla1[[#This Row],[Cambio escala]]*0.0008928</f>
        <v>0</v>
      </c>
      <c r="M346" s="179" t="s">
        <v>23</v>
      </c>
      <c r="N346" s="179" t="s">
        <v>1434</v>
      </c>
      <c r="O346" s="179" t="s">
        <v>25</v>
      </c>
      <c r="P346" s="179" t="s">
        <v>1440</v>
      </c>
      <c r="Q346" s="179" t="s">
        <v>23</v>
      </c>
      <c r="R346" s="179" t="s">
        <v>1525</v>
      </c>
      <c r="S346" s="179" t="s">
        <v>160</v>
      </c>
      <c r="T346" s="184" t="s">
        <v>27</v>
      </c>
      <c r="U346" s="184" t="str">
        <f>Tabla1[[#This Row],[Códigos CIF]]&amp;" "&amp;"="&amp;" "&amp;Tabla1[[#This Row],[Códigos CIF Habilidad]]</f>
        <v>d455 = Desplazarse por el entorno</v>
      </c>
      <c r="V346" s="189" t="s">
        <v>161</v>
      </c>
      <c r="W346" s="19" t="s">
        <v>162</v>
      </c>
      <c r="X346"/>
      <c r="Y346"/>
      <c r="Z346"/>
      <c r="AA346"/>
      <c r="AB346"/>
      <c r="AC346"/>
      <c r="AD346"/>
      <c r="AE346"/>
      <c r="AF346"/>
      <c r="AG346"/>
      <c r="AH346"/>
      <c r="AI346"/>
    </row>
    <row r="347" spans="1:35" ht="40.799999999999997">
      <c r="A347" s="10">
        <v>331</v>
      </c>
      <c r="B347" s="176" t="s">
        <v>671</v>
      </c>
      <c r="C347" s="177" t="s">
        <v>1075</v>
      </c>
      <c r="D347" s="177" t="s">
        <v>385</v>
      </c>
      <c r="E347" s="178" t="s">
        <v>416</v>
      </c>
      <c r="F347" s="179">
        <v>36</v>
      </c>
      <c r="G347" s="180" t="s">
        <v>739</v>
      </c>
      <c r="H347" s="181">
        <v>2</v>
      </c>
      <c r="I347" s="182">
        <f>Tabla1[[#This Row],[P_Esperada_MEISR ]]*0.0008928</f>
        <v>1.7856E-3</v>
      </c>
      <c r="J347" s="183">
        <v>1</v>
      </c>
      <c r="K347" s="183">
        <f>Tabla1[[#This Row],[Puntuación]]-1</f>
        <v>0</v>
      </c>
      <c r="L347" s="182">
        <f>Tabla1[[#This Row],[Cambio escala]]*0.0008928</f>
        <v>0</v>
      </c>
      <c r="M347" s="179" t="s">
        <v>23</v>
      </c>
      <c r="N347" s="179" t="s">
        <v>1434</v>
      </c>
      <c r="O347" s="179" t="s">
        <v>25</v>
      </c>
      <c r="P347" s="179" t="s">
        <v>1440</v>
      </c>
      <c r="Q347" s="179" t="s">
        <v>23</v>
      </c>
      <c r="R347" s="179" t="s">
        <v>1525</v>
      </c>
      <c r="S347" s="179" t="s">
        <v>417</v>
      </c>
      <c r="T347" s="184" t="s">
        <v>27</v>
      </c>
      <c r="U347" s="184" t="str">
        <f>Tabla1[[#This Row],[Códigos CIF]]&amp;" "&amp;"="&amp;" "&amp;Tabla1[[#This Row],[Códigos CIF Habilidad]]</f>
        <v>d465 = Desplazarse utilizando algún tipo de equipo</v>
      </c>
      <c r="V347" s="189" t="s">
        <v>418</v>
      </c>
      <c r="W347" s="19" t="s">
        <v>419</v>
      </c>
      <c r="X347"/>
      <c r="Y347"/>
      <c r="Z347"/>
      <c r="AA347"/>
      <c r="AB347"/>
      <c r="AC347"/>
      <c r="AD347"/>
      <c r="AE347"/>
      <c r="AF347"/>
      <c r="AG347"/>
      <c r="AH347"/>
      <c r="AI347"/>
    </row>
    <row r="348" spans="1:35">
      <c r="A348" s="10">
        <v>332</v>
      </c>
      <c r="B348" s="176" t="s">
        <v>671</v>
      </c>
      <c r="C348" s="177" t="s">
        <v>1076</v>
      </c>
      <c r="D348" s="177" t="s">
        <v>385</v>
      </c>
      <c r="E348" s="178" t="s">
        <v>421</v>
      </c>
      <c r="F348" s="179">
        <v>36</v>
      </c>
      <c r="G348" s="180" t="s">
        <v>739</v>
      </c>
      <c r="H348" s="181">
        <v>2</v>
      </c>
      <c r="I348" s="182">
        <f>Tabla1[[#This Row],[P_Esperada_MEISR ]]*0.0008928</f>
        <v>1.7856E-3</v>
      </c>
      <c r="J348" s="183">
        <v>1</v>
      </c>
      <c r="K348" s="183">
        <f>Tabla1[[#This Row],[Puntuación]]-1</f>
        <v>0</v>
      </c>
      <c r="L348" s="182">
        <f>Tabla1[[#This Row],[Cambio escala]]*0.0008928</f>
        <v>0</v>
      </c>
      <c r="M348" s="179" t="s">
        <v>23</v>
      </c>
      <c r="N348" s="179" t="s">
        <v>1434</v>
      </c>
      <c r="O348" s="179" t="s">
        <v>25</v>
      </c>
      <c r="P348" s="179" t="s">
        <v>1440</v>
      </c>
      <c r="Q348" s="179" t="s">
        <v>23</v>
      </c>
      <c r="R348" s="179" t="s">
        <v>1525</v>
      </c>
      <c r="S348" s="179" t="s">
        <v>160</v>
      </c>
      <c r="T348" s="184" t="s">
        <v>27</v>
      </c>
      <c r="U348" s="184" t="str">
        <f>Tabla1[[#This Row],[Códigos CIF]]&amp;" "&amp;"="&amp;" "&amp;Tabla1[[#This Row],[Códigos CIF Habilidad]]</f>
        <v>d455 = Desplazarse por el entorno</v>
      </c>
      <c r="V348" s="189" t="s">
        <v>161</v>
      </c>
      <c r="W348" s="19" t="s">
        <v>162</v>
      </c>
      <c r="X348"/>
      <c r="Y348"/>
      <c r="Z348"/>
      <c r="AA348"/>
      <c r="AB348"/>
      <c r="AC348"/>
      <c r="AD348"/>
      <c r="AE348"/>
      <c r="AF348"/>
      <c r="AG348"/>
      <c r="AH348"/>
      <c r="AI348"/>
    </row>
    <row r="349" spans="1:35" ht="30.6">
      <c r="A349" s="10">
        <v>333</v>
      </c>
      <c r="B349" s="176" t="s">
        <v>671</v>
      </c>
      <c r="C349" s="177" t="s">
        <v>1077</v>
      </c>
      <c r="D349" s="177" t="s">
        <v>385</v>
      </c>
      <c r="E349" s="178" t="s">
        <v>427</v>
      </c>
      <c r="F349" s="179">
        <v>36</v>
      </c>
      <c r="G349" s="180" t="s">
        <v>739</v>
      </c>
      <c r="H349" s="181">
        <v>2</v>
      </c>
      <c r="I349" s="182">
        <f>Tabla1[[#This Row],[P_Esperada_MEISR ]]*0.0008928</f>
        <v>1.7856E-3</v>
      </c>
      <c r="J349" s="183">
        <v>1</v>
      </c>
      <c r="K349" s="183">
        <f>Tabla1[[#This Row],[Puntuación]]-1</f>
        <v>0</v>
      </c>
      <c r="L349" s="182">
        <f>Tabla1[[#This Row],[Cambio escala]]*0.0008928</f>
        <v>0</v>
      </c>
      <c r="M349" s="179" t="s">
        <v>5</v>
      </c>
      <c r="N349" s="179" t="s">
        <v>1436</v>
      </c>
      <c r="O349" s="179" t="s">
        <v>5</v>
      </c>
      <c r="P349" s="179" t="s">
        <v>1441</v>
      </c>
      <c r="Q349" s="179" t="s">
        <v>23</v>
      </c>
      <c r="R349" s="179" t="s">
        <v>1525</v>
      </c>
      <c r="S349" s="179" t="s">
        <v>222</v>
      </c>
      <c r="T349" s="184" t="s">
        <v>19</v>
      </c>
      <c r="U349" s="184" t="str">
        <f>Tabla1[[#This Row],[Códigos CIF]]&amp;" "&amp;"="&amp;" "&amp;Tabla1[[#This Row],[Códigos CIF Habilidad]]</f>
        <v>d175 = Resolver problemas</v>
      </c>
      <c r="V349" s="189" t="s">
        <v>223</v>
      </c>
      <c r="W349" s="19" t="s">
        <v>224</v>
      </c>
      <c r="X349"/>
      <c r="Y349"/>
      <c r="Z349"/>
      <c r="AA349"/>
      <c r="AB349"/>
      <c r="AC349"/>
      <c r="AD349"/>
      <c r="AE349"/>
      <c r="AF349"/>
      <c r="AG349"/>
      <c r="AH349"/>
      <c r="AI349"/>
    </row>
    <row r="350" spans="1:35" ht="24">
      <c r="A350" s="10">
        <v>334</v>
      </c>
      <c r="B350" s="176" t="s">
        <v>671</v>
      </c>
      <c r="C350" s="177" t="s">
        <v>1078</v>
      </c>
      <c r="D350" s="177" t="s">
        <v>385</v>
      </c>
      <c r="E350" s="178" t="s">
        <v>420</v>
      </c>
      <c r="F350" s="179">
        <v>42</v>
      </c>
      <c r="G350" s="180" t="s">
        <v>740</v>
      </c>
      <c r="H350" s="181">
        <v>2</v>
      </c>
      <c r="I350" s="182">
        <f>Tabla1[[#This Row],[P_Esperada_MEISR ]]*0.0008928</f>
        <v>1.7856E-3</v>
      </c>
      <c r="J350" s="183">
        <v>1</v>
      </c>
      <c r="K350" s="183">
        <f>Tabla1[[#This Row],[Puntuación]]-1</f>
        <v>0</v>
      </c>
      <c r="L350" s="182">
        <f>Tabla1[[#This Row],[Cambio escala]]*0.0008928</f>
        <v>0</v>
      </c>
      <c r="M350" s="179" t="s">
        <v>23</v>
      </c>
      <c r="N350" s="179" t="s">
        <v>1434</v>
      </c>
      <c r="O350" s="179" t="s">
        <v>25</v>
      </c>
      <c r="P350" s="179" t="s">
        <v>1440</v>
      </c>
      <c r="Q350" s="179" t="s">
        <v>23</v>
      </c>
      <c r="R350" s="179" t="s">
        <v>1525</v>
      </c>
      <c r="S350" s="179" t="s">
        <v>394</v>
      </c>
      <c r="T350" s="184" t="s">
        <v>27</v>
      </c>
      <c r="U350" s="184" t="str">
        <f>Tabla1[[#This Row],[Códigos CIF]]&amp;" "&amp;"="&amp;" "&amp;Tabla1[[#This Row],[Códigos CIF Habilidad]]</f>
        <v>d435 = Mover objetos con las extremidades inferiores</v>
      </c>
      <c r="V350" s="189" t="s">
        <v>395</v>
      </c>
      <c r="W350" s="19" t="s">
        <v>396</v>
      </c>
      <c r="X350"/>
      <c r="Y350"/>
      <c r="Z350"/>
      <c r="AA350"/>
      <c r="AB350"/>
      <c r="AC350"/>
      <c r="AD350"/>
      <c r="AE350"/>
      <c r="AF350"/>
      <c r="AG350"/>
      <c r="AH350"/>
      <c r="AI350"/>
    </row>
    <row r="351" spans="1:35" ht="20.399999999999999">
      <c r="A351" s="10">
        <v>335</v>
      </c>
      <c r="B351" s="176" t="s">
        <v>671</v>
      </c>
      <c r="C351" s="177" t="s">
        <v>1079</v>
      </c>
      <c r="D351" s="177" t="s">
        <v>385</v>
      </c>
      <c r="E351" s="178" t="s">
        <v>423</v>
      </c>
      <c r="F351" s="179">
        <v>42</v>
      </c>
      <c r="G351" s="180" t="s">
        <v>740</v>
      </c>
      <c r="H351" s="181">
        <v>2</v>
      </c>
      <c r="I351" s="182">
        <f>Tabla1[[#This Row],[P_Esperada_MEISR ]]*0.0008928</f>
        <v>1.7856E-3</v>
      </c>
      <c r="J351" s="183">
        <v>1</v>
      </c>
      <c r="K351" s="183">
        <f>Tabla1[[#This Row],[Puntuación]]-1</f>
        <v>0</v>
      </c>
      <c r="L351" s="182">
        <f>Tabla1[[#This Row],[Cambio escala]]*0.0008928</f>
        <v>0</v>
      </c>
      <c r="M351" s="179" t="s">
        <v>5</v>
      </c>
      <c r="N351" s="179" t="s">
        <v>1436</v>
      </c>
      <c r="O351" s="179" t="s">
        <v>5</v>
      </c>
      <c r="P351" s="179" t="s">
        <v>1441</v>
      </c>
      <c r="Q351" s="179" t="s">
        <v>5</v>
      </c>
      <c r="R351" s="179" t="s">
        <v>1519</v>
      </c>
      <c r="S351" s="179" t="s">
        <v>59</v>
      </c>
      <c r="T351" s="184" t="s">
        <v>60</v>
      </c>
      <c r="U351" s="184" t="str">
        <f>Tabla1[[#This Row],[Códigos CIF]]&amp;" "&amp;"="&amp;" "&amp;Tabla1[[#This Row],[Códigos CIF Habilidad]]</f>
        <v xml:space="preserve">d880 = Participación en el juego </v>
      </c>
      <c r="V351" s="189" t="s">
        <v>61</v>
      </c>
      <c r="W351" s="19" t="s">
        <v>62</v>
      </c>
      <c r="X351"/>
      <c r="Y351"/>
      <c r="Z351"/>
      <c r="AA351"/>
      <c r="AB351"/>
      <c r="AC351"/>
      <c r="AD351"/>
      <c r="AE351"/>
      <c r="AF351"/>
      <c r="AG351"/>
      <c r="AH351"/>
      <c r="AI351"/>
    </row>
    <row r="352" spans="1:35" ht="30.6">
      <c r="A352" s="10">
        <v>336</v>
      </c>
      <c r="B352" s="176" t="s">
        <v>671</v>
      </c>
      <c r="C352" s="177" t="s">
        <v>1080</v>
      </c>
      <c r="D352" s="177" t="s">
        <v>385</v>
      </c>
      <c r="E352" s="178" t="s">
        <v>720</v>
      </c>
      <c r="F352" s="179">
        <v>42</v>
      </c>
      <c r="G352" s="180" t="s">
        <v>740</v>
      </c>
      <c r="H352" s="181">
        <v>2</v>
      </c>
      <c r="I352" s="182">
        <f>Tabla1[[#This Row],[P_Esperada_MEISR ]]*0.0008928</f>
        <v>1.7856E-3</v>
      </c>
      <c r="J352" s="183">
        <v>1</v>
      </c>
      <c r="K352" s="183">
        <f>Tabla1[[#This Row],[Puntuación]]-1</f>
        <v>0</v>
      </c>
      <c r="L352" s="182">
        <f>Tabla1[[#This Row],[Cambio escala]]*0.0008928</f>
        <v>0</v>
      </c>
      <c r="M352" s="179" t="s">
        <v>5</v>
      </c>
      <c r="N352" s="179" t="s">
        <v>1436</v>
      </c>
      <c r="O352" s="179" t="s">
        <v>6</v>
      </c>
      <c r="P352" s="179" t="s">
        <v>1439</v>
      </c>
      <c r="Q352" s="179" t="s">
        <v>5</v>
      </c>
      <c r="R352" s="179" t="s">
        <v>1519</v>
      </c>
      <c r="S352" s="179" t="s">
        <v>55</v>
      </c>
      <c r="T352" s="184" t="s">
        <v>9</v>
      </c>
      <c r="U352" s="184" t="str">
        <f>Tabla1[[#This Row],[Códigos CIF]]&amp;" "&amp;"="&amp;" "&amp;Tabla1[[#This Row],[Códigos CIF Habilidad]]</f>
        <v>d330 = Hablar</v>
      </c>
      <c r="V352" s="189" t="s">
        <v>56</v>
      </c>
      <c r="W352" s="19" t="s">
        <v>57</v>
      </c>
      <c r="X352"/>
      <c r="Y352"/>
      <c r="Z352"/>
      <c r="AA352"/>
      <c r="AB352"/>
      <c r="AC352"/>
      <c r="AD352"/>
      <c r="AE352"/>
      <c r="AF352"/>
      <c r="AG352"/>
      <c r="AH352"/>
      <c r="AI352"/>
    </row>
    <row r="353" spans="1:35" ht="24">
      <c r="A353" s="10">
        <v>337</v>
      </c>
      <c r="B353" s="176" t="s">
        <v>671</v>
      </c>
      <c r="C353" s="177" t="s">
        <v>1081</v>
      </c>
      <c r="D353" s="177" t="s">
        <v>385</v>
      </c>
      <c r="E353" s="178" t="s">
        <v>424</v>
      </c>
      <c r="F353" s="179">
        <v>48</v>
      </c>
      <c r="G353" s="180" t="s">
        <v>741</v>
      </c>
      <c r="H353" s="181">
        <v>2</v>
      </c>
      <c r="I353" s="182">
        <f>Tabla1[[#This Row],[P_Esperada_MEISR ]]*0.0008928</f>
        <v>1.7856E-3</v>
      </c>
      <c r="J353" s="183">
        <v>1</v>
      </c>
      <c r="K353" s="183">
        <f>Tabla1[[#This Row],[Puntuación]]-1</f>
        <v>0</v>
      </c>
      <c r="L353" s="182">
        <f>Tabla1[[#This Row],[Cambio escala]]*0.0008928</f>
        <v>0</v>
      </c>
      <c r="M353" s="179" t="s">
        <v>24</v>
      </c>
      <c r="N353" s="179" t="s">
        <v>1435</v>
      </c>
      <c r="O353" s="179" t="s">
        <v>5</v>
      </c>
      <c r="P353" s="179" t="s">
        <v>1441</v>
      </c>
      <c r="Q353" s="179" t="s">
        <v>5</v>
      </c>
      <c r="R353" s="179" t="s">
        <v>1519</v>
      </c>
      <c r="S353" s="179" t="s">
        <v>77</v>
      </c>
      <c r="T353" s="184" t="s">
        <v>50</v>
      </c>
      <c r="U353" s="184" t="str">
        <f>Tabla1[[#This Row],[Códigos CIF]]&amp;" "&amp;"="&amp;" "&amp;Tabla1[[#This Row],[Códigos CIF Habilidad]]</f>
        <v>d250 = Manejo del comportamiento propio</v>
      </c>
      <c r="V353" s="189" t="s">
        <v>78</v>
      </c>
      <c r="W353" s="19" t="s">
        <v>79</v>
      </c>
      <c r="X353"/>
      <c r="Y353"/>
      <c r="Z353"/>
      <c r="AA353"/>
      <c r="AB353"/>
      <c r="AC353"/>
      <c r="AD353"/>
      <c r="AE353"/>
      <c r="AF353"/>
      <c r="AG353"/>
      <c r="AH353"/>
      <c r="AI353"/>
    </row>
    <row r="354" spans="1:35" ht="24">
      <c r="A354" s="10">
        <v>338</v>
      </c>
      <c r="B354" s="176" t="s">
        <v>671</v>
      </c>
      <c r="C354" s="177" t="s">
        <v>1082</v>
      </c>
      <c r="D354" s="177" t="s">
        <v>385</v>
      </c>
      <c r="E354" s="178" t="s">
        <v>425</v>
      </c>
      <c r="F354" s="179">
        <v>48</v>
      </c>
      <c r="G354" s="180" t="s">
        <v>741</v>
      </c>
      <c r="H354" s="181">
        <v>2</v>
      </c>
      <c r="I354" s="182">
        <f>Tabla1[[#This Row],[P_Esperada_MEISR ]]*0.0008928</f>
        <v>1.7856E-3</v>
      </c>
      <c r="J354" s="183">
        <v>1</v>
      </c>
      <c r="K354" s="183">
        <f>Tabla1[[#This Row],[Puntuación]]-1</f>
        <v>0</v>
      </c>
      <c r="L354" s="182">
        <f>Tabla1[[#This Row],[Cambio escala]]*0.0008928</f>
        <v>0</v>
      </c>
      <c r="M354" s="179" t="s">
        <v>5</v>
      </c>
      <c r="N354" s="179" t="s">
        <v>1436</v>
      </c>
      <c r="O354" s="179" t="s">
        <v>5</v>
      </c>
      <c r="P354" s="179" t="s">
        <v>1441</v>
      </c>
      <c r="Q354" s="179" t="s">
        <v>5</v>
      </c>
      <c r="R354" s="179" t="s">
        <v>1519</v>
      </c>
      <c r="S354" s="179" t="s">
        <v>77</v>
      </c>
      <c r="T354" s="184" t="s">
        <v>50</v>
      </c>
      <c r="U354" s="184" t="str">
        <f>Tabla1[[#This Row],[Códigos CIF]]&amp;" "&amp;"="&amp;" "&amp;Tabla1[[#This Row],[Códigos CIF Habilidad]]</f>
        <v>d250 = Manejo del comportamiento propio</v>
      </c>
      <c r="V354" s="189" t="s">
        <v>78</v>
      </c>
      <c r="W354" s="19" t="s">
        <v>79</v>
      </c>
      <c r="X354"/>
      <c r="Y354"/>
      <c r="Z354"/>
      <c r="AA354"/>
      <c r="AB354"/>
      <c r="AC354"/>
      <c r="AD354"/>
      <c r="AE354"/>
      <c r="AF354"/>
      <c r="AG354"/>
      <c r="AH354"/>
      <c r="AI354"/>
    </row>
    <row r="355" spans="1:35" ht="24">
      <c r="A355" s="10">
        <v>339</v>
      </c>
      <c r="B355" s="176" t="s">
        <v>671</v>
      </c>
      <c r="C355" s="177" t="s">
        <v>1083</v>
      </c>
      <c r="D355" s="177" t="s">
        <v>385</v>
      </c>
      <c r="E355" s="178" t="s">
        <v>422</v>
      </c>
      <c r="F355" s="179">
        <v>54</v>
      </c>
      <c r="G355" s="180" t="s">
        <v>743</v>
      </c>
      <c r="H355" s="181">
        <v>2</v>
      </c>
      <c r="I355" s="182">
        <f>Tabla1[[#This Row],[P_Esperada_MEISR ]]*0.0008928</f>
        <v>1.7856E-3</v>
      </c>
      <c r="J355" s="183">
        <v>1</v>
      </c>
      <c r="K355" s="183">
        <f>Tabla1[[#This Row],[Puntuación]]-1</f>
        <v>0</v>
      </c>
      <c r="L355" s="182">
        <f>Tabla1[[#This Row],[Cambio escala]]*0.0008928</f>
        <v>0</v>
      </c>
      <c r="M355" s="179" t="s">
        <v>23</v>
      </c>
      <c r="N355" s="179" t="s">
        <v>1434</v>
      </c>
      <c r="O355" s="179" t="s">
        <v>25</v>
      </c>
      <c r="P355" s="179" t="s">
        <v>1440</v>
      </c>
      <c r="Q355" s="179" t="s">
        <v>23</v>
      </c>
      <c r="R355" s="179" t="s">
        <v>1525</v>
      </c>
      <c r="S355" s="179" t="s">
        <v>394</v>
      </c>
      <c r="T355" s="184" t="s">
        <v>27</v>
      </c>
      <c r="U355" s="184" t="str">
        <f>Tabla1[[#This Row],[Códigos CIF]]&amp;" "&amp;"="&amp;" "&amp;Tabla1[[#This Row],[Códigos CIF Habilidad]]</f>
        <v>d435 = Mover objetos con las extremidades inferiores</v>
      </c>
      <c r="V355" s="189" t="s">
        <v>395</v>
      </c>
      <c r="W355" s="19" t="s">
        <v>396</v>
      </c>
      <c r="X355"/>
      <c r="Y355"/>
      <c r="Z355"/>
      <c r="AA355"/>
      <c r="AB355"/>
      <c r="AC355"/>
      <c r="AD355"/>
      <c r="AE355"/>
      <c r="AF355"/>
      <c r="AG355"/>
      <c r="AH355"/>
      <c r="AI355"/>
    </row>
    <row r="356" spans="1:35" ht="20.399999999999999">
      <c r="A356" s="10">
        <v>340</v>
      </c>
      <c r="B356" s="176" t="s">
        <v>671</v>
      </c>
      <c r="C356" s="177" t="s">
        <v>1084</v>
      </c>
      <c r="D356" s="177" t="s">
        <v>385</v>
      </c>
      <c r="E356" s="178" t="s">
        <v>428</v>
      </c>
      <c r="F356" s="179">
        <v>54</v>
      </c>
      <c r="G356" s="180" t="s">
        <v>743</v>
      </c>
      <c r="H356" s="181">
        <v>2</v>
      </c>
      <c r="I356" s="182">
        <f>Tabla1[[#This Row],[P_Esperada_MEISR ]]*0.0008928</f>
        <v>1.7856E-3</v>
      </c>
      <c r="J356" s="183">
        <v>1</v>
      </c>
      <c r="K356" s="183">
        <f>Tabla1[[#This Row],[Puntuación]]-1</f>
        <v>0</v>
      </c>
      <c r="L356" s="182">
        <f>Tabla1[[#This Row],[Cambio escala]]*0.0008928</f>
        <v>0</v>
      </c>
      <c r="M356" s="179" t="s">
        <v>23</v>
      </c>
      <c r="N356" s="179" t="s">
        <v>1434</v>
      </c>
      <c r="O356" s="179" t="s">
        <v>25</v>
      </c>
      <c r="P356" s="179" t="s">
        <v>1440</v>
      </c>
      <c r="Q356" s="179" t="s">
        <v>23</v>
      </c>
      <c r="R356" s="179" t="s">
        <v>1525</v>
      </c>
      <c r="S356" s="179" t="s">
        <v>160</v>
      </c>
      <c r="T356" s="184" t="s">
        <v>27</v>
      </c>
      <c r="U356" s="184" t="str">
        <f>Tabla1[[#This Row],[Códigos CIF]]&amp;" "&amp;"="&amp;" "&amp;Tabla1[[#This Row],[Códigos CIF Habilidad]]</f>
        <v>d455 = Desplazarse por el entorno</v>
      </c>
      <c r="V356" s="189" t="s">
        <v>161</v>
      </c>
      <c r="W356" s="19" t="s">
        <v>162</v>
      </c>
      <c r="X356"/>
      <c r="Y356"/>
      <c r="Z356"/>
      <c r="AA356"/>
      <c r="AB356"/>
      <c r="AC356"/>
      <c r="AD356"/>
      <c r="AE356"/>
      <c r="AF356"/>
      <c r="AG356"/>
      <c r="AH356"/>
      <c r="AI356"/>
    </row>
    <row r="357" spans="1:35" ht="30.6">
      <c r="A357" s="10">
        <v>341</v>
      </c>
      <c r="B357" s="176" t="s">
        <v>671</v>
      </c>
      <c r="C357" s="177" t="s">
        <v>1085</v>
      </c>
      <c r="D357" s="177" t="s">
        <v>385</v>
      </c>
      <c r="E357" s="178" t="s">
        <v>429</v>
      </c>
      <c r="F357" s="179">
        <v>60</v>
      </c>
      <c r="G357" s="180" t="s">
        <v>744</v>
      </c>
      <c r="H357" s="181">
        <v>2</v>
      </c>
      <c r="I357" s="182">
        <f>Tabla1[[#This Row],[P_Esperada_MEISR ]]*0.0008928</f>
        <v>1.7856E-3</v>
      </c>
      <c r="J357" s="183">
        <v>1</v>
      </c>
      <c r="K357" s="183">
        <f>Tabla1[[#This Row],[Puntuación]]-1</f>
        <v>0</v>
      </c>
      <c r="L357" s="182">
        <f>Tabla1[[#This Row],[Cambio escala]]*0.0008928</f>
        <v>0</v>
      </c>
      <c r="M357" s="179" t="s">
        <v>23</v>
      </c>
      <c r="N357" s="179" t="s">
        <v>1434</v>
      </c>
      <c r="O357" s="179" t="s">
        <v>25</v>
      </c>
      <c r="P357" s="179" t="s">
        <v>1440</v>
      </c>
      <c r="Q357" s="179" t="s">
        <v>23</v>
      </c>
      <c r="R357" s="179" t="s">
        <v>1525</v>
      </c>
      <c r="S357" s="179" t="s">
        <v>160</v>
      </c>
      <c r="T357" s="184" t="s">
        <v>27</v>
      </c>
      <c r="U357" s="184" t="str">
        <f>Tabla1[[#This Row],[Códigos CIF]]&amp;" "&amp;"="&amp;" "&amp;Tabla1[[#This Row],[Códigos CIF Habilidad]]</f>
        <v>d455 = Desplazarse por el entorno</v>
      </c>
      <c r="V357" s="189" t="s">
        <v>161</v>
      </c>
      <c r="W357" s="19" t="s">
        <v>162</v>
      </c>
      <c r="X357"/>
      <c r="Y357"/>
      <c r="Z357"/>
      <c r="AA357"/>
      <c r="AB357"/>
      <c r="AC357"/>
      <c r="AD357"/>
      <c r="AE357"/>
      <c r="AF357"/>
      <c r="AG357"/>
      <c r="AH357"/>
      <c r="AI357"/>
    </row>
    <row r="358" spans="1:35" ht="20.399999999999999">
      <c r="A358" s="10">
        <v>342</v>
      </c>
      <c r="B358" s="176" t="s">
        <v>671</v>
      </c>
      <c r="C358" s="177" t="s">
        <v>1086</v>
      </c>
      <c r="D358" s="177" t="s">
        <v>385</v>
      </c>
      <c r="E358" s="178" t="s">
        <v>721</v>
      </c>
      <c r="F358" s="179">
        <v>60</v>
      </c>
      <c r="G358" s="180" t="s">
        <v>744</v>
      </c>
      <c r="H358" s="181">
        <v>2</v>
      </c>
      <c r="I358" s="182">
        <f>Tabla1[[#This Row],[P_Esperada_MEISR ]]*0.0008928</f>
        <v>1.7856E-3</v>
      </c>
      <c r="J358" s="183">
        <v>1</v>
      </c>
      <c r="K358" s="183">
        <f>Tabla1[[#This Row],[Puntuación]]-1</f>
        <v>0</v>
      </c>
      <c r="L358" s="182">
        <f>Tabla1[[#This Row],[Cambio escala]]*0.0008928</f>
        <v>0</v>
      </c>
      <c r="M358" s="179" t="s">
        <v>23</v>
      </c>
      <c r="N358" s="179" t="s">
        <v>1434</v>
      </c>
      <c r="O358" s="179" t="s">
        <v>25</v>
      </c>
      <c r="P358" s="179" t="s">
        <v>1440</v>
      </c>
      <c r="Q358" s="179" t="s">
        <v>23</v>
      </c>
      <c r="R358" s="179" t="s">
        <v>1525</v>
      </c>
      <c r="S358" s="179" t="s">
        <v>160</v>
      </c>
      <c r="T358" s="184" t="s">
        <v>27</v>
      </c>
      <c r="U358" s="184" t="str">
        <f>Tabla1[[#This Row],[Códigos CIF]]&amp;" "&amp;"="&amp;" "&amp;Tabla1[[#This Row],[Códigos CIF Habilidad]]</f>
        <v>d455 = Desplazarse por el entorno</v>
      </c>
      <c r="V358" s="189" t="s">
        <v>161</v>
      </c>
      <c r="W358" s="19" t="s">
        <v>162</v>
      </c>
      <c r="X358"/>
      <c r="Y358"/>
      <c r="Z358"/>
      <c r="AA358"/>
      <c r="AB358"/>
      <c r="AC358"/>
      <c r="AD358"/>
      <c r="AE358"/>
      <c r="AF358"/>
      <c r="AG358"/>
      <c r="AH358"/>
      <c r="AI358"/>
    </row>
    <row r="359" spans="1:35" ht="51">
      <c r="A359" s="10">
        <v>343</v>
      </c>
      <c r="B359" s="176" t="s">
        <v>671</v>
      </c>
      <c r="C359" s="177" t="s">
        <v>1087</v>
      </c>
      <c r="D359" s="177" t="s">
        <v>385</v>
      </c>
      <c r="E359" s="178" t="s">
        <v>430</v>
      </c>
      <c r="F359" s="179">
        <v>60</v>
      </c>
      <c r="G359" s="180" t="s">
        <v>744</v>
      </c>
      <c r="H359" s="181">
        <v>2</v>
      </c>
      <c r="I359" s="182">
        <f>Tabla1[[#This Row],[P_Esperada_MEISR ]]*0.0008928</f>
        <v>1.7856E-3</v>
      </c>
      <c r="J359" s="183">
        <v>1</v>
      </c>
      <c r="K359" s="183">
        <f>Tabla1[[#This Row],[Puntuación]]-1</f>
        <v>0</v>
      </c>
      <c r="L359" s="182">
        <f>Tabla1[[#This Row],[Cambio escala]]*0.0008928</f>
        <v>0</v>
      </c>
      <c r="M359" s="179" t="s">
        <v>24</v>
      </c>
      <c r="N359" s="179" t="s">
        <v>1435</v>
      </c>
      <c r="O359" s="179" t="s">
        <v>31</v>
      </c>
      <c r="P359" s="179" t="s">
        <v>1438</v>
      </c>
      <c r="Q359" s="179" t="s">
        <v>7</v>
      </c>
      <c r="R359" s="179" t="s">
        <v>1526</v>
      </c>
      <c r="S359" s="179" t="s">
        <v>111</v>
      </c>
      <c r="T359" s="184" t="s">
        <v>19</v>
      </c>
      <c r="U359" s="184" t="str">
        <f>Tabla1[[#This Row],[Códigos CIF]]&amp;" "&amp;"="&amp;" "&amp;Tabla1[[#This Row],[Códigos CIF Habilidad]]</f>
        <v>d137 = Adquirir conceptos</v>
      </c>
      <c r="V359" s="189" t="s">
        <v>112</v>
      </c>
      <c r="W359" s="19" t="s">
        <v>113</v>
      </c>
      <c r="X359"/>
      <c r="Y359"/>
      <c r="Z359"/>
      <c r="AA359"/>
      <c r="AB359"/>
      <c r="AC359"/>
      <c r="AD359"/>
      <c r="AE359"/>
      <c r="AF359"/>
      <c r="AG359"/>
      <c r="AH359"/>
      <c r="AI359"/>
    </row>
    <row r="360" spans="1:35" ht="20.399999999999999">
      <c r="A360" s="10">
        <v>344</v>
      </c>
      <c r="B360" s="176" t="s">
        <v>671</v>
      </c>
      <c r="C360" s="177" t="s">
        <v>1088</v>
      </c>
      <c r="D360" s="177" t="s">
        <v>385</v>
      </c>
      <c r="E360" s="178" t="s">
        <v>431</v>
      </c>
      <c r="F360" s="179">
        <v>60</v>
      </c>
      <c r="G360" s="180" t="s">
        <v>744</v>
      </c>
      <c r="H360" s="181">
        <v>2</v>
      </c>
      <c r="I360" s="182">
        <f>Tabla1[[#This Row],[P_Esperada_MEISR ]]*0.0008928</f>
        <v>1.7856E-3</v>
      </c>
      <c r="J360" s="183">
        <v>1</v>
      </c>
      <c r="K360" s="183">
        <f>Tabla1[[#This Row],[Puntuación]]-1</f>
        <v>0</v>
      </c>
      <c r="L360" s="182">
        <f>Tabla1[[#This Row],[Cambio escala]]*0.0008928</f>
        <v>0</v>
      </c>
      <c r="M360" s="179" t="s">
        <v>23</v>
      </c>
      <c r="N360" s="179" t="s">
        <v>1434</v>
      </c>
      <c r="O360" s="179" t="s">
        <v>25</v>
      </c>
      <c r="P360" s="179" t="s">
        <v>1440</v>
      </c>
      <c r="Q360" s="179" t="s">
        <v>23</v>
      </c>
      <c r="R360" s="179" t="s">
        <v>1525</v>
      </c>
      <c r="S360" s="179" t="s">
        <v>34</v>
      </c>
      <c r="T360" s="184" t="s">
        <v>27</v>
      </c>
      <c r="U360" s="184" t="str">
        <f>Tabla1[[#This Row],[Códigos CIF]]&amp;" "&amp;"="&amp;" "&amp;Tabla1[[#This Row],[Códigos CIF Habilidad]]</f>
        <v>d445 = Uso de la mano y el brazo</v>
      </c>
      <c r="V360" s="189" t="s">
        <v>35</v>
      </c>
      <c r="W360" s="19" t="s">
        <v>36</v>
      </c>
      <c r="X360"/>
      <c r="Y360"/>
      <c r="Z360"/>
      <c r="AA360"/>
      <c r="AB360"/>
      <c r="AC360"/>
      <c r="AD360"/>
      <c r="AE360"/>
      <c r="AF360"/>
      <c r="AG360"/>
      <c r="AH360"/>
      <c r="AI360"/>
    </row>
    <row r="361" spans="1:35">
      <c r="A361" s="10">
        <v>345</v>
      </c>
      <c r="B361" s="176" t="s">
        <v>671</v>
      </c>
      <c r="C361" s="177" t="s">
        <v>1089</v>
      </c>
      <c r="D361" s="177" t="s">
        <v>385</v>
      </c>
      <c r="E361" s="178" t="s">
        <v>432</v>
      </c>
      <c r="F361" s="179">
        <v>60</v>
      </c>
      <c r="G361" s="180" t="s">
        <v>744</v>
      </c>
      <c r="H361" s="181">
        <v>2</v>
      </c>
      <c r="I361" s="182">
        <f>Tabla1[[#This Row],[P_Esperada_MEISR ]]*0.0008928</f>
        <v>1.7856E-3</v>
      </c>
      <c r="J361" s="183">
        <v>1</v>
      </c>
      <c r="K361" s="183">
        <f>Tabla1[[#This Row],[Puntuación]]-1</f>
        <v>0</v>
      </c>
      <c r="L361" s="182">
        <f>Tabla1[[#This Row],[Cambio escala]]*0.0008928</f>
        <v>0</v>
      </c>
      <c r="M361" s="179" t="s">
        <v>23</v>
      </c>
      <c r="N361" s="179" t="s">
        <v>1434</v>
      </c>
      <c r="O361" s="179" t="s">
        <v>25</v>
      </c>
      <c r="P361" s="179" t="s">
        <v>1440</v>
      </c>
      <c r="Q361" s="179" t="s">
        <v>23</v>
      </c>
      <c r="R361" s="179" t="s">
        <v>1525</v>
      </c>
      <c r="S361" s="179" t="s">
        <v>160</v>
      </c>
      <c r="T361" s="184" t="s">
        <v>27</v>
      </c>
      <c r="U361" s="184" t="str">
        <f>Tabla1[[#This Row],[Códigos CIF]]&amp;" "&amp;"="&amp;" "&amp;Tabla1[[#This Row],[Códigos CIF Habilidad]]</f>
        <v>d455 = Desplazarse por el entorno</v>
      </c>
      <c r="V361" s="189" t="s">
        <v>161</v>
      </c>
      <c r="W361" s="19" t="s">
        <v>162</v>
      </c>
      <c r="X361"/>
      <c r="Y361"/>
      <c r="Z361"/>
      <c r="AA361"/>
      <c r="AB361"/>
      <c r="AC361"/>
      <c r="AD361"/>
      <c r="AE361"/>
      <c r="AF361"/>
      <c r="AG361"/>
      <c r="AH361"/>
      <c r="AI361"/>
    </row>
    <row r="362" spans="1:35">
      <c r="A362" s="10">
        <v>346</v>
      </c>
      <c r="B362" s="176" t="s">
        <v>671</v>
      </c>
      <c r="C362" s="177" t="s">
        <v>1090</v>
      </c>
      <c r="D362" s="177" t="s">
        <v>385</v>
      </c>
      <c r="E362" s="178" t="s">
        <v>433</v>
      </c>
      <c r="F362" s="179">
        <v>60</v>
      </c>
      <c r="G362" s="180" t="s">
        <v>744</v>
      </c>
      <c r="H362" s="181">
        <v>2</v>
      </c>
      <c r="I362" s="182">
        <f>Tabla1[[#This Row],[P_Esperada_MEISR ]]*0.0008928</f>
        <v>1.7856E-3</v>
      </c>
      <c r="J362" s="183">
        <v>1</v>
      </c>
      <c r="K362" s="183">
        <f>Tabla1[[#This Row],[Puntuación]]-1</f>
        <v>0</v>
      </c>
      <c r="L362" s="182">
        <f>Tabla1[[#This Row],[Cambio escala]]*0.0008928</f>
        <v>0</v>
      </c>
      <c r="M362" s="179" t="s">
        <v>23</v>
      </c>
      <c r="N362" s="179" t="s">
        <v>1434</v>
      </c>
      <c r="O362" s="179" t="s">
        <v>25</v>
      </c>
      <c r="P362" s="179" t="s">
        <v>1440</v>
      </c>
      <c r="Q362" s="179" t="s">
        <v>23</v>
      </c>
      <c r="R362" s="179" t="s">
        <v>1525</v>
      </c>
      <c r="S362" s="179" t="s">
        <v>160</v>
      </c>
      <c r="T362" s="184" t="s">
        <v>27</v>
      </c>
      <c r="U362" s="184" t="str">
        <f>Tabla1[[#This Row],[Códigos CIF]]&amp;" "&amp;"="&amp;" "&amp;Tabla1[[#This Row],[Códigos CIF Habilidad]]</f>
        <v>d455 = Desplazarse por el entorno</v>
      </c>
      <c r="V362" s="189" t="s">
        <v>161</v>
      </c>
      <c r="W362" s="19" t="s">
        <v>162</v>
      </c>
      <c r="X362"/>
      <c r="Y362"/>
      <c r="Z362"/>
      <c r="AA362"/>
      <c r="AB362"/>
      <c r="AC362"/>
      <c r="AD362"/>
      <c r="AE362"/>
      <c r="AF362"/>
      <c r="AG362"/>
      <c r="AH362"/>
      <c r="AI362"/>
    </row>
    <row r="363" spans="1:35" ht="24">
      <c r="A363" s="10">
        <v>347</v>
      </c>
      <c r="B363" s="176" t="s">
        <v>671</v>
      </c>
      <c r="C363" s="177" t="s">
        <v>753</v>
      </c>
      <c r="D363" s="177" t="s">
        <v>435</v>
      </c>
      <c r="E363" s="178" t="s">
        <v>1546</v>
      </c>
      <c r="F363" s="179">
        <v>0</v>
      </c>
      <c r="G363" s="180" t="s">
        <v>683</v>
      </c>
      <c r="H363" s="181">
        <v>2</v>
      </c>
      <c r="I363" s="182">
        <f>Tabla1[[#This Row],[P_Esperada_MEISR ]]*0.0008928</f>
        <v>1.7856E-3</v>
      </c>
      <c r="J363" s="183">
        <v>1</v>
      </c>
      <c r="K363" s="183">
        <f>Tabla1[[#This Row],[Puntuación]]-1</f>
        <v>0</v>
      </c>
      <c r="L363" s="182">
        <f>Tabla1[[#This Row],[Cambio escala]]*0.0008928</f>
        <v>0</v>
      </c>
      <c r="M363" s="179" t="s">
        <v>23</v>
      </c>
      <c r="N363" s="179" t="s">
        <v>1434</v>
      </c>
      <c r="O363" s="179" t="s">
        <v>25</v>
      </c>
      <c r="P363" s="179" t="s">
        <v>1440</v>
      </c>
      <c r="Q363" s="179" t="s">
        <v>23</v>
      </c>
      <c r="R363" s="179" t="s">
        <v>1525</v>
      </c>
      <c r="S363" s="179" t="s">
        <v>26</v>
      </c>
      <c r="T363" s="184" t="s">
        <v>27</v>
      </c>
      <c r="U363" s="184" t="str">
        <f>Tabla1[[#This Row],[Códigos CIF]]&amp;" "&amp;"="&amp;" "&amp;Tabla1[[#This Row],[Códigos CIF Habilidad]]</f>
        <v>d410 = Cambiar las posturas corporales básicas</v>
      </c>
      <c r="V363" s="189" t="s">
        <v>28</v>
      </c>
      <c r="W363" s="19" t="s">
        <v>29</v>
      </c>
      <c r="X363"/>
      <c r="Y363"/>
      <c r="Z363"/>
      <c r="AA363"/>
      <c r="AB363"/>
      <c r="AC363"/>
      <c r="AD363"/>
      <c r="AE363"/>
      <c r="AF363"/>
      <c r="AG363"/>
      <c r="AH363"/>
      <c r="AI363"/>
    </row>
    <row r="364" spans="1:35" ht="30.6">
      <c r="A364" s="10">
        <v>348</v>
      </c>
      <c r="B364" s="176" t="s">
        <v>671</v>
      </c>
      <c r="C364" s="177" t="s">
        <v>1092</v>
      </c>
      <c r="D364" s="177" t="s">
        <v>435</v>
      </c>
      <c r="E364" s="178" t="s">
        <v>436</v>
      </c>
      <c r="F364" s="179">
        <v>3</v>
      </c>
      <c r="G364" s="180" t="s">
        <v>683</v>
      </c>
      <c r="H364" s="181">
        <v>2</v>
      </c>
      <c r="I364" s="182">
        <f>Tabla1[[#This Row],[P_Esperada_MEISR ]]*0.0008928</f>
        <v>1.7856E-3</v>
      </c>
      <c r="J364" s="183">
        <v>1</v>
      </c>
      <c r="K364" s="183">
        <f>Tabla1[[#This Row],[Puntuación]]-1</f>
        <v>0</v>
      </c>
      <c r="L364" s="182">
        <f>Tabla1[[#This Row],[Cambio escala]]*0.0008928</f>
        <v>0</v>
      </c>
      <c r="M364" s="179" t="s">
        <v>24</v>
      </c>
      <c r="N364" s="179" t="s">
        <v>1435</v>
      </c>
      <c r="O364" s="179" t="s">
        <v>31</v>
      </c>
      <c r="P364" s="179" t="s">
        <v>1438</v>
      </c>
      <c r="Q364" s="179" t="s">
        <v>7</v>
      </c>
      <c r="R364" s="179" t="s">
        <v>1526</v>
      </c>
      <c r="S364" s="179" t="s">
        <v>437</v>
      </c>
      <c r="T364" s="184" t="s">
        <v>19</v>
      </c>
      <c r="U364" s="184" t="str">
        <f>Tabla1[[#This Row],[Códigos CIF]]&amp;" "&amp;"="&amp;" "&amp;Tabla1[[#This Row],[Códigos CIF Habilidad]]</f>
        <v>d135 = Repetir</v>
      </c>
      <c r="V364" s="189" t="s">
        <v>438</v>
      </c>
      <c r="W364" s="19" t="s">
        <v>439</v>
      </c>
      <c r="X364"/>
      <c r="Y364"/>
      <c r="Z364"/>
      <c r="AA364"/>
      <c r="AB364"/>
      <c r="AC364"/>
      <c r="AD364"/>
      <c r="AE364"/>
      <c r="AF364"/>
      <c r="AG364"/>
      <c r="AH364"/>
      <c r="AI364"/>
    </row>
    <row r="365" spans="1:35" ht="24">
      <c r="A365" s="10">
        <v>349</v>
      </c>
      <c r="B365" s="176" t="s">
        <v>671</v>
      </c>
      <c r="C365" s="177" t="s">
        <v>1093</v>
      </c>
      <c r="D365" s="177" t="s">
        <v>435</v>
      </c>
      <c r="E365" s="178" t="s">
        <v>441</v>
      </c>
      <c r="F365" s="179">
        <v>5</v>
      </c>
      <c r="G365" s="180" t="s">
        <v>683</v>
      </c>
      <c r="H365" s="181">
        <v>2</v>
      </c>
      <c r="I365" s="182">
        <f>Tabla1[[#This Row],[P_Esperada_MEISR ]]*0.0008928</f>
        <v>1.7856E-3</v>
      </c>
      <c r="J365" s="183">
        <v>1</v>
      </c>
      <c r="K365" s="183">
        <f>Tabla1[[#This Row],[Puntuación]]-1</f>
        <v>0</v>
      </c>
      <c r="L365" s="182">
        <f>Tabla1[[#This Row],[Cambio escala]]*0.0008928</f>
        <v>0</v>
      </c>
      <c r="M365" s="179" t="s">
        <v>24</v>
      </c>
      <c r="N365" s="179" t="s">
        <v>1435</v>
      </c>
      <c r="O365" s="179" t="s">
        <v>31</v>
      </c>
      <c r="P365" s="179" t="s">
        <v>1438</v>
      </c>
      <c r="Q365" s="179" t="s">
        <v>7</v>
      </c>
      <c r="R365" s="179" t="s">
        <v>1526</v>
      </c>
      <c r="S365" s="179" t="s">
        <v>37</v>
      </c>
      <c r="T365" s="184" t="s">
        <v>19</v>
      </c>
      <c r="U365" s="184" t="str">
        <f>Tabla1[[#This Row],[Códigos CIF]]&amp;" "&amp;"="&amp;" "&amp;Tabla1[[#This Row],[Códigos CIF Habilidad]]</f>
        <v>d120 = Otras experiencias sensoriales intencionadas</v>
      </c>
      <c r="V365" s="189" t="s">
        <v>38</v>
      </c>
      <c r="W365" s="19" t="s">
        <v>39</v>
      </c>
      <c r="X365"/>
      <c r="Y365"/>
      <c r="Z365"/>
      <c r="AA365"/>
      <c r="AB365"/>
      <c r="AC365"/>
      <c r="AD365"/>
      <c r="AE365"/>
      <c r="AF365"/>
      <c r="AG365"/>
      <c r="AH365"/>
      <c r="AI365"/>
    </row>
    <row r="366" spans="1:35" ht="24">
      <c r="A366" s="10">
        <v>350</v>
      </c>
      <c r="B366" s="176" t="s">
        <v>671</v>
      </c>
      <c r="C366" s="177" t="s">
        <v>1094</v>
      </c>
      <c r="D366" s="177" t="s">
        <v>435</v>
      </c>
      <c r="E366" s="178" t="s">
        <v>440</v>
      </c>
      <c r="F366" s="179">
        <v>6</v>
      </c>
      <c r="G366" s="180" t="s">
        <v>683</v>
      </c>
      <c r="H366" s="181">
        <v>2</v>
      </c>
      <c r="I366" s="182">
        <f>Tabla1[[#This Row],[P_Esperada_MEISR ]]*0.0008928</f>
        <v>1.7856E-3</v>
      </c>
      <c r="J366" s="183">
        <v>1</v>
      </c>
      <c r="K366" s="183">
        <f>Tabla1[[#This Row],[Puntuación]]-1</f>
        <v>0</v>
      </c>
      <c r="L366" s="182">
        <f>Tabla1[[#This Row],[Cambio escala]]*0.0008928</f>
        <v>0</v>
      </c>
      <c r="M366" s="179" t="s">
        <v>24</v>
      </c>
      <c r="N366" s="179" t="s">
        <v>1435</v>
      </c>
      <c r="O366" s="179" t="s">
        <v>31</v>
      </c>
      <c r="P366" s="179" t="s">
        <v>1438</v>
      </c>
      <c r="Q366" s="179" t="s">
        <v>7</v>
      </c>
      <c r="R366" s="179" t="s">
        <v>1526</v>
      </c>
      <c r="S366" s="179" t="s">
        <v>37</v>
      </c>
      <c r="T366" s="184" t="s">
        <v>19</v>
      </c>
      <c r="U366" s="184" t="str">
        <f>Tabla1[[#This Row],[Códigos CIF]]&amp;" "&amp;"="&amp;" "&amp;Tabla1[[#This Row],[Códigos CIF Habilidad]]</f>
        <v>d120 = Otras experiencias sensoriales intencionadas</v>
      </c>
      <c r="V366" s="189" t="s">
        <v>38</v>
      </c>
      <c r="W366" s="19" t="s">
        <v>39</v>
      </c>
      <c r="X366"/>
      <c r="Y366"/>
      <c r="Z366"/>
      <c r="AA366"/>
      <c r="AB366"/>
      <c r="AC366"/>
      <c r="AD366"/>
      <c r="AE366"/>
      <c r="AF366"/>
      <c r="AG366"/>
      <c r="AH366"/>
      <c r="AI366"/>
    </row>
    <row r="367" spans="1:35" ht="20.399999999999999">
      <c r="A367" s="10">
        <v>351</v>
      </c>
      <c r="B367" s="176" t="s">
        <v>671</v>
      </c>
      <c r="C367" s="177" t="s">
        <v>1095</v>
      </c>
      <c r="D367" s="177" t="s">
        <v>435</v>
      </c>
      <c r="E367" s="178" t="s">
        <v>442</v>
      </c>
      <c r="F367" s="179">
        <v>6</v>
      </c>
      <c r="G367" s="180" t="s">
        <v>683</v>
      </c>
      <c r="H367" s="181">
        <v>2</v>
      </c>
      <c r="I367" s="182">
        <f>Tabla1[[#This Row],[P_Esperada_MEISR ]]*0.0008928</f>
        <v>1.7856E-3</v>
      </c>
      <c r="J367" s="183">
        <v>1</v>
      </c>
      <c r="K367" s="183">
        <f>Tabla1[[#This Row],[Puntuación]]-1</f>
        <v>0</v>
      </c>
      <c r="L367" s="182">
        <f>Tabla1[[#This Row],[Cambio escala]]*0.0008928</f>
        <v>0</v>
      </c>
      <c r="M367" s="179" t="s">
        <v>23</v>
      </c>
      <c r="N367" s="179" t="s">
        <v>1434</v>
      </c>
      <c r="O367" s="179" t="s">
        <v>25</v>
      </c>
      <c r="P367" s="179" t="s">
        <v>1440</v>
      </c>
      <c r="Q367" s="179" t="s">
        <v>23</v>
      </c>
      <c r="R367" s="179" t="s">
        <v>1525</v>
      </c>
      <c r="S367" s="179" t="s">
        <v>132</v>
      </c>
      <c r="T367" s="184" t="s">
        <v>27</v>
      </c>
      <c r="U367" s="184" t="str">
        <f>Tabla1[[#This Row],[Códigos CIF]]&amp;" "&amp;"="&amp;" "&amp;Tabla1[[#This Row],[Códigos CIF Habilidad]]</f>
        <v>d440 = Uso fino de la mano</v>
      </c>
      <c r="V367" s="189" t="s">
        <v>133</v>
      </c>
      <c r="W367" s="19" t="s">
        <v>134</v>
      </c>
      <c r="X367"/>
      <c r="Y367"/>
      <c r="Z367"/>
      <c r="AA367"/>
      <c r="AB367"/>
      <c r="AC367"/>
      <c r="AD367"/>
      <c r="AE367"/>
      <c r="AF367"/>
      <c r="AG367"/>
      <c r="AH367"/>
      <c r="AI367"/>
    </row>
    <row r="368" spans="1:35" ht="20.399999999999999">
      <c r="A368" s="10">
        <v>352</v>
      </c>
      <c r="B368" s="176" t="s">
        <v>671</v>
      </c>
      <c r="C368" s="177" t="s">
        <v>1096</v>
      </c>
      <c r="D368" s="177" t="s">
        <v>435</v>
      </c>
      <c r="E368" s="178" t="s">
        <v>443</v>
      </c>
      <c r="F368" s="179">
        <v>6</v>
      </c>
      <c r="G368" s="180" t="s">
        <v>683</v>
      </c>
      <c r="H368" s="181">
        <v>2</v>
      </c>
      <c r="I368" s="182">
        <f>Tabla1[[#This Row],[P_Esperada_MEISR ]]*0.0008928</f>
        <v>1.7856E-3</v>
      </c>
      <c r="J368" s="183">
        <v>1</v>
      </c>
      <c r="K368" s="183">
        <f>Tabla1[[#This Row],[Puntuación]]-1</f>
        <v>0</v>
      </c>
      <c r="L368" s="182">
        <f>Tabla1[[#This Row],[Cambio escala]]*0.0008928</f>
        <v>0</v>
      </c>
      <c r="M368" s="179" t="s">
        <v>24</v>
      </c>
      <c r="N368" s="179" t="s">
        <v>1435</v>
      </c>
      <c r="O368" s="179" t="s">
        <v>31</v>
      </c>
      <c r="P368" s="179" t="s">
        <v>1438</v>
      </c>
      <c r="Q368" s="179" t="s">
        <v>7</v>
      </c>
      <c r="R368" s="179" t="s">
        <v>1526</v>
      </c>
      <c r="S368" s="179" t="s">
        <v>86</v>
      </c>
      <c r="T368" s="184" t="s">
        <v>50</v>
      </c>
      <c r="U368" s="184" t="str">
        <f>Tabla1[[#This Row],[Códigos CIF]]&amp;" "&amp;"="&amp;" "&amp;Tabla1[[#This Row],[Códigos CIF Habilidad]]</f>
        <v>d210 = Llevar a cabo una única tarea</v>
      </c>
      <c r="V368" s="189" t="s">
        <v>87</v>
      </c>
      <c r="W368" s="19" t="s">
        <v>88</v>
      </c>
      <c r="X368"/>
      <c r="Y368"/>
      <c r="Z368"/>
      <c r="AA368"/>
      <c r="AB368"/>
      <c r="AC368"/>
      <c r="AD368"/>
      <c r="AE368"/>
      <c r="AF368"/>
      <c r="AG368"/>
      <c r="AH368"/>
      <c r="AI368"/>
    </row>
    <row r="369" spans="1:35" ht="24">
      <c r="A369" s="10">
        <v>353</v>
      </c>
      <c r="B369" s="176" t="s">
        <v>671</v>
      </c>
      <c r="C369" s="177" t="s">
        <v>1097</v>
      </c>
      <c r="D369" s="177" t="s">
        <v>435</v>
      </c>
      <c r="E369" s="178" t="s">
        <v>1328</v>
      </c>
      <c r="F369" s="179">
        <v>7</v>
      </c>
      <c r="G369" s="180" t="s">
        <v>686</v>
      </c>
      <c r="H369" s="181">
        <v>2</v>
      </c>
      <c r="I369" s="182">
        <f>Tabla1[[#This Row],[P_Esperada_MEISR ]]*0.0008928</f>
        <v>1.7856E-3</v>
      </c>
      <c r="J369" s="183">
        <v>1</v>
      </c>
      <c r="K369" s="183">
        <f>Tabla1[[#This Row],[Puntuación]]-1</f>
        <v>0</v>
      </c>
      <c r="L369" s="182">
        <f>Tabla1[[#This Row],[Cambio escala]]*0.0008928</f>
        <v>0</v>
      </c>
      <c r="M369" s="179" t="s">
        <v>24</v>
      </c>
      <c r="N369" s="179" t="s">
        <v>1435</v>
      </c>
      <c r="O369" s="179" t="s">
        <v>25</v>
      </c>
      <c r="P369" s="179" t="s">
        <v>1440</v>
      </c>
      <c r="Q369" s="179" t="s">
        <v>23</v>
      </c>
      <c r="R369" s="179" t="s">
        <v>1525</v>
      </c>
      <c r="S369" s="179" t="s">
        <v>26</v>
      </c>
      <c r="T369" s="184" t="s">
        <v>27</v>
      </c>
      <c r="U369" s="184" t="str">
        <f>Tabla1[[#This Row],[Códigos CIF]]&amp;" "&amp;"="&amp;" "&amp;Tabla1[[#This Row],[Códigos CIF Habilidad]]</f>
        <v>d410 = Cambiar las posturas corporales básicas</v>
      </c>
      <c r="V369" s="189" t="s">
        <v>28</v>
      </c>
      <c r="W369" s="19" t="s">
        <v>29</v>
      </c>
      <c r="X369"/>
      <c r="Y369"/>
      <c r="Z369"/>
      <c r="AA369"/>
      <c r="AB369"/>
      <c r="AC369"/>
      <c r="AD369"/>
      <c r="AE369"/>
      <c r="AF369"/>
      <c r="AG369"/>
      <c r="AH369"/>
      <c r="AI369"/>
    </row>
    <row r="370" spans="1:35">
      <c r="A370" s="10">
        <v>354</v>
      </c>
      <c r="B370" s="176" t="s">
        <v>671</v>
      </c>
      <c r="C370" s="177" t="s">
        <v>1098</v>
      </c>
      <c r="D370" s="177" t="s">
        <v>435</v>
      </c>
      <c r="E370" s="178" t="s">
        <v>444</v>
      </c>
      <c r="F370" s="179">
        <v>8</v>
      </c>
      <c r="G370" s="180" t="s">
        <v>686</v>
      </c>
      <c r="H370" s="181">
        <v>2</v>
      </c>
      <c r="I370" s="182">
        <f>Tabla1[[#This Row],[P_Esperada_MEISR ]]*0.0008928</f>
        <v>1.7856E-3</v>
      </c>
      <c r="J370" s="183">
        <v>1</v>
      </c>
      <c r="K370" s="183">
        <f>Tabla1[[#This Row],[Puntuación]]-1</f>
        <v>0</v>
      </c>
      <c r="L370" s="182">
        <f>Tabla1[[#This Row],[Cambio escala]]*0.0008928</f>
        <v>0</v>
      </c>
      <c r="M370" s="179" t="s">
        <v>23</v>
      </c>
      <c r="N370" s="179" t="s">
        <v>1434</v>
      </c>
      <c r="O370" s="179" t="s">
        <v>25</v>
      </c>
      <c r="P370" s="179" t="s">
        <v>1440</v>
      </c>
      <c r="Q370" s="179" t="s">
        <v>23</v>
      </c>
      <c r="R370" s="179" t="s">
        <v>1525</v>
      </c>
      <c r="S370" s="179" t="s">
        <v>44</v>
      </c>
      <c r="T370" s="184" t="s">
        <v>27</v>
      </c>
      <c r="U370" s="184" t="str">
        <f>Tabla1[[#This Row],[Códigos CIF]]&amp;" "&amp;"="&amp;" "&amp;Tabla1[[#This Row],[Códigos CIF Habilidad]]</f>
        <v>d415 = Mantener la posición del cuerpo</v>
      </c>
      <c r="V370" s="189" t="s">
        <v>45</v>
      </c>
      <c r="W370" s="19" t="s">
        <v>46</v>
      </c>
      <c r="X370"/>
      <c r="Y370"/>
      <c r="Z370"/>
      <c r="AA370"/>
      <c r="AB370"/>
      <c r="AC370"/>
      <c r="AD370"/>
      <c r="AE370"/>
      <c r="AF370"/>
      <c r="AG370"/>
      <c r="AH370"/>
      <c r="AI370"/>
    </row>
    <row r="371" spans="1:35" ht="30.6">
      <c r="A371" s="10">
        <v>355</v>
      </c>
      <c r="B371" s="176" t="s">
        <v>671</v>
      </c>
      <c r="C371" s="177" t="s">
        <v>1099</v>
      </c>
      <c r="D371" s="177" t="s">
        <v>435</v>
      </c>
      <c r="E371" s="178" t="s">
        <v>445</v>
      </c>
      <c r="F371" s="179">
        <v>9</v>
      </c>
      <c r="G371" s="180" t="s">
        <v>686</v>
      </c>
      <c r="H371" s="181">
        <v>2</v>
      </c>
      <c r="I371" s="182">
        <f>Tabla1[[#This Row],[P_Esperada_MEISR ]]*0.0008928</f>
        <v>1.7856E-3</v>
      </c>
      <c r="J371" s="183">
        <v>1</v>
      </c>
      <c r="K371" s="183">
        <f>Tabla1[[#This Row],[Puntuación]]-1</f>
        <v>0</v>
      </c>
      <c r="L371" s="182">
        <f>Tabla1[[#This Row],[Cambio escala]]*0.0008928</f>
        <v>0</v>
      </c>
      <c r="M371" s="179" t="s">
        <v>24</v>
      </c>
      <c r="N371" s="179" t="s">
        <v>1435</v>
      </c>
      <c r="O371" s="179" t="s">
        <v>31</v>
      </c>
      <c r="P371" s="179" t="s">
        <v>1438</v>
      </c>
      <c r="Q371" s="179" t="s">
        <v>7</v>
      </c>
      <c r="R371" s="179" t="s">
        <v>1526</v>
      </c>
      <c r="S371" s="179" t="s">
        <v>257</v>
      </c>
      <c r="T371" s="184" t="s">
        <v>19</v>
      </c>
      <c r="U371" s="184" t="str">
        <f>Tabla1[[#This Row],[Códigos CIF]]&amp;" "&amp;"="&amp;" "&amp;Tabla1[[#This Row],[Códigos CIF Habilidad]]</f>
        <v>d131 = Aprender mediante acciones con objetos</v>
      </c>
      <c r="V371" s="189" t="s">
        <v>258</v>
      </c>
      <c r="W371" s="19" t="s">
        <v>259</v>
      </c>
      <c r="X371"/>
      <c r="Y371"/>
      <c r="Z371"/>
      <c r="AA371"/>
      <c r="AB371"/>
      <c r="AC371"/>
      <c r="AD371"/>
      <c r="AE371"/>
      <c r="AF371"/>
      <c r="AG371"/>
      <c r="AH371"/>
      <c r="AI371"/>
    </row>
    <row r="372" spans="1:35" ht="40.799999999999997">
      <c r="A372" s="10">
        <v>356</v>
      </c>
      <c r="B372" s="176" t="s">
        <v>671</v>
      </c>
      <c r="C372" s="177" t="s">
        <v>1100</v>
      </c>
      <c r="D372" s="177" t="s">
        <v>435</v>
      </c>
      <c r="E372" s="178" t="s">
        <v>1547</v>
      </c>
      <c r="F372" s="179">
        <v>9</v>
      </c>
      <c r="G372" s="180" t="s">
        <v>686</v>
      </c>
      <c r="H372" s="181">
        <v>2</v>
      </c>
      <c r="I372" s="182">
        <f>Tabla1[[#This Row],[P_Esperada_MEISR ]]*0.0008928</f>
        <v>1.7856E-3</v>
      </c>
      <c r="J372" s="183">
        <v>1</v>
      </c>
      <c r="K372" s="183">
        <f>Tabla1[[#This Row],[Puntuación]]-1</f>
        <v>0</v>
      </c>
      <c r="L372" s="182">
        <f>Tabla1[[#This Row],[Cambio escala]]*0.0008928</f>
        <v>0</v>
      </c>
      <c r="M372" s="179" t="s">
        <v>24</v>
      </c>
      <c r="N372" s="179" t="s">
        <v>1435</v>
      </c>
      <c r="O372" s="179" t="s">
        <v>25</v>
      </c>
      <c r="P372" s="179" t="s">
        <v>1440</v>
      </c>
      <c r="Q372" s="179" t="s">
        <v>7</v>
      </c>
      <c r="R372" s="179" t="s">
        <v>1526</v>
      </c>
      <c r="S372" s="179" t="s">
        <v>132</v>
      </c>
      <c r="T372" s="184" t="s">
        <v>27</v>
      </c>
      <c r="U372" s="184" t="str">
        <f>Tabla1[[#This Row],[Códigos CIF]]&amp;" "&amp;"="&amp;" "&amp;Tabla1[[#This Row],[Códigos CIF Habilidad]]</f>
        <v>d440 = Uso fino de la mano</v>
      </c>
      <c r="V372" s="189" t="s">
        <v>133</v>
      </c>
      <c r="W372" s="19" t="s">
        <v>134</v>
      </c>
      <c r="X372"/>
      <c r="Y372"/>
      <c r="Z372"/>
      <c r="AA372"/>
      <c r="AB372"/>
      <c r="AC372"/>
      <c r="AD372"/>
      <c r="AE372"/>
      <c r="AF372"/>
      <c r="AG372"/>
      <c r="AH372"/>
      <c r="AI372"/>
    </row>
    <row r="373" spans="1:35" ht="30.6">
      <c r="A373" s="10">
        <v>357</v>
      </c>
      <c r="B373" s="176" t="s">
        <v>671</v>
      </c>
      <c r="C373" s="177" t="s">
        <v>1101</v>
      </c>
      <c r="D373" s="177" t="s">
        <v>435</v>
      </c>
      <c r="E373" s="178" t="s">
        <v>446</v>
      </c>
      <c r="F373" s="179">
        <v>9</v>
      </c>
      <c r="G373" s="180" t="s">
        <v>686</v>
      </c>
      <c r="H373" s="181">
        <v>2</v>
      </c>
      <c r="I373" s="182">
        <f>Tabla1[[#This Row],[P_Esperada_MEISR ]]*0.0008928</f>
        <v>1.7856E-3</v>
      </c>
      <c r="J373" s="183">
        <v>1</v>
      </c>
      <c r="K373" s="183">
        <f>Tabla1[[#This Row],[Puntuación]]-1</f>
        <v>0</v>
      </c>
      <c r="L373" s="182">
        <f>Tabla1[[#This Row],[Cambio escala]]*0.0008928</f>
        <v>0</v>
      </c>
      <c r="M373" s="179" t="s">
        <v>23</v>
      </c>
      <c r="N373" s="179" t="s">
        <v>1434</v>
      </c>
      <c r="O373" s="179" t="s">
        <v>25</v>
      </c>
      <c r="P373" s="179" t="s">
        <v>1440</v>
      </c>
      <c r="Q373" s="179" t="s">
        <v>23</v>
      </c>
      <c r="R373" s="179" t="s">
        <v>1525</v>
      </c>
      <c r="S373" s="179" t="s">
        <v>26</v>
      </c>
      <c r="T373" s="184" t="s">
        <v>27</v>
      </c>
      <c r="U373" s="184" t="str">
        <f>Tabla1[[#This Row],[Códigos CIF]]&amp;" "&amp;"="&amp;" "&amp;Tabla1[[#This Row],[Códigos CIF Habilidad]]</f>
        <v>d410 = Cambiar las posturas corporales básicas</v>
      </c>
      <c r="V373" s="189" t="s">
        <v>28</v>
      </c>
      <c r="W373" s="19" t="s">
        <v>29</v>
      </c>
      <c r="X373"/>
      <c r="Y373"/>
      <c r="Z373"/>
      <c r="AA373"/>
      <c r="AB373"/>
      <c r="AC373"/>
      <c r="AD373"/>
      <c r="AE373"/>
      <c r="AF373"/>
      <c r="AG373"/>
      <c r="AH373"/>
      <c r="AI373"/>
    </row>
    <row r="374" spans="1:35" ht="30.6">
      <c r="A374" s="10">
        <v>358</v>
      </c>
      <c r="B374" s="176" t="s">
        <v>671</v>
      </c>
      <c r="C374" s="177" t="s">
        <v>1102</v>
      </c>
      <c r="D374" s="177" t="s">
        <v>435</v>
      </c>
      <c r="E374" s="178" t="s">
        <v>447</v>
      </c>
      <c r="F374" s="179">
        <v>9</v>
      </c>
      <c r="G374" s="180" t="s">
        <v>686</v>
      </c>
      <c r="H374" s="181">
        <v>2</v>
      </c>
      <c r="I374" s="182">
        <f>Tabla1[[#This Row],[P_Esperada_MEISR ]]*0.0008928</f>
        <v>1.7856E-3</v>
      </c>
      <c r="J374" s="183">
        <v>1</v>
      </c>
      <c r="K374" s="183">
        <f>Tabla1[[#This Row],[Puntuación]]-1</f>
        <v>0</v>
      </c>
      <c r="L374" s="182">
        <f>Tabla1[[#This Row],[Cambio escala]]*0.0008928</f>
        <v>0</v>
      </c>
      <c r="M374" s="179" t="s">
        <v>23</v>
      </c>
      <c r="N374" s="179" t="s">
        <v>1434</v>
      </c>
      <c r="O374" s="179" t="s">
        <v>25</v>
      </c>
      <c r="P374" s="179" t="s">
        <v>1440</v>
      </c>
      <c r="Q374" s="179" t="s">
        <v>23</v>
      </c>
      <c r="R374" s="179" t="s">
        <v>1525</v>
      </c>
      <c r="S374" s="179" t="s">
        <v>160</v>
      </c>
      <c r="T374" s="184" t="s">
        <v>27</v>
      </c>
      <c r="U374" s="184" t="str">
        <f>Tabla1[[#This Row],[Códigos CIF]]&amp;" "&amp;"="&amp;" "&amp;Tabla1[[#This Row],[Códigos CIF Habilidad]]</f>
        <v>d455 = Desplazarse por el entorno</v>
      </c>
      <c r="V374" s="189" t="s">
        <v>161</v>
      </c>
      <c r="W374" s="19" t="s">
        <v>162</v>
      </c>
      <c r="X374"/>
      <c r="Y374"/>
      <c r="Z374"/>
      <c r="AA374"/>
      <c r="AB374"/>
      <c r="AC374"/>
      <c r="AD374"/>
      <c r="AE374"/>
      <c r="AF374"/>
      <c r="AG374"/>
      <c r="AH374"/>
      <c r="AI374"/>
    </row>
    <row r="375" spans="1:35" ht="30.6">
      <c r="A375" s="10">
        <v>359</v>
      </c>
      <c r="B375" s="176" t="s">
        <v>671</v>
      </c>
      <c r="C375" s="177" t="s">
        <v>1103</v>
      </c>
      <c r="D375" s="177" t="s">
        <v>435</v>
      </c>
      <c r="E375" s="178" t="s">
        <v>448</v>
      </c>
      <c r="F375" s="179">
        <v>10</v>
      </c>
      <c r="G375" s="180" t="s">
        <v>686</v>
      </c>
      <c r="H375" s="181">
        <v>2</v>
      </c>
      <c r="I375" s="182">
        <f>Tabla1[[#This Row],[P_Esperada_MEISR ]]*0.0008928</f>
        <v>1.7856E-3</v>
      </c>
      <c r="J375" s="183">
        <v>1</v>
      </c>
      <c r="K375" s="183">
        <f>Tabla1[[#This Row],[Puntuación]]-1</f>
        <v>0</v>
      </c>
      <c r="L375" s="182">
        <f>Tabla1[[#This Row],[Cambio escala]]*0.0008928</f>
        <v>0</v>
      </c>
      <c r="M375" s="179" t="s">
        <v>23</v>
      </c>
      <c r="N375" s="179" t="s">
        <v>1434</v>
      </c>
      <c r="O375" s="179" t="s">
        <v>25</v>
      </c>
      <c r="P375" s="179" t="s">
        <v>1440</v>
      </c>
      <c r="Q375" s="179" t="s">
        <v>23</v>
      </c>
      <c r="R375" s="179" t="s">
        <v>1525</v>
      </c>
      <c r="S375" s="179" t="s">
        <v>132</v>
      </c>
      <c r="T375" s="184" t="s">
        <v>27</v>
      </c>
      <c r="U375" s="184" t="str">
        <f>Tabla1[[#This Row],[Códigos CIF]]&amp;" "&amp;"="&amp;" "&amp;Tabla1[[#This Row],[Códigos CIF Habilidad]]</f>
        <v>d440 = Uso fino de la mano</v>
      </c>
      <c r="V375" s="189" t="s">
        <v>133</v>
      </c>
      <c r="W375" s="19" t="s">
        <v>134</v>
      </c>
      <c r="X375"/>
      <c r="Y375"/>
      <c r="Z375"/>
      <c r="AA375"/>
      <c r="AB375"/>
      <c r="AC375"/>
      <c r="AD375"/>
      <c r="AE375"/>
      <c r="AF375"/>
      <c r="AG375"/>
      <c r="AH375"/>
      <c r="AI375"/>
    </row>
    <row r="376" spans="1:35" ht="30.6">
      <c r="A376" s="10">
        <v>360</v>
      </c>
      <c r="B376" s="176" t="s">
        <v>671</v>
      </c>
      <c r="C376" s="177" t="s">
        <v>1104</v>
      </c>
      <c r="D376" s="177" t="s">
        <v>435</v>
      </c>
      <c r="E376" s="178" t="s">
        <v>449</v>
      </c>
      <c r="F376" s="179">
        <v>12</v>
      </c>
      <c r="G376" s="180" t="s">
        <v>686</v>
      </c>
      <c r="H376" s="181">
        <v>2</v>
      </c>
      <c r="I376" s="182">
        <f>Tabla1[[#This Row],[P_Esperada_MEISR ]]*0.0008928</f>
        <v>1.7856E-3</v>
      </c>
      <c r="J376" s="183">
        <v>1</v>
      </c>
      <c r="K376" s="183">
        <f>Tabla1[[#This Row],[Puntuación]]-1</f>
        <v>0</v>
      </c>
      <c r="L376" s="182">
        <f>Tabla1[[#This Row],[Cambio escala]]*0.0008928</f>
        <v>0</v>
      </c>
      <c r="M376" s="179" t="s">
        <v>24</v>
      </c>
      <c r="N376" s="179" t="s">
        <v>1435</v>
      </c>
      <c r="O376" s="179" t="s">
        <v>31</v>
      </c>
      <c r="P376" s="179" t="s">
        <v>1438</v>
      </c>
      <c r="Q376" s="179" t="s">
        <v>7</v>
      </c>
      <c r="R376" s="179" t="s">
        <v>1526</v>
      </c>
      <c r="S376" s="179" t="s">
        <v>233</v>
      </c>
      <c r="T376" s="184" t="s">
        <v>50</v>
      </c>
      <c r="U376" s="184" t="str">
        <f>Tabla1[[#This Row],[Códigos CIF]]&amp;" "&amp;"="&amp;" "&amp;Tabla1[[#This Row],[Códigos CIF Habilidad]]</f>
        <v>d220 = Llevar a cabo múltiples tareas</v>
      </c>
      <c r="V376" s="189" t="s">
        <v>234</v>
      </c>
      <c r="W376" s="19" t="s">
        <v>235</v>
      </c>
      <c r="X376"/>
      <c r="Y376"/>
      <c r="Z376"/>
      <c r="AA376"/>
      <c r="AB376"/>
      <c r="AC376"/>
      <c r="AD376"/>
      <c r="AE376"/>
      <c r="AF376"/>
      <c r="AG376"/>
      <c r="AH376"/>
      <c r="AI376"/>
    </row>
    <row r="377" spans="1:35" ht="51">
      <c r="A377" s="10">
        <v>361</v>
      </c>
      <c r="B377" s="176" t="s">
        <v>671</v>
      </c>
      <c r="C377" s="177" t="s">
        <v>1105</v>
      </c>
      <c r="D377" s="177" t="s">
        <v>435</v>
      </c>
      <c r="E377" s="178" t="s">
        <v>450</v>
      </c>
      <c r="F377" s="179">
        <v>12</v>
      </c>
      <c r="G377" s="180" t="s">
        <v>686</v>
      </c>
      <c r="H377" s="181">
        <v>2</v>
      </c>
      <c r="I377" s="182">
        <f>Tabla1[[#This Row],[P_Esperada_MEISR ]]*0.0008928</f>
        <v>1.7856E-3</v>
      </c>
      <c r="J377" s="183">
        <v>1</v>
      </c>
      <c r="K377" s="183">
        <f>Tabla1[[#This Row],[Puntuación]]-1</f>
        <v>0</v>
      </c>
      <c r="L377" s="182">
        <f>Tabla1[[#This Row],[Cambio escala]]*0.0008928</f>
        <v>0</v>
      </c>
      <c r="M377" s="179" t="s">
        <v>24</v>
      </c>
      <c r="N377" s="179" t="s">
        <v>1435</v>
      </c>
      <c r="O377" s="179" t="s">
        <v>25</v>
      </c>
      <c r="P377" s="179" t="s">
        <v>1440</v>
      </c>
      <c r="Q377" s="179" t="s">
        <v>7</v>
      </c>
      <c r="R377" s="179" t="s">
        <v>1526</v>
      </c>
      <c r="S377" s="179" t="s">
        <v>233</v>
      </c>
      <c r="T377" s="184" t="s">
        <v>50</v>
      </c>
      <c r="U377" s="184" t="str">
        <f>Tabla1[[#This Row],[Códigos CIF]]&amp;" "&amp;"="&amp;" "&amp;Tabla1[[#This Row],[Códigos CIF Habilidad]]</f>
        <v>d220 = Llevar a cabo múltiples tareas</v>
      </c>
      <c r="V377" s="189" t="s">
        <v>234</v>
      </c>
      <c r="W377" s="19" t="s">
        <v>235</v>
      </c>
      <c r="X377"/>
      <c r="Y377"/>
      <c r="Z377"/>
      <c r="AA377"/>
      <c r="AB377"/>
      <c r="AC377"/>
      <c r="AD377"/>
      <c r="AE377"/>
      <c r="AF377"/>
      <c r="AG377"/>
      <c r="AH377"/>
      <c r="AI377"/>
    </row>
    <row r="378" spans="1:35" ht="20.399999999999999">
      <c r="A378" s="10">
        <v>362</v>
      </c>
      <c r="B378" s="176" t="s">
        <v>671</v>
      </c>
      <c r="C378" s="177" t="s">
        <v>1106</v>
      </c>
      <c r="D378" s="177" t="s">
        <v>435</v>
      </c>
      <c r="E378" s="178" t="s">
        <v>451</v>
      </c>
      <c r="F378" s="179">
        <v>12</v>
      </c>
      <c r="G378" s="180" t="s">
        <v>686</v>
      </c>
      <c r="H378" s="181">
        <v>2</v>
      </c>
      <c r="I378" s="182">
        <f>Tabla1[[#This Row],[P_Esperada_MEISR ]]*0.0008928</f>
        <v>1.7856E-3</v>
      </c>
      <c r="J378" s="183">
        <v>1</v>
      </c>
      <c r="K378" s="183">
        <f>Tabla1[[#This Row],[Puntuación]]-1</f>
        <v>0</v>
      </c>
      <c r="L378" s="182">
        <f>Tabla1[[#This Row],[Cambio escala]]*0.0008928</f>
        <v>0</v>
      </c>
      <c r="M378" s="179" t="s">
        <v>23</v>
      </c>
      <c r="N378" s="179" t="s">
        <v>1434</v>
      </c>
      <c r="O378" s="179" t="s">
        <v>25</v>
      </c>
      <c r="P378" s="179" t="s">
        <v>1440</v>
      </c>
      <c r="Q378" s="179" t="s">
        <v>23</v>
      </c>
      <c r="R378" s="179" t="s">
        <v>1525</v>
      </c>
      <c r="S378" s="179" t="s">
        <v>132</v>
      </c>
      <c r="T378" s="184" t="s">
        <v>27</v>
      </c>
      <c r="U378" s="184" t="str">
        <f>Tabla1[[#This Row],[Códigos CIF]]&amp;" "&amp;"="&amp;" "&amp;Tabla1[[#This Row],[Códigos CIF Habilidad]]</f>
        <v>d440 = Uso fino de la mano</v>
      </c>
      <c r="V378" s="189" t="s">
        <v>133</v>
      </c>
      <c r="W378" s="19" t="s">
        <v>134</v>
      </c>
      <c r="X378"/>
      <c r="Y378"/>
      <c r="Z378"/>
      <c r="AA378"/>
      <c r="AB378"/>
      <c r="AC378"/>
      <c r="AD378"/>
      <c r="AE378"/>
      <c r="AF378"/>
      <c r="AG378"/>
      <c r="AH378"/>
      <c r="AI378"/>
    </row>
    <row r="379" spans="1:35">
      <c r="A379" s="10">
        <v>363</v>
      </c>
      <c r="B379" s="176" t="s">
        <v>671</v>
      </c>
      <c r="C379" s="177" t="s">
        <v>1107</v>
      </c>
      <c r="D379" s="177" t="s">
        <v>435</v>
      </c>
      <c r="E379" s="178" t="s">
        <v>1331</v>
      </c>
      <c r="F379" s="179">
        <v>12</v>
      </c>
      <c r="G379" s="180" t="s">
        <v>686</v>
      </c>
      <c r="H379" s="181">
        <v>2</v>
      </c>
      <c r="I379" s="182">
        <f>Tabla1[[#This Row],[P_Esperada_MEISR ]]*0.0008928</f>
        <v>1.7856E-3</v>
      </c>
      <c r="J379" s="183">
        <v>1</v>
      </c>
      <c r="K379" s="183">
        <f>Tabla1[[#This Row],[Puntuación]]-1</f>
        <v>0</v>
      </c>
      <c r="L379" s="182">
        <f>Tabla1[[#This Row],[Cambio escala]]*0.0008928</f>
        <v>0</v>
      </c>
      <c r="M379" s="179" t="s">
        <v>5</v>
      </c>
      <c r="N379" s="179" t="s">
        <v>1436</v>
      </c>
      <c r="O379" s="179" t="s">
        <v>6</v>
      </c>
      <c r="P379" s="179" t="s">
        <v>1439</v>
      </c>
      <c r="Q379" s="179" t="s">
        <v>5</v>
      </c>
      <c r="R379" s="179" t="s">
        <v>1519</v>
      </c>
      <c r="S379" s="179" t="s">
        <v>8</v>
      </c>
      <c r="T379" s="184" t="s">
        <v>9</v>
      </c>
      <c r="U379" s="184" t="str">
        <f>Tabla1[[#This Row],[Códigos CIF]]&amp;" "&amp;"="&amp;" "&amp;Tabla1[[#This Row],[Códigos CIF Habilidad]]</f>
        <v>d331 = Pre-lenguaje</v>
      </c>
      <c r="V379" s="189" t="s">
        <v>10</v>
      </c>
      <c r="W379" s="19" t="s">
        <v>11</v>
      </c>
      <c r="X379"/>
      <c r="Y379"/>
      <c r="Z379"/>
      <c r="AA379"/>
      <c r="AB379"/>
      <c r="AC379"/>
      <c r="AD379"/>
      <c r="AE379"/>
      <c r="AF379"/>
      <c r="AG379"/>
      <c r="AH379"/>
      <c r="AI379"/>
    </row>
    <row r="380" spans="1:35" ht="30.6">
      <c r="A380" s="10">
        <v>364</v>
      </c>
      <c r="B380" s="176" t="s">
        <v>671</v>
      </c>
      <c r="C380" s="177" t="s">
        <v>1108</v>
      </c>
      <c r="D380" s="177" t="s">
        <v>435</v>
      </c>
      <c r="E380" s="178" t="s">
        <v>1330</v>
      </c>
      <c r="F380" s="179">
        <v>15</v>
      </c>
      <c r="G380" s="180" t="s">
        <v>684</v>
      </c>
      <c r="H380" s="181">
        <v>2</v>
      </c>
      <c r="I380" s="182">
        <f>Tabla1[[#This Row],[P_Esperada_MEISR ]]*0.0008928</f>
        <v>1.7856E-3</v>
      </c>
      <c r="J380" s="183">
        <v>1</v>
      </c>
      <c r="K380" s="183">
        <f>Tabla1[[#This Row],[Puntuación]]-1</f>
        <v>0</v>
      </c>
      <c r="L380" s="182">
        <f>Tabla1[[#This Row],[Cambio escala]]*0.0008928</f>
        <v>0</v>
      </c>
      <c r="M380" s="179" t="s">
        <v>24</v>
      </c>
      <c r="N380" s="179" t="s">
        <v>1435</v>
      </c>
      <c r="O380" s="179" t="s">
        <v>31</v>
      </c>
      <c r="P380" s="179" t="s">
        <v>1438</v>
      </c>
      <c r="Q380" s="179" t="s">
        <v>7</v>
      </c>
      <c r="R380" s="179" t="s">
        <v>1526</v>
      </c>
      <c r="S380" s="179" t="s">
        <v>111</v>
      </c>
      <c r="T380" s="184" t="s">
        <v>19</v>
      </c>
      <c r="U380" s="184" t="str">
        <f>Tabla1[[#This Row],[Códigos CIF]]&amp;" "&amp;"="&amp;" "&amp;Tabla1[[#This Row],[Códigos CIF Habilidad]]</f>
        <v>d137 = Adquirir conceptos</v>
      </c>
      <c r="V380" s="189" t="s">
        <v>112</v>
      </c>
      <c r="W380" s="19" t="s">
        <v>113</v>
      </c>
      <c r="X380"/>
      <c r="Y380"/>
      <c r="Z380"/>
      <c r="AA380"/>
      <c r="AB380"/>
      <c r="AC380"/>
      <c r="AD380"/>
      <c r="AE380"/>
      <c r="AF380"/>
      <c r="AG380"/>
      <c r="AH380"/>
      <c r="AI380"/>
    </row>
    <row r="381" spans="1:35" ht="20.399999999999999">
      <c r="A381" s="10">
        <v>365</v>
      </c>
      <c r="B381" s="176" t="s">
        <v>671</v>
      </c>
      <c r="C381" s="177" t="s">
        <v>1109</v>
      </c>
      <c r="D381" s="177" t="s">
        <v>435</v>
      </c>
      <c r="E381" s="178" t="s">
        <v>452</v>
      </c>
      <c r="F381" s="179">
        <v>15</v>
      </c>
      <c r="G381" s="180" t="s">
        <v>684</v>
      </c>
      <c r="H381" s="181">
        <v>2</v>
      </c>
      <c r="I381" s="182">
        <f>Tabla1[[#This Row],[P_Esperada_MEISR ]]*0.0008928</f>
        <v>1.7856E-3</v>
      </c>
      <c r="J381" s="183">
        <v>1</v>
      </c>
      <c r="K381" s="183">
        <f>Tabla1[[#This Row],[Puntuación]]-1</f>
        <v>0</v>
      </c>
      <c r="L381" s="182">
        <f>Tabla1[[#This Row],[Cambio escala]]*0.0008928</f>
        <v>0</v>
      </c>
      <c r="M381" s="179" t="s">
        <v>24</v>
      </c>
      <c r="N381" s="179" t="s">
        <v>1435</v>
      </c>
      <c r="O381" s="179" t="s">
        <v>25</v>
      </c>
      <c r="P381" s="179" t="s">
        <v>1440</v>
      </c>
      <c r="Q381" s="179" t="s">
        <v>7</v>
      </c>
      <c r="R381" s="179" t="s">
        <v>1526</v>
      </c>
      <c r="S381" s="179" t="s">
        <v>293</v>
      </c>
      <c r="T381" s="184" t="s">
        <v>19</v>
      </c>
      <c r="U381" s="184" t="str">
        <f>Tabla1[[#This Row],[Códigos CIF]]&amp;" "&amp;"="&amp;" "&amp;Tabla1[[#This Row],[Códigos CIF Habilidad]]</f>
        <v>d163 = Pensar</v>
      </c>
      <c r="V381" s="189" t="s">
        <v>294</v>
      </c>
      <c r="W381" s="19" t="s">
        <v>295</v>
      </c>
      <c r="X381"/>
      <c r="Y381"/>
      <c r="Z381"/>
      <c r="AA381"/>
      <c r="AB381"/>
      <c r="AC381"/>
      <c r="AD381"/>
      <c r="AE381"/>
      <c r="AF381"/>
      <c r="AG381"/>
      <c r="AH381"/>
      <c r="AI381"/>
    </row>
    <row r="382" spans="1:35">
      <c r="A382" s="10">
        <v>366</v>
      </c>
      <c r="B382" s="176" t="s">
        <v>671</v>
      </c>
      <c r="C382" s="177" t="s">
        <v>1110</v>
      </c>
      <c r="D382" s="177" t="s">
        <v>435</v>
      </c>
      <c r="E382" s="178" t="s">
        <v>453</v>
      </c>
      <c r="F382" s="179">
        <v>15</v>
      </c>
      <c r="G382" s="180" t="s">
        <v>684</v>
      </c>
      <c r="H382" s="181">
        <v>2</v>
      </c>
      <c r="I382" s="182">
        <f>Tabla1[[#This Row],[P_Esperada_MEISR ]]*0.0008928</f>
        <v>1.7856E-3</v>
      </c>
      <c r="J382" s="183">
        <v>1</v>
      </c>
      <c r="K382" s="183">
        <f>Tabla1[[#This Row],[Puntuación]]-1</f>
        <v>0</v>
      </c>
      <c r="L382" s="182">
        <f>Tabla1[[#This Row],[Cambio escala]]*0.0008928</f>
        <v>0</v>
      </c>
      <c r="M382" s="179" t="s">
        <v>23</v>
      </c>
      <c r="N382" s="179" t="s">
        <v>1434</v>
      </c>
      <c r="O382" s="179" t="s">
        <v>25</v>
      </c>
      <c r="P382" s="179" t="s">
        <v>1440</v>
      </c>
      <c r="Q382" s="179" t="s">
        <v>23</v>
      </c>
      <c r="R382" s="179" t="s">
        <v>1525</v>
      </c>
      <c r="S382" s="179" t="s">
        <v>454</v>
      </c>
      <c r="T382" s="184" t="s">
        <v>27</v>
      </c>
      <c r="U382" s="184" t="str">
        <f>Tabla1[[#This Row],[Códigos CIF]]&amp;" "&amp;"="&amp;" "&amp;Tabla1[[#This Row],[Códigos CIF Habilidad]]</f>
        <v>d430 = Levantar y llevar objetos</v>
      </c>
      <c r="V382" s="189" t="s">
        <v>455</v>
      </c>
      <c r="W382" s="19" t="s">
        <v>456</v>
      </c>
      <c r="X382"/>
      <c r="Y382"/>
      <c r="Z382"/>
      <c r="AA382"/>
      <c r="AB382"/>
      <c r="AC382"/>
      <c r="AD382"/>
      <c r="AE382"/>
      <c r="AF382"/>
      <c r="AG382"/>
      <c r="AH382"/>
      <c r="AI382"/>
    </row>
    <row r="383" spans="1:35" ht="20.399999999999999">
      <c r="A383" s="10">
        <v>367</v>
      </c>
      <c r="B383" s="176" t="s">
        <v>671</v>
      </c>
      <c r="C383" s="177" t="s">
        <v>1111</v>
      </c>
      <c r="D383" s="177" t="s">
        <v>435</v>
      </c>
      <c r="E383" s="178" t="s">
        <v>457</v>
      </c>
      <c r="F383" s="179">
        <v>15</v>
      </c>
      <c r="G383" s="180" t="s">
        <v>684</v>
      </c>
      <c r="H383" s="181">
        <v>2</v>
      </c>
      <c r="I383" s="182">
        <f>Tabla1[[#This Row],[P_Esperada_MEISR ]]*0.0008928</f>
        <v>1.7856E-3</v>
      </c>
      <c r="J383" s="183">
        <v>1</v>
      </c>
      <c r="K383" s="183">
        <f>Tabla1[[#This Row],[Puntuación]]-1</f>
        <v>0</v>
      </c>
      <c r="L383" s="182">
        <f>Tabla1[[#This Row],[Cambio escala]]*0.0008928</f>
        <v>0</v>
      </c>
      <c r="M383" s="179" t="s">
        <v>23</v>
      </c>
      <c r="N383" s="179" t="s">
        <v>1434</v>
      </c>
      <c r="O383" s="179" t="s">
        <v>31</v>
      </c>
      <c r="P383" s="179" t="s">
        <v>1438</v>
      </c>
      <c r="Q383" s="179" t="s">
        <v>23</v>
      </c>
      <c r="R383" s="179" t="s">
        <v>1525</v>
      </c>
      <c r="S383" s="179" t="s">
        <v>176</v>
      </c>
      <c r="T383" s="184" t="s">
        <v>19</v>
      </c>
      <c r="U383" s="184" t="str">
        <f>Tabla1[[#This Row],[Códigos CIF]]&amp;" "&amp;"="&amp;" "&amp;Tabla1[[#This Row],[Códigos CIF Habilidad]]</f>
        <v>d177 = Tomar decisiones</v>
      </c>
      <c r="V383" s="189" t="s">
        <v>177</v>
      </c>
      <c r="W383" s="19" t="s">
        <v>178</v>
      </c>
      <c r="X383"/>
      <c r="Y383"/>
      <c r="Z383"/>
      <c r="AA383"/>
      <c r="AB383"/>
      <c r="AC383"/>
      <c r="AD383"/>
      <c r="AE383"/>
      <c r="AF383"/>
      <c r="AG383"/>
      <c r="AH383"/>
      <c r="AI383"/>
    </row>
    <row r="384" spans="1:35" ht="30.6">
      <c r="A384" s="10">
        <v>368</v>
      </c>
      <c r="B384" s="176" t="s">
        <v>671</v>
      </c>
      <c r="C384" s="177" t="s">
        <v>1112</v>
      </c>
      <c r="D384" s="177" t="s">
        <v>435</v>
      </c>
      <c r="E384" s="178" t="s">
        <v>458</v>
      </c>
      <c r="F384" s="179">
        <v>18</v>
      </c>
      <c r="G384" s="180" t="s">
        <v>684</v>
      </c>
      <c r="H384" s="181">
        <v>2</v>
      </c>
      <c r="I384" s="182">
        <f>Tabla1[[#This Row],[P_Esperada_MEISR ]]*0.0008928</f>
        <v>1.7856E-3</v>
      </c>
      <c r="J384" s="183">
        <v>1</v>
      </c>
      <c r="K384" s="183">
        <f>Tabla1[[#This Row],[Puntuación]]-1</f>
        <v>0</v>
      </c>
      <c r="L384" s="182">
        <f>Tabla1[[#This Row],[Cambio escala]]*0.0008928</f>
        <v>0</v>
      </c>
      <c r="M384" s="179" t="s">
        <v>24</v>
      </c>
      <c r="N384" s="179" t="s">
        <v>1435</v>
      </c>
      <c r="O384" s="179" t="s">
        <v>5</v>
      </c>
      <c r="P384" s="179" t="s">
        <v>1441</v>
      </c>
      <c r="Q384" s="179" t="s">
        <v>5</v>
      </c>
      <c r="R384" s="179" t="s">
        <v>1519</v>
      </c>
      <c r="S384" s="179" t="s">
        <v>59</v>
      </c>
      <c r="T384" s="184" t="s">
        <v>60</v>
      </c>
      <c r="U384" s="184" t="str">
        <f>Tabla1[[#This Row],[Códigos CIF]]&amp;" "&amp;"="&amp;" "&amp;Tabla1[[#This Row],[Códigos CIF Habilidad]]</f>
        <v xml:space="preserve">d880 = Participación en el juego </v>
      </c>
      <c r="V384" s="189" t="s">
        <v>61</v>
      </c>
      <c r="W384" s="19" t="s">
        <v>62</v>
      </c>
      <c r="X384"/>
      <c r="Y384"/>
      <c r="Z384"/>
      <c r="AA384"/>
      <c r="AB384"/>
      <c r="AC384"/>
      <c r="AD384"/>
      <c r="AE384"/>
      <c r="AF384"/>
      <c r="AG384"/>
      <c r="AH384"/>
      <c r="AI384"/>
    </row>
    <row r="385" spans="1:35" ht="20.399999999999999">
      <c r="A385" s="10">
        <v>369</v>
      </c>
      <c r="B385" s="176" t="s">
        <v>671</v>
      </c>
      <c r="C385" s="177" t="s">
        <v>1113</v>
      </c>
      <c r="D385" s="177" t="s">
        <v>435</v>
      </c>
      <c r="E385" s="178" t="s">
        <v>459</v>
      </c>
      <c r="F385" s="179">
        <v>19</v>
      </c>
      <c r="G385" s="180" t="s">
        <v>685</v>
      </c>
      <c r="H385" s="181">
        <v>2</v>
      </c>
      <c r="I385" s="182">
        <f>Tabla1[[#This Row],[P_Esperada_MEISR ]]*0.0008928</f>
        <v>1.7856E-3</v>
      </c>
      <c r="J385" s="183">
        <v>1</v>
      </c>
      <c r="K385" s="183">
        <f>Tabla1[[#This Row],[Puntuación]]-1</f>
        <v>0</v>
      </c>
      <c r="L385" s="182">
        <f>Tabla1[[#This Row],[Cambio escala]]*0.0008928</f>
        <v>0</v>
      </c>
      <c r="M385" s="179" t="s">
        <v>24</v>
      </c>
      <c r="N385" s="179" t="s">
        <v>1435</v>
      </c>
      <c r="O385" s="179" t="s">
        <v>31</v>
      </c>
      <c r="P385" s="179" t="s">
        <v>1438</v>
      </c>
      <c r="Q385" s="179" t="s">
        <v>7</v>
      </c>
      <c r="R385" s="179" t="s">
        <v>1526</v>
      </c>
      <c r="S385" s="179" t="s">
        <v>59</v>
      </c>
      <c r="T385" s="184" t="s">
        <v>60</v>
      </c>
      <c r="U385" s="184" t="str">
        <f>Tabla1[[#This Row],[Códigos CIF]]&amp;" "&amp;"="&amp;" "&amp;Tabla1[[#This Row],[Códigos CIF Habilidad]]</f>
        <v xml:space="preserve">d880 = Participación en el juego </v>
      </c>
      <c r="V385" s="189" t="s">
        <v>61</v>
      </c>
      <c r="W385" s="19" t="s">
        <v>62</v>
      </c>
      <c r="X385"/>
      <c r="Y385"/>
      <c r="Z385"/>
      <c r="AA385"/>
      <c r="AB385"/>
      <c r="AC385"/>
      <c r="AD385"/>
      <c r="AE385"/>
      <c r="AF385"/>
      <c r="AG385"/>
      <c r="AH385"/>
      <c r="AI385"/>
    </row>
    <row r="386" spans="1:35" ht="61.2">
      <c r="A386" s="10">
        <v>370</v>
      </c>
      <c r="B386" s="176" t="s">
        <v>671</v>
      </c>
      <c r="C386" s="177" t="s">
        <v>1114</v>
      </c>
      <c r="D386" s="177" t="s">
        <v>435</v>
      </c>
      <c r="E386" s="178" t="s">
        <v>460</v>
      </c>
      <c r="F386" s="179">
        <v>21</v>
      </c>
      <c r="G386" s="180" t="s">
        <v>685</v>
      </c>
      <c r="H386" s="181">
        <v>2</v>
      </c>
      <c r="I386" s="182">
        <f>Tabla1[[#This Row],[P_Esperada_MEISR ]]*0.0008928</f>
        <v>1.7856E-3</v>
      </c>
      <c r="J386" s="183">
        <v>1</v>
      </c>
      <c r="K386" s="183">
        <f>Tabla1[[#This Row],[Puntuación]]-1</f>
        <v>0</v>
      </c>
      <c r="L386" s="182">
        <f>Tabla1[[#This Row],[Cambio escala]]*0.0008928</f>
        <v>0</v>
      </c>
      <c r="M386" s="179" t="s">
        <v>24</v>
      </c>
      <c r="N386" s="179" t="s">
        <v>1435</v>
      </c>
      <c r="O386" s="179" t="s">
        <v>31</v>
      </c>
      <c r="P386" s="179" t="s">
        <v>1438</v>
      </c>
      <c r="Q386" s="179" t="s">
        <v>7</v>
      </c>
      <c r="R386" s="179" t="s">
        <v>1526</v>
      </c>
      <c r="S386" s="179" t="s">
        <v>111</v>
      </c>
      <c r="T386" s="184" t="s">
        <v>19</v>
      </c>
      <c r="U386" s="184" t="str">
        <f>Tabla1[[#This Row],[Códigos CIF]]&amp;" "&amp;"="&amp;" "&amp;Tabla1[[#This Row],[Códigos CIF Habilidad]]</f>
        <v>d137 = Adquirir conceptos</v>
      </c>
      <c r="V386" s="189" t="s">
        <v>112</v>
      </c>
      <c r="W386" s="19" t="s">
        <v>113</v>
      </c>
      <c r="X386"/>
      <c r="Y386"/>
      <c r="Z386"/>
      <c r="AA386"/>
      <c r="AB386"/>
      <c r="AC386"/>
      <c r="AD386"/>
      <c r="AE386"/>
      <c r="AF386"/>
      <c r="AG386"/>
      <c r="AH386"/>
      <c r="AI386"/>
    </row>
    <row r="387" spans="1:35" ht="20.399999999999999">
      <c r="A387" s="10">
        <v>371</v>
      </c>
      <c r="B387" s="176" t="s">
        <v>671</v>
      </c>
      <c r="C387" s="177" t="s">
        <v>1115</v>
      </c>
      <c r="D387" s="177" t="s">
        <v>435</v>
      </c>
      <c r="E387" s="178" t="s">
        <v>461</v>
      </c>
      <c r="F387" s="179">
        <v>23</v>
      </c>
      <c r="G387" s="180" t="s">
        <v>685</v>
      </c>
      <c r="H387" s="181">
        <v>2</v>
      </c>
      <c r="I387" s="182">
        <f>Tabla1[[#This Row],[P_Esperada_MEISR ]]*0.0008928</f>
        <v>1.7856E-3</v>
      </c>
      <c r="J387" s="183">
        <v>1</v>
      </c>
      <c r="K387" s="183">
        <f>Tabla1[[#This Row],[Puntuación]]-1</f>
        <v>0</v>
      </c>
      <c r="L387" s="182">
        <f>Tabla1[[#This Row],[Cambio escala]]*0.0008928</f>
        <v>0</v>
      </c>
      <c r="M387" s="179" t="s">
        <v>23</v>
      </c>
      <c r="N387" s="179" t="s">
        <v>1434</v>
      </c>
      <c r="O387" s="179" t="s">
        <v>25</v>
      </c>
      <c r="P387" s="179" t="s">
        <v>1440</v>
      </c>
      <c r="Q387" s="179" t="s">
        <v>23</v>
      </c>
      <c r="R387" s="179" t="s">
        <v>1525</v>
      </c>
      <c r="S387" s="179" t="s">
        <v>132</v>
      </c>
      <c r="T387" s="184" t="s">
        <v>27</v>
      </c>
      <c r="U387" s="184" t="str">
        <f>Tabla1[[#This Row],[Códigos CIF]]&amp;" "&amp;"="&amp;" "&amp;Tabla1[[#This Row],[Códigos CIF Habilidad]]</f>
        <v>d440 = Uso fino de la mano</v>
      </c>
      <c r="V387" s="189" t="s">
        <v>133</v>
      </c>
      <c r="W387" s="19" t="s">
        <v>134</v>
      </c>
      <c r="X387"/>
      <c r="Y387"/>
      <c r="Z387"/>
      <c r="AA387"/>
      <c r="AB387"/>
      <c r="AC387"/>
      <c r="AD387"/>
      <c r="AE387"/>
      <c r="AF387"/>
      <c r="AG387"/>
      <c r="AH387"/>
      <c r="AI387"/>
    </row>
    <row r="388" spans="1:35" ht="20.399999999999999">
      <c r="A388" s="10">
        <v>372</v>
      </c>
      <c r="B388" s="176" t="s">
        <v>671</v>
      </c>
      <c r="C388" s="177" t="s">
        <v>1116</v>
      </c>
      <c r="D388" s="177" t="s">
        <v>435</v>
      </c>
      <c r="E388" s="178" t="s">
        <v>462</v>
      </c>
      <c r="F388" s="179">
        <v>24</v>
      </c>
      <c r="G388" s="180" t="s">
        <v>685</v>
      </c>
      <c r="H388" s="181">
        <v>2</v>
      </c>
      <c r="I388" s="182">
        <f>Tabla1[[#This Row],[P_Esperada_MEISR ]]*0.0008928</f>
        <v>1.7856E-3</v>
      </c>
      <c r="J388" s="183">
        <v>1</v>
      </c>
      <c r="K388" s="183">
        <f>Tabla1[[#This Row],[Puntuación]]-1</f>
        <v>0</v>
      </c>
      <c r="L388" s="182">
        <f>Tabla1[[#This Row],[Cambio escala]]*0.0008928</f>
        <v>0</v>
      </c>
      <c r="M388" s="179" t="s">
        <v>24</v>
      </c>
      <c r="N388" s="179" t="s">
        <v>1435</v>
      </c>
      <c r="O388" s="179" t="s">
        <v>6</v>
      </c>
      <c r="P388" s="179" t="s">
        <v>1439</v>
      </c>
      <c r="Q388" s="179" t="s">
        <v>7</v>
      </c>
      <c r="R388" s="179" t="s">
        <v>1526</v>
      </c>
      <c r="S388" s="179" t="s">
        <v>55</v>
      </c>
      <c r="T388" s="184" t="s">
        <v>9</v>
      </c>
      <c r="U388" s="184" t="str">
        <f>Tabla1[[#This Row],[Códigos CIF]]&amp;" "&amp;"="&amp;" "&amp;Tabla1[[#This Row],[Códigos CIF Habilidad]]</f>
        <v>d330 = Hablar</v>
      </c>
      <c r="V388" s="189" t="s">
        <v>56</v>
      </c>
      <c r="W388" s="19" t="s">
        <v>57</v>
      </c>
      <c r="X388"/>
      <c r="Y388"/>
      <c r="Z388"/>
      <c r="AA388"/>
      <c r="AB388"/>
      <c r="AC388"/>
      <c r="AD388"/>
      <c r="AE388"/>
      <c r="AF388"/>
      <c r="AG388"/>
      <c r="AH388"/>
      <c r="AI388"/>
    </row>
    <row r="389" spans="1:35" ht="30.6">
      <c r="A389" s="10">
        <v>373</v>
      </c>
      <c r="B389" s="176" t="s">
        <v>671</v>
      </c>
      <c r="C389" s="177" t="s">
        <v>1117</v>
      </c>
      <c r="D389" s="177" t="s">
        <v>435</v>
      </c>
      <c r="E389" s="178" t="s">
        <v>464</v>
      </c>
      <c r="F389" s="179">
        <v>24</v>
      </c>
      <c r="G389" s="180" t="s">
        <v>685</v>
      </c>
      <c r="H389" s="181">
        <v>2</v>
      </c>
      <c r="I389" s="182">
        <f>Tabla1[[#This Row],[P_Esperada_MEISR ]]*0.0008928</f>
        <v>1.7856E-3</v>
      </c>
      <c r="J389" s="183">
        <v>1</v>
      </c>
      <c r="K389" s="183">
        <f>Tabla1[[#This Row],[Puntuación]]-1</f>
        <v>0</v>
      </c>
      <c r="L389" s="182">
        <f>Tabla1[[#This Row],[Cambio escala]]*0.0008928</f>
        <v>0</v>
      </c>
      <c r="M389" s="179" t="s">
        <v>24</v>
      </c>
      <c r="N389" s="179" t="s">
        <v>1435</v>
      </c>
      <c r="O389" s="179" t="s">
        <v>31</v>
      </c>
      <c r="P389" s="179" t="s">
        <v>1438</v>
      </c>
      <c r="Q389" s="179" t="s">
        <v>7</v>
      </c>
      <c r="R389" s="179" t="s">
        <v>1526</v>
      </c>
      <c r="S389" s="179" t="s">
        <v>59</v>
      </c>
      <c r="T389" s="184" t="s">
        <v>60</v>
      </c>
      <c r="U389" s="184" t="str">
        <f>Tabla1[[#This Row],[Códigos CIF]]&amp;" "&amp;"="&amp;" "&amp;Tabla1[[#This Row],[Códigos CIF Habilidad]]</f>
        <v xml:space="preserve">d880 = Participación en el juego </v>
      </c>
      <c r="V389" s="189" t="s">
        <v>61</v>
      </c>
      <c r="W389" s="19" t="s">
        <v>62</v>
      </c>
      <c r="X389"/>
      <c r="Y389"/>
      <c r="Z389"/>
      <c r="AA389"/>
      <c r="AB389"/>
      <c r="AC389"/>
      <c r="AD389"/>
      <c r="AE389"/>
      <c r="AF389"/>
      <c r="AG389"/>
      <c r="AH389"/>
      <c r="AI389"/>
    </row>
    <row r="390" spans="1:35" ht="30.6">
      <c r="A390" s="10">
        <v>374</v>
      </c>
      <c r="B390" s="176" t="s">
        <v>671</v>
      </c>
      <c r="C390" s="177" t="s">
        <v>1118</v>
      </c>
      <c r="D390" s="177" t="s">
        <v>435</v>
      </c>
      <c r="E390" s="178" t="s">
        <v>1548</v>
      </c>
      <c r="F390" s="179">
        <v>24</v>
      </c>
      <c r="G390" s="180" t="s">
        <v>685</v>
      </c>
      <c r="H390" s="181">
        <v>2</v>
      </c>
      <c r="I390" s="182">
        <f>Tabla1[[#This Row],[P_Esperada_MEISR ]]*0.0008928</f>
        <v>1.7856E-3</v>
      </c>
      <c r="J390" s="183">
        <v>1</v>
      </c>
      <c r="K390" s="183">
        <f>Tabla1[[#This Row],[Puntuación]]-1</f>
        <v>0</v>
      </c>
      <c r="L390" s="182">
        <f>Tabla1[[#This Row],[Cambio escala]]*0.0008928</f>
        <v>0</v>
      </c>
      <c r="M390" s="179" t="s">
        <v>24</v>
      </c>
      <c r="N390" s="179" t="s">
        <v>1435</v>
      </c>
      <c r="O390" s="179" t="s">
        <v>31</v>
      </c>
      <c r="P390" s="179" t="s">
        <v>1438</v>
      </c>
      <c r="Q390" s="179" t="s">
        <v>7</v>
      </c>
      <c r="R390" s="179" t="s">
        <v>1526</v>
      </c>
      <c r="S390" s="179" t="s">
        <v>111</v>
      </c>
      <c r="T390" s="184" t="s">
        <v>19</v>
      </c>
      <c r="U390" s="184" t="str">
        <f>Tabla1[[#This Row],[Códigos CIF]]&amp;" "&amp;"="&amp;" "&amp;Tabla1[[#This Row],[Códigos CIF Habilidad]]</f>
        <v>d137 = Adquirir conceptos</v>
      </c>
      <c r="V390" s="189" t="s">
        <v>112</v>
      </c>
      <c r="W390" s="19" t="s">
        <v>113</v>
      </c>
      <c r="X390"/>
      <c r="Y390"/>
      <c r="Z390"/>
      <c r="AA390"/>
      <c r="AB390"/>
      <c r="AC390"/>
      <c r="AD390"/>
      <c r="AE390"/>
      <c r="AF390"/>
      <c r="AG390"/>
      <c r="AH390"/>
      <c r="AI390"/>
    </row>
    <row r="391" spans="1:35" ht="40.799999999999997">
      <c r="A391" s="10">
        <v>375</v>
      </c>
      <c r="B391" s="176" t="s">
        <v>671</v>
      </c>
      <c r="C391" s="177" t="s">
        <v>1119</v>
      </c>
      <c r="D391" s="177" t="s">
        <v>435</v>
      </c>
      <c r="E391" s="178" t="s">
        <v>463</v>
      </c>
      <c r="F391" s="179">
        <v>30</v>
      </c>
      <c r="G391" s="180" t="s">
        <v>738</v>
      </c>
      <c r="H391" s="181">
        <v>2</v>
      </c>
      <c r="I391" s="182">
        <f>Tabla1[[#This Row],[P_Esperada_MEISR ]]*0.0008928</f>
        <v>1.7856E-3</v>
      </c>
      <c r="J391" s="183">
        <v>1</v>
      </c>
      <c r="K391" s="183">
        <f>Tabla1[[#This Row],[Puntuación]]-1</f>
        <v>0</v>
      </c>
      <c r="L391" s="182">
        <f>Tabla1[[#This Row],[Cambio escala]]*0.0008928</f>
        <v>0</v>
      </c>
      <c r="M391" s="179" t="s">
        <v>24</v>
      </c>
      <c r="N391" s="179" t="s">
        <v>1435</v>
      </c>
      <c r="O391" s="179" t="s">
        <v>31</v>
      </c>
      <c r="P391" s="179" t="s">
        <v>1438</v>
      </c>
      <c r="Q391" s="179" t="s">
        <v>7</v>
      </c>
      <c r="R391" s="179" t="s">
        <v>1526</v>
      </c>
      <c r="S391" s="179" t="s">
        <v>59</v>
      </c>
      <c r="T391" s="184" t="s">
        <v>60</v>
      </c>
      <c r="U391" s="184" t="str">
        <f>Tabla1[[#This Row],[Códigos CIF]]&amp;" "&amp;"="&amp;" "&amp;Tabla1[[#This Row],[Códigos CIF Habilidad]]</f>
        <v xml:space="preserve">d880 = Participación en el juego </v>
      </c>
      <c r="V391" s="189" t="s">
        <v>61</v>
      </c>
      <c r="W391" s="19" t="s">
        <v>62</v>
      </c>
      <c r="X391"/>
      <c r="Y391"/>
      <c r="Z391"/>
      <c r="AA391"/>
      <c r="AB391"/>
      <c r="AC391"/>
      <c r="AD391"/>
      <c r="AE391"/>
      <c r="AF391"/>
      <c r="AG391"/>
      <c r="AH391"/>
      <c r="AI391"/>
    </row>
    <row r="392" spans="1:35" ht="20.399999999999999">
      <c r="A392" s="10">
        <v>376</v>
      </c>
      <c r="B392" s="176" t="s">
        <v>671</v>
      </c>
      <c r="C392" s="177" t="s">
        <v>1120</v>
      </c>
      <c r="D392" s="177" t="s">
        <v>435</v>
      </c>
      <c r="E392" s="178" t="s">
        <v>465</v>
      </c>
      <c r="F392" s="179">
        <v>30</v>
      </c>
      <c r="G392" s="180" t="s">
        <v>738</v>
      </c>
      <c r="H392" s="181">
        <v>2</v>
      </c>
      <c r="I392" s="182">
        <f>Tabla1[[#This Row],[P_Esperada_MEISR ]]*0.0008928</f>
        <v>1.7856E-3</v>
      </c>
      <c r="J392" s="183">
        <v>1</v>
      </c>
      <c r="K392" s="183">
        <f>Tabla1[[#This Row],[Puntuación]]-1</f>
        <v>0</v>
      </c>
      <c r="L392" s="182">
        <f>Tabla1[[#This Row],[Cambio escala]]*0.0008928</f>
        <v>0</v>
      </c>
      <c r="M392" s="179" t="s">
        <v>24</v>
      </c>
      <c r="N392" s="179" t="s">
        <v>1435</v>
      </c>
      <c r="O392" s="179" t="s">
        <v>31</v>
      </c>
      <c r="P392" s="179" t="s">
        <v>1438</v>
      </c>
      <c r="Q392" s="179" t="s">
        <v>7</v>
      </c>
      <c r="R392" s="179" t="s">
        <v>1526</v>
      </c>
      <c r="S392" s="179" t="s">
        <v>59</v>
      </c>
      <c r="T392" s="184" t="s">
        <v>60</v>
      </c>
      <c r="U392" s="184" t="str">
        <f>Tabla1[[#This Row],[Códigos CIF]]&amp;" "&amp;"="&amp;" "&amp;Tabla1[[#This Row],[Códigos CIF Habilidad]]</f>
        <v xml:space="preserve">d880 = Participación en el juego </v>
      </c>
      <c r="V392" s="189" t="s">
        <v>61</v>
      </c>
      <c r="W392" s="19" t="s">
        <v>62</v>
      </c>
      <c r="X392"/>
      <c r="Y392"/>
      <c r="Z392"/>
      <c r="AA392"/>
      <c r="AB392"/>
      <c r="AC392"/>
      <c r="AD392"/>
      <c r="AE392"/>
      <c r="AF392"/>
      <c r="AG392"/>
      <c r="AH392"/>
      <c r="AI392"/>
    </row>
    <row r="393" spans="1:35" ht="30.6">
      <c r="A393" s="10">
        <v>377</v>
      </c>
      <c r="B393" s="176" t="s">
        <v>671</v>
      </c>
      <c r="C393" s="177" t="s">
        <v>1121</v>
      </c>
      <c r="D393" s="177" t="s">
        <v>435</v>
      </c>
      <c r="E393" s="178" t="s">
        <v>466</v>
      </c>
      <c r="F393" s="179">
        <v>30</v>
      </c>
      <c r="G393" s="180" t="s">
        <v>738</v>
      </c>
      <c r="H393" s="181">
        <v>2</v>
      </c>
      <c r="I393" s="182">
        <f>Tabla1[[#This Row],[P_Esperada_MEISR ]]*0.0008928</f>
        <v>1.7856E-3</v>
      </c>
      <c r="J393" s="183">
        <v>1</v>
      </c>
      <c r="K393" s="183">
        <f>Tabla1[[#This Row],[Puntuación]]-1</f>
        <v>0</v>
      </c>
      <c r="L393" s="182">
        <f>Tabla1[[#This Row],[Cambio escala]]*0.0008928</f>
        <v>0</v>
      </c>
      <c r="M393" s="179" t="s">
        <v>5</v>
      </c>
      <c r="N393" s="179" t="s">
        <v>1436</v>
      </c>
      <c r="O393" s="179" t="s">
        <v>5</v>
      </c>
      <c r="P393" s="179" t="s">
        <v>1441</v>
      </c>
      <c r="Q393" s="179" t="s">
        <v>5</v>
      </c>
      <c r="R393" s="179" t="s">
        <v>1519</v>
      </c>
      <c r="S393" s="179" t="s">
        <v>77</v>
      </c>
      <c r="T393" s="184" t="s">
        <v>50</v>
      </c>
      <c r="U393" s="184" t="str">
        <f>Tabla1[[#This Row],[Códigos CIF]]&amp;" "&amp;"="&amp;" "&amp;Tabla1[[#This Row],[Códigos CIF Habilidad]]</f>
        <v>d250 = Manejo del comportamiento propio</v>
      </c>
      <c r="V393" s="189" t="s">
        <v>78</v>
      </c>
      <c r="W393" s="19" t="s">
        <v>79</v>
      </c>
      <c r="X393"/>
      <c r="Y393"/>
      <c r="Z393"/>
      <c r="AA393"/>
      <c r="AB393"/>
      <c r="AC393"/>
      <c r="AD393"/>
      <c r="AE393"/>
      <c r="AF393"/>
      <c r="AG393"/>
      <c r="AH393"/>
      <c r="AI393"/>
    </row>
    <row r="394" spans="1:35" ht="51">
      <c r="A394" s="10">
        <v>378</v>
      </c>
      <c r="B394" s="176" t="s">
        <v>671</v>
      </c>
      <c r="C394" s="177" t="s">
        <v>1091</v>
      </c>
      <c r="D394" s="177" t="s">
        <v>435</v>
      </c>
      <c r="E394" s="178" t="s">
        <v>467</v>
      </c>
      <c r="F394" s="179">
        <v>30</v>
      </c>
      <c r="G394" s="180" t="s">
        <v>738</v>
      </c>
      <c r="H394" s="181">
        <v>2</v>
      </c>
      <c r="I394" s="182">
        <f>Tabla1[[#This Row],[P_Esperada_MEISR ]]*0.0008928</f>
        <v>1.7856E-3</v>
      </c>
      <c r="J394" s="183">
        <v>1</v>
      </c>
      <c r="K394" s="183">
        <f>Tabla1[[#This Row],[Puntuación]]-1</f>
        <v>0</v>
      </c>
      <c r="L394" s="182">
        <f>Tabla1[[#This Row],[Cambio escala]]*0.0008928</f>
        <v>0</v>
      </c>
      <c r="M394" s="179" t="s">
        <v>24</v>
      </c>
      <c r="N394" s="179" t="s">
        <v>1435</v>
      </c>
      <c r="O394" s="179" t="s">
        <v>31</v>
      </c>
      <c r="P394" s="179" t="s">
        <v>1438</v>
      </c>
      <c r="Q394" s="179" t="s">
        <v>7</v>
      </c>
      <c r="R394" s="179" t="s">
        <v>1526</v>
      </c>
      <c r="S394" s="179" t="s">
        <v>222</v>
      </c>
      <c r="T394" s="184" t="s">
        <v>19</v>
      </c>
      <c r="U394" s="184" t="str">
        <f>Tabla1[[#This Row],[Códigos CIF]]&amp;" "&amp;"="&amp;" "&amp;Tabla1[[#This Row],[Códigos CIF Habilidad]]</f>
        <v>d175 = Resolver problemas</v>
      </c>
      <c r="V394" s="189" t="s">
        <v>223</v>
      </c>
      <c r="W394" s="19" t="s">
        <v>224</v>
      </c>
      <c r="X394"/>
      <c r="Y394"/>
      <c r="Z394"/>
      <c r="AA394"/>
      <c r="AB394"/>
      <c r="AC394"/>
      <c r="AD394"/>
      <c r="AE394"/>
      <c r="AF394"/>
      <c r="AG394"/>
      <c r="AH394"/>
      <c r="AI394"/>
    </row>
    <row r="395" spans="1:35" ht="40.799999999999997">
      <c r="A395" s="10">
        <v>379</v>
      </c>
      <c r="B395" s="176" t="s">
        <v>671</v>
      </c>
      <c r="C395" s="177" t="s">
        <v>1122</v>
      </c>
      <c r="D395" s="177" t="s">
        <v>435</v>
      </c>
      <c r="E395" s="178" t="s">
        <v>468</v>
      </c>
      <c r="F395" s="179">
        <v>30</v>
      </c>
      <c r="G395" s="180" t="s">
        <v>738</v>
      </c>
      <c r="H395" s="181">
        <v>2</v>
      </c>
      <c r="I395" s="182">
        <f>Tabla1[[#This Row],[P_Esperada_MEISR ]]*0.0008928</f>
        <v>1.7856E-3</v>
      </c>
      <c r="J395" s="183">
        <v>1</v>
      </c>
      <c r="K395" s="183">
        <f>Tabla1[[#This Row],[Puntuación]]-1</f>
        <v>0</v>
      </c>
      <c r="L395" s="182">
        <f>Tabla1[[#This Row],[Cambio escala]]*0.0008928</f>
        <v>0</v>
      </c>
      <c r="M395" s="179" t="s">
        <v>23</v>
      </c>
      <c r="N395" s="179" t="s">
        <v>1434</v>
      </c>
      <c r="O395" s="179" t="s">
        <v>23</v>
      </c>
      <c r="P395" s="179" t="s">
        <v>1437</v>
      </c>
      <c r="Q395" s="179" t="s">
        <v>23</v>
      </c>
      <c r="R395" s="179" t="s">
        <v>1525</v>
      </c>
      <c r="S395" s="179" t="s">
        <v>469</v>
      </c>
      <c r="T395" s="184" t="s">
        <v>83</v>
      </c>
      <c r="U395" s="184" t="str">
        <f>Tabla1[[#This Row],[Códigos CIF]]&amp;" "&amp;"="&amp;" "&amp;Tabla1[[#This Row],[Códigos CIF Habilidad]]</f>
        <v>d571 = Cuidado de la propia seguridad</v>
      </c>
      <c r="V395" s="189" t="s">
        <v>470</v>
      </c>
      <c r="W395" s="19" t="s">
        <v>471</v>
      </c>
      <c r="X395"/>
      <c r="Y395"/>
      <c r="Z395"/>
      <c r="AA395"/>
      <c r="AB395"/>
      <c r="AC395"/>
      <c r="AD395"/>
      <c r="AE395"/>
      <c r="AF395"/>
      <c r="AG395"/>
      <c r="AH395"/>
      <c r="AI395"/>
    </row>
    <row r="396" spans="1:35" ht="20.399999999999999">
      <c r="A396" s="10">
        <v>380</v>
      </c>
      <c r="B396" s="176" t="s">
        <v>671</v>
      </c>
      <c r="C396" s="177" t="s">
        <v>1123</v>
      </c>
      <c r="D396" s="177" t="s">
        <v>435</v>
      </c>
      <c r="E396" s="178" t="s">
        <v>472</v>
      </c>
      <c r="F396" s="179">
        <v>33</v>
      </c>
      <c r="G396" s="180" t="s">
        <v>739</v>
      </c>
      <c r="H396" s="181">
        <v>2</v>
      </c>
      <c r="I396" s="182">
        <f>Tabla1[[#This Row],[P_Esperada_MEISR ]]*0.0008928</f>
        <v>1.7856E-3</v>
      </c>
      <c r="J396" s="183">
        <v>1</v>
      </c>
      <c r="K396" s="183">
        <f>Tabla1[[#This Row],[Puntuación]]-1</f>
        <v>0</v>
      </c>
      <c r="L396" s="182">
        <f>Tabla1[[#This Row],[Cambio escala]]*0.0008928</f>
        <v>0</v>
      </c>
      <c r="M396" s="179" t="s">
        <v>24</v>
      </c>
      <c r="N396" s="179" t="s">
        <v>1435</v>
      </c>
      <c r="O396" s="179" t="s">
        <v>25</v>
      </c>
      <c r="P396" s="179" t="s">
        <v>1440</v>
      </c>
      <c r="Q396" s="179" t="s">
        <v>7</v>
      </c>
      <c r="R396" s="179" t="s">
        <v>1526</v>
      </c>
      <c r="S396" s="179" t="s">
        <v>473</v>
      </c>
      <c r="T396" s="184" t="s">
        <v>19</v>
      </c>
      <c r="U396" s="184" t="str">
        <f>Tabla1[[#This Row],[Códigos CIF]]&amp;" "&amp;"="&amp;" "&amp;Tabla1[[#This Row],[Códigos CIF Habilidad]]</f>
        <v>d170 = Escribir</v>
      </c>
      <c r="V396" s="189" t="s">
        <v>474</v>
      </c>
      <c r="W396" s="19" t="s">
        <v>475</v>
      </c>
      <c r="X396"/>
      <c r="Y396"/>
      <c r="Z396"/>
      <c r="AA396"/>
      <c r="AB396"/>
      <c r="AC396"/>
      <c r="AD396"/>
      <c r="AE396"/>
      <c r="AF396"/>
      <c r="AG396"/>
      <c r="AH396"/>
      <c r="AI396"/>
    </row>
    <row r="397" spans="1:35" ht="61.2">
      <c r="A397" s="10">
        <v>381</v>
      </c>
      <c r="B397" s="176" t="s">
        <v>671</v>
      </c>
      <c r="C397" s="177" t="s">
        <v>1124</v>
      </c>
      <c r="D397" s="177" t="s">
        <v>435</v>
      </c>
      <c r="E397" s="178" t="s">
        <v>476</v>
      </c>
      <c r="F397" s="179">
        <v>36</v>
      </c>
      <c r="G397" s="180" t="s">
        <v>739</v>
      </c>
      <c r="H397" s="181">
        <v>2</v>
      </c>
      <c r="I397" s="182">
        <f>Tabla1[[#This Row],[P_Esperada_MEISR ]]*0.0008928</f>
        <v>1.7856E-3</v>
      </c>
      <c r="J397" s="183">
        <v>1</v>
      </c>
      <c r="K397" s="183">
        <f>Tabla1[[#This Row],[Puntuación]]-1</f>
        <v>0</v>
      </c>
      <c r="L397" s="182">
        <f>Tabla1[[#This Row],[Cambio escala]]*0.0008928</f>
        <v>0</v>
      </c>
      <c r="M397" s="179" t="s">
        <v>23</v>
      </c>
      <c r="N397" s="179" t="s">
        <v>1434</v>
      </c>
      <c r="O397" s="179" t="s">
        <v>31</v>
      </c>
      <c r="P397" s="179" t="s">
        <v>1438</v>
      </c>
      <c r="Q397" s="179" t="s">
        <v>23</v>
      </c>
      <c r="R397" s="179" t="s">
        <v>1525</v>
      </c>
      <c r="S397" s="179" t="s">
        <v>469</v>
      </c>
      <c r="T397" s="184" t="s">
        <v>83</v>
      </c>
      <c r="U397" s="184" t="str">
        <f>Tabla1[[#This Row],[Códigos CIF]]&amp;" "&amp;"="&amp;" "&amp;Tabla1[[#This Row],[Códigos CIF Habilidad]]</f>
        <v>d571 = Cuidado de la propia seguridad</v>
      </c>
      <c r="V397" s="189" t="s">
        <v>470</v>
      </c>
      <c r="W397" s="19" t="s">
        <v>471</v>
      </c>
      <c r="X397"/>
      <c r="Y397"/>
      <c r="Z397"/>
      <c r="AA397"/>
      <c r="AB397"/>
      <c r="AC397"/>
      <c r="AD397"/>
      <c r="AE397"/>
      <c r="AF397"/>
      <c r="AG397"/>
      <c r="AH397"/>
      <c r="AI397"/>
    </row>
    <row r="398" spans="1:35" ht="40.799999999999997">
      <c r="A398" s="10">
        <v>382</v>
      </c>
      <c r="B398" s="176" t="s">
        <v>671</v>
      </c>
      <c r="C398" s="177" t="s">
        <v>1125</v>
      </c>
      <c r="D398" s="177" t="s">
        <v>477</v>
      </c>
      <c r="E398" s="178" t="s">
        <v>723</v>
      </c>
      <c r="F398" s="179">
        <v>42</v>
      </c>
      <c r="G398" s="180" t="s">
        <v>740</v>
      </c>
      <c r="H398" s="181">
        <v>2</v>
      </c>
      <c r="I398" s="182">
        <f>Tabla1[[#This Row],[P_Esperada_MEISR ]]*0.0008928</f>
        <v>1.7856E-3</v>
      </c>
      <c r="J398" s="183">
        <v>1</v>
      </c>
      <c r="K398" s="183">
        <f>Tabla1[[#This Row],[Puntuación]]-1</f>
        <v>0</v>
      </c>
      <c r="L398" s="182">
        <f>Tabla1[[#This Row],[Cambio escala]]*0.0008928</f>
        <v>0</v>
      </c>
      <c r="M398" s="179" t="s">
        <v>24</v>
      </c>
      <c r="N398" s="179" t="s">
        <v>1435</v>
      </c>
      <c r="O398" s="179" t="s">
        <v>31</v>
      </c>
      <c r="P398" s="179" t="s">
        <v>1438</v>
      </c>
      <c r="Q398" s="179" t="s">
        <v>7</v>
      </c>
      <c r="R398" s="179" t="s">
        <v>1526</v>
      </c>
      <c r="S398" s="179" t="s">
        <v>59</v>
      </c>
      <c r="T398" s="184" t="s">
        <v>60</v>
      </c>
      <c r="U398" s="184" t="str">
        <f>Tabla1[[#This Row],[Códigos CIF]]&amp;" "&amp;"="&amp;" "&amp;Tabla1[[#This Row],[Códigos CIF Habilidad]]</f>
        <v xml:space="preserve">d880 = Participación en el juego </v>
      </c>
      <c r="V398" s="189" t="s">
        <v>61</v>
      </c>
      <c r="W398" s="19" t="s">
        <v>62</v>
      </c>
      <c r="X398"/>
      <c r="Y398"/>
      <c r="Z398"/>
      <c r="AA398"/>
      <c r="AB398"/>
      <c r="AC398"/>
      <c r="AD398"/>
      <c r="AE398"/>
      <c r="AF398"/>
      <c r="AG398"/>
      <c r="AH398"/>
      <c r="AI398"/>
    </row>
    <row r="399" spans="1:35">
      <c r="A399" s="10">
        <v>383</v>
      </c>
      <c r="B399" s="176" t="s">
        <v>671</v>
      </c>
      <c r="C399" s="177" t="s">
        <v>1126</v>
      </c>
      <c r="D399" s="177" t="s">
        <v>477</v>
      </c>
      <c r="E399" s="178" t="s">
        <v>482</v>
      </c>
      <c r="F399" s="179">
        <v>42</v>
      </c>
      <c r="G399" s="180" t="s">
        <v>740</v>
      </c>
      <c r="H399" s="181">
        <v>2</v>
      </c>
      <c r="I399" s="182">
        <f>Tabla1[[#This Row],[P_Esperada_MEISR ]]*0.0008928</f>
        <v>1.7856E-3</v>
      </c>
      <c r="J399" s="183">
        <v>1</v>
      </c>
      <c r="K399" s="183">
        <f>Tabla1[[#This Row],[Puntuación]]-1</f>
        <v>0</v>
      </c>
      <c r="L399" s="182">
        <f>Tabla1[[#This Row],[Cambio escala]]*0.0008928</f>
        <v>0</v>
      </c>
      <c r="M399" s="179" t="s">
        <v>23</v>
      </c>
      <c r="N399" s="179" t="s">
        <v>1434</v>
      </c>
      <c r="O399" s="179" t="s">
        <v>31</v>
      </c>
      <c r="P399" s="179" t="s">
        <v>1438</v>
      </c>
      <c r="Q399" s="179" t="s">
        <v>7</v>
      </c>
      <c r="R399" s="179" t="s">
        <v>1526</v>
      </c>
      <c r="S399" s="179" t="s">
        <v>111</v>
      </c>
      <c r="T399" s="184" t="s">
        <v>19</v>
      </c>
      <c r="U399" s="184" t="str">
        <f>Tabla1[[#This Row],[Códigos CIF]]&amp;" "&amp;"="&amp;" "&amp;Tabla1[[#This Row],[Códigos CIF Habilidad]]</f>
        <v>d137 = Adquirir conceptos</v>
      </c>
      <c r="V399" s="189" t="s">
        <v>112</v>
      </c>
      <c r="W399" s="19" t="s">
        <v>113</v>
      </c>
      <c r="X399"/>
      <c r="Y399"/>
      <c r="Z399"/>
      <c r="AA399"/>
      <c r="AB399"/>
      <c r="AC399"/>
      <c r="AD399"/>
      <c r="AE399"/>
      <c r="AF399"/>
      <c r="AG399"/>
      <c r="AH399"/>
      <c r="AI399"/>
    </row>
    <row r="400" spans="1:35" ht="24">
      <c r="A400" s="10">
        <v>384</v>
      </c>
      <c r="B400" s="176" t="s">
        <v>671</v>
      </c>
      <c r="C400" s="177" t="s">
        <v>1127</v>
      </c>
      <c r="D400" s="177" t="s">
        <v>477</v>
      </c>
      <c r="E400" s="178" t="s">
        <v>479</v>
      </c>
      <c r="F400" s="179">
        <v>48</v>
      </c>
      <c r="G400" s="180" t="s">
        <v>741</v>
      </c>
      <c r="H400" s="181">
        <v>2</v>
      </c>
      <c r="I400" s="182">
        <f>Tabla1[[#This Row],[P_Esperada_MEISR ]]*0.0008928</f>
        <v>1.7856E-3</v>
      </c>
      <c r="J400" s="183">
        <v>1</v>
      </c>
      <c r="K400" s="183">
        <f>Tabla1[[#This Row],[Puntuación]]-1</f>
        <v>0</v>
      </c>
      <c r="L400" s="182">
        <f>Tabla1[[#This Row],[Cambio escala]]*0.0008928</f>
        <v>0</v>
      </c>
      <c r="M400" s="179" t="s">
        <v>23</v>
      </c>
      <c r="N400" s="179" t="s">
        <v>1434</v>
      </c>
      <c r="O400" s="179" t="s">
        <v>31</v>
      </c>
      <c r="P400" s="179" t="s">
        <v>1438</v>
      </c>
      <c r="Q400" s="179" t="s">
        <v>7</v>
      </c>
      <c r="R400" s="179" t="s">
        <v>1526</v>
      </c>
      <c r="S400" s="179" t="s">
        <v>257</v>
      </c>
      <c r="T400" s="184" t="s">
        <v>19</v>
      </c>
      <c r="U400" s="184" t="str">
        <f>Tabla1[[#This Row],[Códigos CIF]]&amp;" "&amp;"="&amp;" "&amp;Tabla1[[#This Row],[Códigos CIF Habilidad]]</f>
        <v>d131 = Aprender mediante acciones con objetos</v>
      </c>
      <c r="V400" s="189" t="s">
        <v>258</v>
      </c>
      <c r="W400" s="19" t="s">
        <v>259</v>
      </c>
      <c r="X400"/>
      <c r="Y400"/>
      <c r="Z400"/>
      <c r="AA400"/>
      <c r="AB400"/>
      <c r="AC400"/>
      <c r="AD400"/>
      <c r="AE400"/>
      <c r="AF400"/>
      <c r="AG400"/>
      <c r="AH400"/>
      <c r="AI400"/>
    </row>
    <row r="401" spans="1:35" ht="20.399999999999999">
      <c r="A401" s="10">
        <v>385</v>
      </c>
      <c r="B401" s="176" t="s">
        <v>671</v>
      </c>
      <c r="C401" s="177" t="s">
        <v>1128</v>
      </c>
      <c r="D401" s="177" t="s">
        <v>477</v>
      </c>
      <c r="E401" s="178" t="s">
        <v>481</v>
      </c>
      <c r="F401" s="179">
        <v>48</v>
      </c>
      <c r="G401" s="180" t="s">
        <v>741</v>
      </c>
      <c r="H401" s="181">
        <v>2</v>
      </c>
      <c r="I401" s="182">
        <f>Tabla1[[#This Row],[P_Esperada_MEISR ]]*0.0008928</f>
        <v>1.7856E-3</v>
      </c>
      <c r="J401" s="183">
        <v>1</v>
      </c>
      <c r="K401" s="183">
        <f>Tabla1[[#This Row],[Puntuación]]-1</f>
        <v>0</v>
      </c>
      <c r="L401" s="182">
        <f>Tabla1[[#This Row],[Cambio escala]]*0.0008928</f>
        <v>0</v>
      </c>
      <c r="M401" s="179" t="s">
        <v>24</v>
      </c>
      <c r="N401" s="179" t="s">
        <v>1435</v>
      </c>
      <c r="O401" s="179" t="s">
        <v>25</v>
      </c>
      <c r="P401" s="179" t="s">
        <v>1440</v>
      </c>
      <c r="Q401" s="179" t="s">
        <v>7</v>
      </c>
      <c r="R401" s="179" t="s">
        <v>1526</v>
      </c>
      <c r="S401" s="179" t="s">
        <v>266</v>
      </c>
      <c r="T401" s="184" t="s">
        <v>19</v>
      </c>
      <c r="U401" s="184" t="str">
        <f>Tabla1[[#This Row],[Códigos CIF]]&amp;" "&amp;"="&amp;" "&amp;Tabla1[[#This Row],[Códigos CIF Habilidad]]</f>
        <v>d133 = Adquirir lenguaje</v>
      </c>
      <c r="V401" s="189" t="s">
        <v>267</v>
      </c>
      <c r="W401" s="19" t="s">
        <v>268</v>
      </c>
      <c r="X401"/>
      <c r="Y401"/>
      <c r="Z401"/>
      <c r="AA401"/>
      <c r="AB401"/>
      <c r="AC401"/>
      <c r="AD401"/>
      <c r="AE401"/>
      <c r="AF401"/>
      <c r="AG401"/>
      <c r="AH401"/>
      <c r="AI401"/>
    </row>
    <row r="402" spans="1:35" ht="40.799999999999997">
      <c r="A402" s="10">
        <v>386</v>
      </c>
      <c r="B402" s="176" t="s">
        <v>671</v>
      </c>
      <c r="C402" s="177" t="s">
        <v>1129</v>
      </c>
      <c r="D402" s="177" t="s">
        <v>477</v>
      </c>
      <c r="E402" s="178" t="s">
        <v>725</v>
      </c>
      <c r="F402" s="179">
        <v>48</v>
      </c>
      <c r="G402" s="180" t="s">
        <v>741</v>
      </c>
      <c r="H402" s="181">
        <v>2</v>
      </c>
      <c r="I402" s="182">
        <f>Tabla1[[#This Row],[P_Esperada_MEISR ]]*0.0008928</f>
        <v>1.7856E-3</v>
      </c>
      <c r="J402" s="183">
        <v>1</v>
      </c>
      <c r="K402" s="183">
        <f>Tabla1[[#This Row],[Puntuación]]-1</f>
        <v>0</v>
      </c>
      <c r="L402" s="182">
        <f>Tabla1[[#This Row],[Cambio escala]]*0.0008928</f>
        <v>0</v>
      </c>
      <c r="M402" s="179" t="s">
        <v>24</v>
      </c>
      <c r="N402" s="179" t="s">
        <v>1435</v>
      </c>
      <c r="O402" s="179" t="s">
        <v>31</v>
      </c>
      <c r="P402" s="179" t="s">
        <v>1438</v>
      </c>
      <c r="Q402" s="179" t="s">
        <v>7</v>
      </c>
      <c r="R402" s="179" t="s">
        <v>1526</v>
      </c>
      <c r="S402" s="179" t="s">
        <v>41</v>
      </c>
      <c r="T402" s="184" t="s">
        <v>19</v>
      </c>
      <c r="U402" s="184" t="str">
        <f>Tabla1[[#This Row],[Códigos CIF]]&amp;" "&amp;"="&amp;" "&amp;Tabla1[[#This Row],[Códigos CIF Habilidad]]</f>
        <v>d160 = Centrar la atención</v>
      </c>
      <c r="V402" s="189" t="s">
        <v>42</v>
      </c>
      <c r="W402" s="19" t="s">
        <v>43</v>
      </c>
      <c r="X402"/>
      <c r="Y402"/>
      <c r="Z402"/>
      <c r="AA402"/>
      <c r="AB402"/>
      <c r="AC402"/>
      <c r="AD402"/>
      <c r="AE402"/>
      <c r="AF402"/>
      <c r="AG402"/>
      <c r="AH402"/>
      <c r="AI402"/>
    </row>
    <row r="403" spans="1:35" ht="30.6">
      <c r="A403" s="10">
        <v>387</v>
      </c>
      <c r="B403" s="176" t="s">
        <v>671</v>
      </c>
      <c r="C403" s="177" t="s">
        <v>1130</v>
      </c>
      <c r="D403" s="177" t="s">
        <v>477</v>
      </c>
      <c r="E403" s="178" t="s">
        <v>478</v>
      </c>
      <c r="F403" s="179">
        <v>54</v>
      </c>
      <c r="G403" s="180" t="s">
        <v>743</v>
      </c>
      <c r="H403" s="181">
        <v>2</v>
      </c>
      <c r="I403" s="182">
        <f>Tabla1[[#This Row],[P_Esperada_MEISR ]]*0.0008928</f>
        <v>1.7856E-3</v>
      </c>
      <c r="J403" s="183">
        <v>1</v>
      </c>
      <c r="K403" s="183">
        <f>Tabla1[[#This Row],[Puntuación]]-1</f>
        <v>0</v>
      </c>
      <c r="L403" s="182">
        <f>Tabla1[[#This Row],[Cambio escala]]*0.0008928</f>
        <v>0</v>
      </c>
      <c r="M403" s="179" t="s">
        <v>24</v>
      </c>
      <c r="N403" s="179" t="s">
        <v>1435</v>
      </c>
      <c r="O403" s="179" t="s">
        <v>31</v>
      </c>
      <c r="P403" s="179" t="s">
        <v>1438</v>
      </c>
      <c r="Q403" s="179" t="s">
        <v>7</v>
      </c>
      <c r="R403" s="179" t="s">
        <v>1526</v>
      </c>
      <c r="S403" s="179" t="s">
        <v>222</v>
      </c>
      <c r="T403" s="184" t="s">
        <v>19</v>
      </c>
      <c r="U403" s="184" t="str">
        <f>Tabla1[[#This Row],[Códigos CIF]]&amp;" "&amp;"="&amp;" "&amp;Tabla1[[#This Row],[Códigos CIF Habilidad]]</f>
        <v>d175 = Resolver problemas</v>
      </c>
      <c r="V403" s="189" t="s">
        <v>223</v>
      </c>
      <c r="W403" s="19" t="s">
        <v>224</v>
      </c>
      <c r="X403"/>
      <c r="Y403"/>
      <c r="Z403"/>
      <c r="AA403"/>
      <c r="AB403"/>
      <c r="AC403"/>
      <c r="AD403"/>
      <c r="AE403"/>
      <c r="AF403"/>
      <c r="AG403"/>
      <c r="AH403"/>
      <c r="AI403"/>
    </row>
    <row r="404" spans="1:35" ht="20.399999999999999">
      <c r="A404" s="10">
        <v>388</v>
      </c>
      <c r="B404" s="176" t="s">
        <v>671</v>
      </c>
      <c r="C404" s="177" t="s">
        <v>1131</v>
      </c>
      <c r="D404" s="177" t="s">
        <v>477</v>
      </c>
      <c r="E404" s="178" t="s">
        <v>1549</v>
      </c>
      <c r="F404" s="179">
        <v>54</v>
      </c>
      <c r="G404" s="180" t="s">
        <v>743</v>
      </c>
      <c r="H404" s="181">
        <v>2</v>
      </c>
      <c r="I404" s="182">
        <f>Tabla1[[#This Row],[P_Esperada_MEISR ]]*0.0008928</f>
        <v>1.7856E-3</v>
      </c>
      <c r="J404" s="183">
        <v>1</v>
      </c>
      <c r="K404" s="183">
        <f>Tabla1[[#This Row],[Puntuación]]-1</f>
        <v>0</v>
      </c>
      <c r="L404" s="182">
        <f>Tabla1[[#This Row],[Cambio escala]]*0.0008928</f>
        <v>0</v>
      </c>
      <c r="M404" s="179" t="s">
        <v>24</v>
      </c>
      <c r="N404" s="179" t="s">
        <v>1435</v>
      </c>
      <c r="O404" s="179" t="s">
        <v>25</v>
      </c>
      <c r="P404" s="179" t="s">
        <v>1440</v>
      </c>
      <c r="Q404" s="179" t="s">
        <v>7</v>
      </c>
      <c r="R404" s="179" t="s">
        <v>1526</v>
      </c>
      <c r="S404" s="179" t="s">
        <v>266</v>
      </c>
      <c r="T404" s="184" t="s">
        <v>19</v>
      </c>
      <c r="U404" s="184" t="str">
        <f>Tabla1[[#This Row],[Códigos CIF]]&amp;" "&amp;"="&amp;" "&amp;Tabla1[[#This Row],[Códigos CIF Habilidad]]</f>
        <v>d133 = Adquirir lenguaje</v>
      </c>
      <c r="V404" s="189" t="s">
        <v>267</v>
      </c>
      <c r="W404" s="19" t="s">
        <v>268</v>
      </c>
      <c r="X404"/>
      <c r="Y404"/>
      <c r="Z404"/>
      <c r="AA404"/>
      <c r="AB404"/>
      <c r="AC404"/>
      <c r="AD404"/>
      <c r="AE404"/>
      <c r="AF404"/>
      <c r="AG404"/>
      <c r="AH404"/>
      <c r="AI404"/>
    </row>
    <row r="405" spans="1:35" ht="30.6">
      <c r="A405" s="10">
        <v>389</v>
      </c>
      <c r="B405" s="176" t="s">
        <v>671</v>
      </c>
      <c r="C405" s="177" t="s">
        <v>1132</v>
      </c>
      <c r="D405" s="177" t="s">
        <v>477</v>
      </c>
      <c r="E405" s="178" t="s">
        <v>489</v>
      </c>
      <c r="F405" s="179">
        <v>54</v>
      </c>
      <c r="G405" s="180" t="s">
        <v>743</v>
      </c>
      <c r="H405" s="181">
        <v>2</v>
      </c>
      <c r="I405" s="182">
        <f>Tabla1[[#This Row],[P_Esperada_MEISR ]]*0.0008928</f>
        <v>1.7856E-3</v>
      </c>
      <c r="J405" s="183">
        <v>1</v>
      </c>
      <c r="K405" s="183">
        <f>Tabla1[[#This Row],[Puntuación]]-1</f>
        <v>0</v>
      </c>
      <c r="L405" s="182">
        <f>Tabla1[[#This Row],[Cambio escala]]*0.0008928</f>
        <v>0</v>
      </c>
      <c r="M405" s="179" t="s">
        <v>24</v>
      </c>
      <c r="N405" s="179" t="s">
        <v>1435</v>
      </c>
      <c r="O405" s="179" t="s">
        <v>31</v>
      </c>
      <c r="P405" s="179" t="s">
        <v>1438</v>
      </c>
      <c r="Q405" s="179" t="s">
        <v>7</v>
      </c>
      <c r="R405" s="179" t="s">
        <v>1526</v>
      </c>
      <c r="S405" s="179" t="s">
        <v>111</v>
      </c>
      <c r="T405" s="184" t="s">
        <v>19</v>
      </c>
      <c r="U405" s="184" t="str">
        <f>Tabla1[[#This Row],[Códigos CIF]]&amp;" "&amp;"="&amp;" "&amp;Tabla1[[#This Row],[Códigos CIF Habilidad]]</f>
        <v>d137 = Adquirir conceptos</v>
      </c>
      <c r="V405" s="189" t="s">
        <v>112</v>
      </c>
      <c r="W405" s="19" t="s">
        <v>113</v>
      </c>
      <c r="X405"/>
      <c r="Y405"/>
      <c r="Z405"/>
      <c r="AA405"/>
      <c r="AB405"/>
      <c r="AC405"/>
      <c r="AD405"/>
      <c r="AE405"/>
      <c r="AF405"/>
      <c r="AG405"/>
      <c r="AH405"/>
      <c r="AI405"/>
    </row>
    <row r="406" spans="1:35" ht="51">
      <c r="A406" s="10">
        <v>390</v>
      </c>
      <c r="B406" s="176" t="s">
        <v>671</v>
      </c>
      <c r="C406" s="177" t="s">
        <v>1133</v>
      </c>
      <c r="D406" s="177" t="s">
        <v>477</v>
      </c>
      <c r="E406" s="178" t="s">
        <v>490</v>
      </c>
      <c r="F406" s="179">
        <v>54</v>
      </c>
      <c r="G406" s="180" t="s">
        <v>743</v>
      </c>
      <c r="H406" s="181">
        <v>2</v>
      </c>
      <c r="I406" s="182">
        <f>Tabla1[[#This Row],[P_Esperada_MEISR ]]*0.0008928</f>
        <v>1.7856E-3</v>
      </c>
      <c r="J406" s="183">
        <v>1</v>
      </c>
      <c r="K406" s="183">
        <f>Tabla1[[#This Row],[Puntuación]]-1</f>
        <v>0</v>
      </c>
      <c r="L406" s="182">
        <f>Tabla1[[#This Row],[Cambio escala]]*0.0008928</f>
        <v>0</v>
      </c>
      <c r="M406" s="179" t="s">
        <v>24</v>
      </c>
      <c r="N406" s="179" t="s">
        <v>1435</v>
      </c>
      <c r="O406" s="179" t="s">
        <v>31</v>
      </c>
      <c r="P406" s="179" t="s">
        <v>1438</v>
      </c>
      <c r="Q406" s="179" t="s">
        <v>7</v>
      </c>
      <c r="R406" s="179" t="s">
        <v>1526</v>
      </c>
      <c r="S406" s="179" t="s">
        <v>469</v>
      </c>
      <c r="T406" s="184" t="s">
        <v>83</v>
      </c>
      <c r="U406" s="184" t="str">
        <f>Tabla1[[#This Row],[Códigos CIF]]&amp;" "&amp;"="&amp;" "&amp;Tabla1[[#This Row],[Códigos CIF Habilidad]]</f>
        <v>d571 = Cuidado de la propia seguridad</v>
      </c>
      <c r="V406" s="189" t="s">
        <v>470</v>
      </c>
      <c r="W406" s="19" t="s">
        <v>471</v>
      </c>
      <c r="X406"/>
      <c r="Y406"/>
      <c r="Z406"/>
      <c r="AA406"/>
      <c r="AB406"/>
      <c r="AC406"/>
      <c r="AD406"/>
      <c r="AE406"/>
      <c r="AF406"/>
      <c r="AG406"/>
      <c r="AH406"/>
      <c r="AI406"/>
    </row>
    <row r="407" spans="1:35" ht="20.399999999999999">
      <c r="A407" s="10">
        <v>391</v>
      </c>
      <c r="B407" s="176" t="s">
        <v>671</v>
      </c>
      <c r="C407" s="177" t="s">
        <v>1134</v>
      </c>
      <c r="D407" s="177" t="s">
        <v>477</v>
      </c>
      <c r="E407" s="178" t="s">
        <v>483</v>
      </c>
      <c r="F407" s="179">
        <v>60</v>
      </c>
      <c r="G407" s="180" t="s">
        <v>744</v>
      </c>
      <c r="H407" s="181">
        <v>2</v>
      </c>
      <c r="I407" s="182">
        <f>Tabla1[[#This Row],[P_Esperada_MEISR ]]*0.0008928</f>
        <v>1.7856E-3</v>
      </c>
      <c r="J407" s="183">
        <v>1</v>
      </c>
      <c r="K407" s="183">
        <f>Tabla1[[#This Row],[Puntuación]]-1</f>
        <v>0</v>
      </c>
      <c r="L407" s="182">
        <f>Tabla1[[#This Row],[Cambio escala]]*0.0008928</f>
        <v>0</v>
      </c>
      <c r="M407" s="179" t="s">
        <v>24</v>
      </c>
      <c r="N407" s="179" t="s">
        <v>1435</v>
      </c>
      <c r="O407" s="179" t="s">
        <v>25</v>
      </c>
      <c r="P407" s="179" t="s">
        <v>1440</v>
      </c>
      <c r="Q407" s="179" t="s">
        <v>7</v>
      </c>
      <c r="R407" s="179" t="s">
        <v>1526</v>
      </c>
      <c r="S407" s="179" t="s">
        <v>484</v>
      </c>
      <c r="T407" s="184" t="s">
        <v>19</v>
      </c>
      <c r="U407" s="184" t="str">
        <f>Tabla1[[#This Row],[Códigos CIF]]&amp;" "&amp;"="&amp;" "&amp;Tabla1[[#This Row],[Códigos CIF Habilidad]]</f>
        <v>d134 = Adquirir lenguaje adicional</v>
      </c>
      <c r="V407" s="189" t="s">
        <v>485</v>
      </c>
      <c r="W407" s="19" t="s">
        <v>486</v>
      </c>
      <c r="X407"/>
      <c r="Y407"/>
      <c r="Z407"/>
      <c r="AA407"/>
      <c r="AB407"/>
      <c r="AC407"/>
      <c r="AD407"/>
      <c r="AE407"/>
      <c r="AF407"/>
      <c r="AG407"/>
      <c r="AH407"/>
      <c r="AI407"/>
    </row>
    <row r="408" spans="1:35" ht="51">
      <c r="A408" s="10">
        <v>392</v>
      </c>
      <c r="B408" s="176" t="s">
        <v>671</v>
      </c>
      <c r="C408" s="177" t="s">
        <v>1135</v>
      </c>
      <c r="D408" s="177" t="s">
        <v>477</v>
      </c>
      <c r="E408" s="178" t="s">
        <v>487</v>
      </c>
      <c r="F408" s="179">
        <v>60</v>
      </c>
      <c r="G408" s="180" t="s">
        <v>744</v>
      </c>
      <c r="H408" s="181">
        <v>2</v>
      </c>
      <c r="I408" s="182">
        <f>Tabla1[[#This Row],[P_Esperada_MEISR ]]*0.0008928</f>
        <v>1.7856E-3</v>
      </c>
      <c r="J408" s="183">
        <v>1</v>
      </c>
      <c r="K408" s="183">
        <f>Tabla1[[#This Row],[Puntuación]]-1</f>
        <v>0</v>
      </c>
      <c r="L408" s="182">
        <f>Tabla1[[#This Row],[Cambio escala]]*0.0008928</f>
        <v>0</v>
      </c>
      <c r="M408" s="179" t="s">
        <v>24</v>
      </c>
      <c r="N408" s="179" t="s">
        <v>1435</v>
      </c>
      <c r="O408" s="179" t="s">
        <v>25</v>
      </c>
      <c r="P408" s="179" t="s">
        <v>1440</v>
      </c>
      <c r="Q408" s="179" t="s">
        <v>7</v>
      </c>
      <c r="R408" s="179" t="s">
        <v>1526</v>
      </c>
      <c r="S408" s="179" t="s">
        <v>484</v>
      </c>
      <c r="T408" s="184" t="s">
        <v>19</v>
      </c>
      <c r="U408" s="184" t="str">
        <f>Tabla1[[#This Row],[Códigos CIF]]&amp;" "&amp;"="&amp;" "&amp;Tabla1[[#This Row],[Códigos CIF Habilidad]]</f>
        <v>d134 = Adquirir lenguaje adicional</v>
      </c>
      <c r="V408" s="189" t="s">
        <v>485</v>
      </c>
      <c r="W408" s="19" t="s">
        <v>486</v>
      </c>
      <c r="X408"/>
      <c r="Y408"/>
      <c r="Z408"/>
      <c r="AA408"/>
      <c r="AB408"/>
      <c r="AC408"/>
      <c r="AD408"/>
      <c r="AE408"/>
      <c r="AF408"/>
      <c r="AG408"/>
      <c r="AH408"/>
      <c r="AI408"/>
    </row>
    <row r="409" spans="1:35">
      <c r="A409" s="10">
        <v>393</v>
      </c>
      <c r="B409" s="176" t="s">
        <v>671</v>
      </c>
      <c r="C409" s="177" t="s">
        <v>1136</v>
      </c>
      <c r="D409" s="177" t="s">
        <v>477</v>
      </c>
      <c r="E409" s="178" t="s">
        <v>488</v>
      </c>
      <c r="F409" s="179">
        <v>60</v>
      </c>
      <c r="G409" s="180" t="s">
        <v>744</v>
      </c>
      <c r="H409" s="181">
        <v>2</v>
      </c>
      <c r="I409" s="182">
        <f>Tabla1[[#This Row],[P_Esperada_MEISR ]]*0.0008928</f>
        <v>1.7856E-3</v>
      </c>
      <c r="J409" s="183">
        <v>1</v>
      </c>
      <c r="K409" s="183">
        <f>Tabla1[[#This Row],[Puntuación]]-1</f>
        <v>0</v>
      </c>
      <c r="L409" s="182">
        <f>Tabla1[[#This Row],[Cambio escala]]*0.0008928</f>
        <v>0</v>
      </c>
      <c r="M409" s="179" t="s">
        <v>24</v>
      </c>
      <c r="N409" s="179" t="s">
        <v>1435</v>
      </c>
      <c r="O409" s="179" t="s">
        <v>23</v>
      </c>
      <c r="P409" s="179" t="s">
        <v>1437</v>
      </c>
      <c r="Q409" s="179" t="s">
        <v>7</v>
      </c>
      <c r="R409" s="179" t="s">
        <v>1526</v>
      </c>
      <c r="S409" s="179" t="s">
        <v>142</v>
      </c>
      <c r="T409" s="184" t="s">
        <v>19</v>
      </c>
      <c r="U409" s="184" t="str">
        <f>Tabla1[[#This Row],[Códigos CIF]]&amp;" "&amp;"="&amp;" "&amp;Tabla1[[#This Row],[Códigos CIF Habilidad]]</f>
        <v>d161 = Dirigir la atención</v>
      </c>
      <c r="V409" s="189" t="s">
        <v>143</v>
      </c>
      <c r="W409" s="19" t="s">
        <v>144</v>
      </c>
      <c r="X409"/>
      <c r="Y409"/>
      <c r="Z409"/>
      <c r="AA409"/>
      <c r="AB409"/>
      <c r="AC409"/>
      <c r="AD409"/>
      <c r="AE409"/>
      <c r="AF409"/>
      <c r="AG409"/>
      <c r="AH409"/>
      <c r="AI409"/>
    </row>
    <row r="410" spans="1:35" ht="30.6">
      <c r="A410" s="10">
        <v>394</v>
      </c>
      <c r="B410" s="176" t="s">
        <v>671</v>
      </c>
      <c r="C410" s="177" t="s">
        <v>1137</v>
      </c>
      <c r="D410" s="177" t="s">
        <v>491</v>
      </c>
      <c r="E410" s="178" t="s">
        <v>492</v>
      </c>
      <c r="F410" s="179">
        <v>0</v>
      </c>
      <c r="G410" s="180" t="s">
        <v>683</v>
      </c>
      <c r="H410" s="181">
        <v>2</v>
      </c>
      <c r="I410" s="182">
        <f>Tabla1[[#This Row],[P_Esperada_MEISR ]]*0.0008928</f>
        <v>1.7856E-3</v>
      </c>
      <c r="J410" s="183">
        <v>1</v>
      </c>
      <c r="K410" s="183">
        <f>Tabla1[[#This Row],[Puntuación]]-1</f>
        <v>0</v>
      </c>
      <c r="L410" s="182">
        <f>Tabla1[[#This Row],[Cambio escala]]*0.0008928</f>
        <v>0</v>
      </c>
      <c r="M410" s="179" t="s">
        <v>24</v>
      </c>
      <c r="N410" s="179" t="s">
        <v>1435</v>
      </c>
      <c r="O410" s="179" t="s">
        <v>5</v>
      </c>
      <c r="P410" s="179" t="s">
        <v>1441</v>
      </c>
      <c r="Q410" s="179" t="s">
        <v>5</v>
      </c>
      <c r="R410" s="179" t="s">
        <v>1519</v>
      </c>
      <c r="S410" s="179" t="s">
        <v>13</v>
      </c>
      <c r="T410" s="184" t="s">
        <v>14</v>
      </c>
      <c r="U410" s="184" t="str">
        <f>Tabla1[[#This Row],[Códigos CIF]]&amp;" "&amp;"="&amp;" "&amp;Tabla1[[#This Row],[Códigos CIF Habilidad]]</f>
        <v>d710 = Interacciones interpersonales básicas</v>
      </c>
      <c r="V410" s="189" t="s">
        <v>15</v>
      </c>
      <c r="W410" s="19" t="s">
        <v>16</v>
      </c>
      <c r="X410"/>
      <c r="Y410"/>
      <c r="Z410"/>
      <c r="AA410"/>
      <c r="AB410"/>
      <c r="AC410"/>
      <c r="AD410"/>
      <c r="AE410"/>
      <c r="AF410"/>
      <c r="AG410"/>
      <c r="AH410"/>
      <c r="AI410"/>
    </row>
    <row r="411" spans="1:35" ht="20.399999999999999">
      <c r="A411" s="10">
        <v>395</v>
      </c>
      <c r="B411" s="176" t="s">
        <v>671</v>
      </c>
      <c r="C411" s="177" t="s">
        <v>1138</v>
      </c>
      <c r="D411" s="177" t="s">
        <v>491</v>
      </c>
      <c r="E411" s="178" t="s">
        <v>493</v>
      </c>
      <c r="F411" s="179">
        <v>5</v>
      </c>
      <c r="G411" s="180" t="s">
        <v>683</v>
      </c>
      <c r="H411" s="181">
        <v>2</v>
      </c>
      <c r="I411" s="182">
        <f>Tabla1[[#This Row],[P_Esperada_MEISR ]]*0.0008928</f>
        <v>1.7856E-3</v>
      </c>
      <c r="J411" s="183">
        <v>1</v>
      </c>
      <c r="K411" s="183">
        <f>Tabla1[[#This Row],[Puntuación]]-1</f>
        <v>0</v>
      </c>
      <c r="L411" s="182">
        <f>Tabla1[[#This Row],[Cambio escala]]*0.0008928</f>
        <v>0</v>
      </c>
      <c r="M411" s="179" t="s">
        <v>23</v>
      </c>
      <c r="N411" s="179" t="s">
        <v>1434</v>
      </c>
      <c r="O411" s="179" t="s">
        <v>25</v>
      </c>
      <c r="P411" s="179" t="s">
        <v>1440</v>
      </c>
      <c r="Q411" s="179" t="s">
        <v>23</v>
      </c>
      <c r="R411" s="179" t="s">
        <v>1525</v>
      </c>
      <c r="S411" s="179" t="s">
        <v>44</v>
      </c>
      <c r="T411" s="184" t="s">
        <v>27</v>
      </c>
      <c r="U411" s="184" t="str">
        <f>Tabla1[[#This Row],[Códigos CIF]]&amp;" "&amp;"="&amp;" "&amp;Tabla1[[#This Row],[Códigos CIF Habilidad]]</f>
        <v>d415 = Mantener la posición del cuerpo</v>
      </c>
      <c r="V411" s="189" t="s">
        <v>45</v>
      </c>
      <c r="W411" s="19" t="s">
        <v>46</v>
      </c>
      <c r="X411"/>
      <c r="Y411"/>
      <c r="Z411"/>
      <c r="AA411"/>
      <c r="AB411"/>
      <c r="AC411"/>
      <c r="AD411"/>
      <c r="AE411"/>
      <c r="AF411"/>
      <c r="AG411"/>
      <c r="AH411"/>
      <c r="AI411"/>
    </row>
    <row r="412" spans="1:35" ht="20.399999999999999">
      <c r="A412" s="10">
        <v>396</v>
      </c>
      <c r="B412" s="176" t="s">
        <v>671</v>
      </c>
      <c r="C412" s="177" t="s">
        <v>1139</v>
      </c>
      <c r="D412" s="177" t="s">
        <v>491</v>
      </c>
      <c r="E412" s="178" t="s">
        <v>494</v>
      </c>
      <c r="F412" s="179">
        <v>5</v>
      </c>
      <c r="G412" s="180" t="s">
        <v>683</v>
      </c>
      <c r="H412" s="181">
        <v>2</v>
      </c>
      <c r="I412" s="182">
        <f>Tabla1[[#This Row],[P_Esperada_MEISR ]]*0.0008928</f>
        <v>1.7856E-3</v>
      </c>
      <c r="J412" s="183">
        <v>1</v>
      </c>
      <c r="K412" s="183">
        <f>Tabla1[[#This Row],[Puntuación]]-1</f>
        <v>0</v>
      </c>
      <c r="L412" s="182">
        <f>Tabla1[[#This Row],[Cambio escala]]*0.0008928</f>
        <v>0</v>
      </c>
      <c r="M412" s="179" t="s">
        <v>24</v>
      </c>
      <c r="N412" s="179" t="s">
        <v>1435</v>
      </c>
      <c r="O412" s="179" t="s">
        <v>5</v>
      </c>
      <c r="P412" s="179" t="s">
        <v>1441</v>
      </c>
      <c r="Q412" s="179" t="s">
        <v>5</v>
      </c>
      <c r="R412" s="179" t="s">
        <v>1519</v>
      </c>
      <c r="S412" s="179" t="s">
        <v>18</v>
      </c>
      <c r="T412" s="184" t="s">
        <v>19</v>
      </c>
      <c r="U412" s="184" t="str">
        <f>Tabla1[[#This Row],[Códigos CIF]]&amp;" "&amp;"="&amp;" "&amp;Tabla1[[#This Row],[Códigos CIF Habilidad]]</f>
        <v>d110 = Mirar</v>
      </c>
      <c r="V412" s="189" t="s">
        <v>20</v>
      </c>
      <c r="W412" s="19" t="s">
        <v>21</v>
      </c>
      <c r="X412"/>
      <c r="Y412"/>
      <c r="Z412"/>
      <c r="AA412"/>
      <c r="AB412"/>
      <c r="AC412"/>
      <c r="AD412"/>
      <c r="AE412"/>
      <c r="AF412"/>
      <c r="AG412"/>
      <c r="AH412"/>
      <c r="AI412"/>
    </row>
    <row r="413" spans="1:35" ht="30.6">
      <c r="A413" s="10">
        <v>397</v>
      </c>
      <c r="B413" s="176" t="s">
        <v>671</v>
      </c>
      <c r="C413" s="177" t="s">
        <v>1140</v>
      </c>
      <c r="D413" s="177" t="s">
        <v>491</v>
      </c>
      <c r="E413" s="178" t="s">
        <v>495</v>
      </c>
      <c r="F413" s="179">
        <v>6</v>
      </c>
      <c r="G413" s="180" t="s">
        <v>683</v>
      </c>
      <c r="H413" s="181">
        <v>2</v>
      </c>
      <c r="I413" s="182">
        <f>Tabla1[[#This Row],[P_Esperada_MEISR ]]*0.0008928</f>
        <v>1.7856E-3</v>
      </c>
      <c r="J413" s="183">
        <v>1</v>
      </c>
      <c r="K413" s="183">
        <f>Tabla1[[#This Row],[Puntuación]]-1</f>
        <v>0</v>
      </c>
      <c r="L413" s="182">
        <f>Tabla1[[#This Row],[Cambio escala]]*0.0008928</f>
        <v>0</v>
      </c>
      <c r="M413" s="179" t="s">
        <v>5</v>
      </c>
      <c r="N413" s="179" t="s">
        <v>1436</v>
      </c>
      <c r="O413" s="179" t="s">
        <v>5</v>
      </c>
      <c r="P413" s="179" t="s">
        <v>1441</v>
      </c>
      <c r="Q413" s="179" t="s">
        <v>5</v>
      </c>
      <c r="R413" s="179" t="s">
        <v>1519</v>
      </c>
      <c r="S413" s="179" t="s">
        <v>13</v>
      </c>
      <c r="T413" s="184" t="s">
        <v>14</v>
      </c>
      <c r="U413" s="184" t="str">
        <f>Tabla1[[#This Row],[Códigos CIF]]&amp;" "&amp;"="&amp;" "&amp;Tabla1[[#This Row],[Códigos CIF Habilidad]]</f>
        <v>d710 = Interacciones interpersonales básicas</v>
      </c>
      <c r="V413" s="189" t="s">
        <v>15</v>
      </c>
      <c r="W413" s="19" t="s">
        <v>16</v>
      </c>
      <c r="X413"/>
      <c r="Y413"/>
      <c r="Z413"/>
      <c r="AA413"/>
      <c r="AB413"/>
      <c r="AC413"/>
      <c r="AD413"/>
      <c r="AE413"/>
      <c r="AF413"/>
      <c r="AG413"/>
      <c r="AH413"/>
      <c r="AI413"/>
    </row>
    <row r="414" spans="1:35" ht="24">
      <c r="A414" s="10">
        <v>398</v>
      </c>
      <c r="B414" s="176" t="s">
        <v>671</v>
      </c>
      <c r="C414" s="177" t="s">
        <v>1141</v>
      </c>
      <c r="D414" s="177" t="s">
        <v>491</v>
      </c>
      <c r="E414" s="178" t="s">
        <v>496</v>
      </c>
      <c r="F414" s="179">
        <v>6</v>
      </c>
      <c r="G414" s="180" t="s">
        <v>683</v>
      </c>
      <c r="H414" s="181">
        <v>2</v>
      </c>
      <c r="I414" s="182">
        <f>Tabla1[[#This Row],[P_Esperada_MEISR ]]*0.0008928</f>
        <v>1.7856E-3</v>
      </c>
      <c r="J414" s="183">
        <v>1</v>
      </c>
      <c r="K414" s="183">
        <f>Tabla1[[#This Row],[Puntuación]]-1</f>
        <v>0</v>
      </c>
      <c r="L414" s="182">
        <f>Tabla1[[#This Row],[Cambio escala]]*0.0008928</f>
        <v>0</v>
      </c>
      <c r="M414" s="179" t="s">
        <v>24</v>
      </c>
      <c r="N414" s="179" t="s">
        <v>1435</v>
      </c>
      <c r="O414" s="179" t="s">
        <v>31</v>
      </c>
      <c r="P414" s="179" t="s">
        <v>1438</v>
      </c>
      <c r="Q414" s="179" t="s">
        <v>7</v>
      </c>
      <c r="R414" s="179" t="s">
        <v>1526</v>
      </c>
      <c r="S414" s="179" t="s">
        <v>37</v>
      </c>
      <c r="T414" s="184" t="s">
        <v>19</v>
      </c>
      <c r="U414" s="184" t="str">
        <f>Tabla1[[#This Row],[Códigos CIF]]&amp;" "&amp;"="&amp;" "&amp;Tabla1[[#This Row],[Códigos CIF Habilidad]]</f>
        <v>d120 = Otras experiencias sensoriales intencionadas</v>
      </c>
      <c r="V414" s="189" t="s">
        <v>38</v>
      </c>
      <c r="W414" s="19" t="s">
        <v>39</v>
      </c>
      <c r="X414"/>
      <c r="Y414"/>
      <c r="Z414"/>
      <c r="AA414"/>
      <c r="AB414"/>
      <c r="AC414"/>
      <c r="AD414"/>
      <c r="AE414"/>
      <c r="AF414"/>
      <c r="AG414"/>
      <c r="AH414"/>
      <c r="AI414"/>
    </row>
    <row r="415" spans="1:35" ht="30.6">
      <c r="A415" s="10">
        <v>399</v>
      </c>
      <c r="B415" s="176" t="s">
        <v>671</v>
      </c>
      <c r="C415" s="177" t="s">
        <v>1142</v>
      </c>
      <c r="D415" s="177" t="s">
        <v>491</v>
      </c>
      <c r="E415" s="178" t="s">
        <v>497</v>
      </c>
      <c r="F415" s="179">
        <v>6</v>
      </c>
      <c r="G415" s="180" t="s">
        <v>683</v>
      </c>
      <c r="H415" s="181">
        <v>2</v>
      </c>
      <c r="I415" s="182">
        <f>Tabla1[[#This Row],[P_Esperada_MEISR ]]*0.0008928</f>
        <v>1.7856E-3</v>
      </c>
      <c r="J415" s="183">
        <v>1</v>
      </c>
      <c r="K415" s="183">
        <f>Tabla1[[#This Row],[Puntuación]]-1</f>
        <v>0</v>
      </c>
      <c r="L415" s="182">
        <f>Tabla1[[#This Row],[Cambio escala]]*0.0008928</f>
        <v>0</v>
      </c>
      <c r="M415" s="179" t="s">
        <v>23</v>
      </c>
      <c r="N415" s="179" t="s">
        <v>1434</v>
      </c>
      <c r="O415" s="179" t="s">
        <v>25</v>
      </c>
      <c r="P415" s="179" t="s">
        <v>1440</v>
      </c>
      <c r="Q415" s="179" t="s">
        <v>23</v>
      </c>
      <c r="R415" s="179" t="s">
        <v>1525</v>
      </c>
      <c r="S415" s="179" t="s">
        <v>34</v>
      </c>
      <c r="T415" s="184" t="s">
        <v>27</v>
      </c>
      <c r="U415" s="184" t="str">
        <f>Tabla1[[#This Row],[Códigos CIF]]&amp;" "&amp;"="&amp;" "&amp;Tabla1[[#This Row],[Códigos CIF Habilidad]]</f>
        <v>d445 = Uso de la mano y el brazo</v>
      </c>
      <c r="V415" s="189" t="s">
        <v>35</v>
      </c>
      <c r="W415" s="19" t="s">
        <v>36</v>
      </c>
      <c r="X415"/>
      <c r="Y415"/>
      <c r="Z415"/>
      <c r="AA415"/>
      <c r="AB415"/>
      <c r="AC415"/>
      <c r="AD415"/>
      <c r="AE415"/>
      <c r="AF415"/>
      <c r="AG415"/>
      <c r="AH415"/>
      <c r="AI415"/>
    </row>
    <row r="416" spans="1:35" ht="20.399999999999999">
      <c r="A416" s="10">
        <v>400</v>
      </c>
      <c r="B416" s="176" t="s">
        <v>671</v>
      </c>
      <c r="C416" s="177" t="s">
        <v>1143</v>
      </c>
      <c r="D416" s="177" t="s">
        <v>491</v>
      </c>
      <c r="E416" s="178" t="s">
        <v>498</v>
      </c>
      <c r="F416" s="179">
        <v>9</v>
      </c>
      <c r="G416" s="180" t="s">
        <v>686</v>
      </c>
      <c r="H416" s="181">
        <v>2</v>
      </c>
      <c r="I416" s="182">
        <f>Tabla1[[#This Row],[P_Esperada_MEISR ]]*0.0008928</f>
        <v>1.7856E-3</v>
      </c>
      <c r="J416" s="183">
        <v>1</v>
      </c>
      <c r="K416" s="183">
        <f>Tabla1[[#This Row],[Puntuación]]-1</f>
        <v>0</v>
      </c>
      <c r="L416" s="182">
        <f>Tabla1[[#This Row],[Cambio escala]]*0.0008928</f>
        <v>0</v>
      </c>
      <c r="M416" s="179" t="s">
        <v>23</v>
      </c>
      <c r="N416" s="179" t="s">
        <v>1434</v>
      </c>
      <c r="O416" s="179" t="s">
        <v>31</v>
      </c>
      <c r="P416" s="179" t="s">
        <v>1438</v>
      </c>
      <c r="Q416" s="179" t="s">
        <v>7</v>
      </c>
      <c r="R416" s="179" t="s">
        <v>1526</v>
      </c>
      <c r="S416" s="179" t="s">
        <v>111</v>
      </c>
      <c r="T416" s="184" t="s">
        <v>19</v>
      </c>
      <c r="U416" s="184" t="str">
        <f>Tabla1[[#This Row],[Códigos CIF]]&amp;" "&amp;"="&amp;" "&amp;Tabla1[[#This Row],[Códigos CIF Habilidad]]</f>
        <v>d137 = Adquirir conceptos</v>
      </c>
      <c r="V416" s="189" t="s">
        <v>112</v>
      </c>
      <c r="W416" s="19" t="s">
        <v>113</v>
      </c>
      <c r="X416"/>
      <c r="Y416"/>
      <c r="Z416"/>
      <c r="AA416"/>
      <c r="AB416"/>
      <c r="AC416"/>
      <c r="AD416"/>
      <c r="AE416"/>
      <c r="AF416"/>
      <c r="AG416"/>
      <c r="AH416"/>
      <c r="AI416"/>
    </row>
    <row r="417" spans="1:35" ht="24">
      <c r="A417" s="10">
        <v>401</v>
      </c>
      <c r="B417" s="176" t="s">
        <v>671</v>
      </c>
      <c r="C417" s="177" t="s">
        <v>1144</v>
      </c>
      <c r="D417" s="177" t="s">
        <v>491</v>
      </c>
      <c r="E417" s="178" t="s">
        <v>731</v>
      </c>
      <c r="F417" s="179">
        <v>9</v>
      </c>
      <c r="G417" s="180" t="s">
        <v>686</v>
      </c>
      <c r="H417" s="181">
        <v>2</v>
      </c>
      <c r="I417" s="182">
        <f>Tabla1[[#This Row],[P_Esperada_MEISR ]]*0.0008928</f>
        <v>1.7856E-3</v>
      </c>
      <c r="J417" s="183">
        <v>1</v>
      </c>
      <c r="K417" s="183">
        <f>Tabla1[[#This Row],[Puntuación]]-1</f>
        <v>0</v>
      </c>
      <c r="L417" s="182">
        <f>Tabla1[[#This Row],[Cambio escala]]*0.0008928</f>
        <v>0</v>
      </c>
      <c r="M417" s="179" t="s">
        <v>5</v>
      </c>
      <c r="N417" s="179" t="s">
        <v>1436</v>
      </c>
      <c r="O417" s="179" t="s">
        <v>5</v>
      </c>
      <c r="P417" s="179" t="s">
        <v>1441</v>
      </c>
      <c r="Q417" s="179" t="s">
        <v>5</v>
      </c>
      <c r="R417" s="179" t="s">
        <v>1519</v>
      </c>
      <c r="S417" s="179" t="s">
        <v>13</v>
      </c>
      <c r="T417" s="184" t="s">
        <v>14</v>
      </c>
      <c r="U417" s="184" t="str">
        <f>Tabla1[[#This Row],[Códigos CIF]]&amp;" "&amp;"="&amp;" "&amp;Tabla1[[#This Row],[Códigos CIF Habilidad]]</f>
        <v>d710 = Interacciones interpersonales básicas</v>
      </c>
      <c r="V417" s="189" t="s">
        <v>15</v>
      </c>
      <c r="W417" s="19" t="s">
        <v>16</v>
      </c>
      <c r="X417"/>
      <c r="Y417"/>
      <c r="Z417"/>
      <c r="AA417"/>
      <c r="AB417"/>
      <c r="AC417"/>
      <c r="AD417"/>
      <c r="AE417"/>
      <c r="AF417"/>
      <c r="AG417"/>
      <c r="AH417"/>
      <c r="AI417"/>
    </row>
    <row r="418" spans="1:35">
      <c r="A418" s="10">
        <v>402</v>
      </c>
      <c r="B418" s="176" t="s">
        <v>671</v>
      </c>
      <c r="C418" s="177" t="s">
        <v>1145</v>
      </c>
      <c r="D418" s="177" t="s">
        <v>491</v>
      </c>
      <c r="E418" s="178" t="s">
        <v>499</v>
      </c>
      <c r="F418" s="179">
        <v>9</v>
      </c>
      <c r="G418" s="180" t="s">
        <v>686</v>
      </c>
      <c r="H418" s="181">
        <v>2</v>
      </c>
      <c r="I418" s="182">
        <f>Tabla1[[#This Row],[P_Esperada_MEISR ]]*0.0008928</f>
        <v>1.7856E-3</v>
      </c>
      <c r="J418" s="183">
        <v>1</v>
      </c>
      <c r="K418" s="183">
        <f>Tabla1[[#This Row],[Puntuación]]-1</f>
        <v>0</v>
      </c>
      <c r="L418" s="182">
        <f>Tabla1[[#This Row],[Cambio escala]]*0.0008928</f>
        <v>0</v>
      </c>
      <c r="M418" s="179" t="s">
        <v>24</v>
      </c>
      <c r="N418" s="179" t="s">
        <v>1435</v>
      </c>
      <c r="O418" s="179" t="s">
        <v>31</v>
      </c>
      <c r="P418" s="179" t="s">
        <v>1438</v>
      </c>
      <c r="Q418" s="179" t="s">
        <v>7</v>
      </c>
      <c r="R418" s="179" t="s">
        <v>1526</v>
      </c>
      <c r="S418" s="179" t="s">
        <v>34</v>
      </c>
      <c r="T418" s="184" t="s">
        <v>27</v>
      </c>
      <c r="U418" s="184" t="str">
        <f>Tabla1[[#This Row],[Códigos CIF]]&amp;" "&amp;"="&amp;" "&amp;Tabla1[[#This Row],[Códigos CIF Habilidad]]</f>
        <v>d445 = Uso de la mano y el brazo</v>
      </c>
      <c r="V418" s="189" t="s">
        <v>35</v>
      </c>
      <c r="W418" s="19" t="s">
        <v>36</v>
      </c>
      <c r="X418"/>
      <c r="Y418"/>
      <c r="Z418"/>
      <c r="AA418"/>
      <c r="AB418"/>
      <c r="AC418"/>
      <c r="AD418"/>
      <c r="AE418"/>
      <c r="AF418"/>
      <c r="AG418"/>
      <c r="AH418"/>
      <c r="AI418"/>
    </row>
    <row r="419" spans="1:35" ht="20.399999999999999">
      <c r="A419" s="10">
        <v>403</v>
      </c>
      <c r="B419" s="176" t="s">
        <v>671</v>
      </c>
      <c r="C419" s="177" t="s">
        <v>1146</v>
      </c>
      <c r="D419" s="177" t="s">
        <v>491</v>
      </c>
      <c r="E419" s="178" t="s">
        <v>501</v>
      </c>
      <c r="F419" s="179">
        <v>11</v>
      </c>
      <c r="G419" s="180" t="s">
        <v>686</v>
      </c>
      <c r="H419" s="181">
        <v>2</v>
      </c>
      <c r="I419" s="182">
        <f>Tabla1[[#This Row],[P_Esperada_MEISR ]]*0.0008928</f>
        <v>1.7856E-3</v>
      </c>
      <c r="J419" s="183">
        <v>1</v>
      </c>
      <c r="K419" s="183">
        <f>Tabla1[[#This Row],[Puntuación]]-1</f>
        <v>0</v>
      </c>
      <c r="L419" s="182">
        <f>Tabla1[[#This Row],[Cambio escala]]*0.0008928</f>
        <v>0</v>
      </c>
      <c r="M419" s="179" t="s">
        <v>24</v>
      </c>
      <c r="N419" s="179" t="s">
        <v>1435</v>
      </c>
      <c r="O419" s="179" t="s">
        <v>23</v>
      </c>
      <c r="P419" s="179" t="s">
        <v>1437</v>
      </c>
      <c r="Q419" s="179" t="s">
        <v>23</v>
      </c>
      <c r="R419" s="179" t="s">
        <v>1525</v>
      </c>
      <c r="S419" s="179" t="s">
        <v>92</v>
      </c>
      <c r="T419" s="184" t="s">
        <v>83</v>
      </c>
      <c r="U419" s="184" t="str">
        <f>Tabla1[[#This Row],[Códigos CIF]]&amp;" "&amp;"="&amp;" "&amp;Tabla1[[#This Row],[Códigos CIF Habilidad]]</f>
        <v>d510 = Lavarse</v>
      </c>
      <c r="V419" s="189" t="s">
        <v>93</v>
      </c>
      <c r="W419" s="19" t="s">
        <v>94</v>
      </c>
      <c r="X419"/>
      <c r="Y419"/>
      <c r="Z419"/>
      <c r="AA419"/>
      <c r="AB419"/>
      <c r="AC419"/>
      <c r="AD419"/>
      <c r="AE419"/>
      <c r="AF419"/>
      <c r="AG419"/>
      <c r="AH419"/>
      <c r="AI419"/>
    </row>
    <row r="420" spans="1:35">
      <c r="A420" s="10">
        <v>404</v>
      </c>
      <c r="B420" s="176" t="s">
        <v>671</v>
      </c>
      <c r="C420" s="177" t="s">
        <v>1147</v>
      </c>
      <c r="D420" s="177" t="s">
        <v>491</v>
      </c>
      <c r="E420" s="178" t="s">
        <v>502</v>
      </c>
      <c r="F420" s="179">
        <v>11</v>
      </c>
      <c r="G420" s="180" t="s">
        <v>686</v>
      </c>
      <c r="H420" s="181">
        <v>2</v>
      </c>
      <c r="I420" s="182">
        <f>Tabla1[[#This Row],[P_Esperada_MEISR ]]*0.0008928</f>
        <v>1.7856E-3</v>
      </c>
      <c r="J420" s="183">
        <v>1</v>
      </c>
      <c r="K420" s="183">
        <f>Tabla1[[#This Row],[Puntuación]]-1</f>
        <v>0</v>
      </c>
      <c r="L420" s="182">
        <f>Tabla1[[#This Row],[Cambio escala]]*0.0008928</f>
        <v>0</v>
      </c>
      <c r="M420" s="179" t="s">
        <v>23</v>
      </c>
      <c r="N420" s="179" t="s">
        <v>1434</v>
      </c>
      <c r="O420" s="179" t="s">
        <v>25</v>
      </c>
      <c r="P420" s="179" t="s">
        <v>1440</v>
      </c>
      <c r="Q420" s="179" t="s">
        <v>23</v>
      </c>
      <c r="R420" s="179" t="s">
        <v>1525</v>
      </c>
      <c r="S420" s="179" t="s">
        <v>389</v>
      </c>
      <c r="T420" s="184" t="s">
        <v>27</v>
      </c>
      <c r="U420" s="184" t="str">
        <f>Tabla1[[#This Row],[Códigos CIF]]&amp;" "&amp;"="&amp;" "&amp;Tabla1[[#This Row],[Códigos CIF Habilidad]]</f>
        <v>d450 = Andar</v>
      </c>
      <c r="V420" s="189" t="s">
        <v>390</v>
      </c>
      <c r="W420" s="19" t="s">
        <v>391</v>
      </c>
      <c r="X420"/>
      <c r="Y420"/>
      <c r="Z420"/>
      <c r="AA420"/>
      <c r="AB420"/>
      <c r="AC420"/>
      <c r="AD420"/>
      <c r="AE420"/>
      <c r="AF420"/>
      <c r="AG420"/>
      <c r="AH420"/>
      <c r="AI420"/>
    </row>
    <row r="421" spans="1:35" ht="40.799999999999997">
      <c r="A421" s="10">
        <v>405</v>
      </c>
      <c r="B421" s="176" t="s">
        <v>671</v>
      </c>
      <c r="C421" s="177" t="s">
        <v>1148</v>
      </c>
      <c r="D421" s="177" t="s">
        <v>491</v>
      </c>
      <c r="E421" s="178" t="s">
        <v>500</v>
      </c>
      <c r="F421" s="179">
        <v>12</v>
      </c>
      <c r="G421" s="180" t="s">
        <v>686</v>
      </c>
      <c r="H421" s="181">
        <v>2</v>
      </c>
      <c r="I421" s="182">
        <f>Tabla1[[#This Row],[P_Esperada_MEISR ]]*0.0008928</f>
        <v>1.7856E-3</v>
      </c>
      <c r="J421" s="183">
        <v>1</v>
      </c>
      <c r="K421" s="183">
        <f>Tabla1[[#This Row],[Puntuación]]-1</f>
        <v>0</v>
      </c>
      <c r="L421" s="182">
        <f>Tabla1[[#This Row],[Cambio escala]]*0.0008928</f>
        <v>0</v>
      </c>
      <c r="M421" s="179" t="s">
        <v>5</v>
      </c>
      <c r="N421" s="179" t="s">
        <v>1436</v>
      </c>
      <c r="O421" s="179" t="s">
        <v>6</v>
      </c>
      <c r="P421" s="179" t="s">
        <v>1439</v>
      </c>
      <c r="Q421" s="179" t="s">
        <v>7</v>
      </c>
      <c r="R421" s="179" t="s">
        <v>1526</v>
      </c>
      <c r="S421" s="179" t="s">
        <v>89</v>
      </c>
      <c r="T421" s="184" t="s">
        <v>9</v>
      </c>
      <c r="U421" s="184" t="str">
        <f>Tabla1[[#This Row],[Códigos CIF]]&amp;" "&amp;"="&amp;" "&amp;Tabla1[[#This Row],[Códigos CIF Habilidad]]</f>
        <v>d335 = Producción de mensajes no verbales</v>
      </c>
      <c r="V421" s="189" t="s">
        <v>90</v>
      </c>
      <c r="W421" s="19" t="s">
        <v>91</v>
      </c>
      <c r="X421"/>
      <c r="Y421"/>
      <c r="Z421"/>
      <c r="AA421"/>
      <c r="AB421"/>
      <c r="AC421"/>
      <c r="AD421"/>
      <c r="AE421"/>
      <c r="AF421"/>
      <c r="AG421"/>
      <c r="AH421"/>
      <c r="AI421"/>
    </row>
    <row r="422" spans="1:35" ht="30.6">
      <c r="A422" s="10">
        <v>406</v>
      </c>
      <c r="B422" s="176" t="s">
        <v>671</v>
      </c>
      <c r="C422" s="177" t="s">
        <v>1149</v>
      </c>
      <c r="D422" s="177" t="s">
        <v>491</v>
      </c>
      <c r="E422" s="178" t="s">
        <v>503</v>
      </c>
      <c r="F422" s="179">
        <v>12</v>
      </c>
      <c r="G422" s="180" t="s">
        <v>686</v>
      </c>
      <c r="H422" s="181">
        <v>2</v>
      </c>
      <c r="I422" s="182">
        <f>Tabla1[[#This Row],[P_Esperada_MEISR ]]*0.0008928</f>
        <v>1.7856E-3</v>
      </c>
      <c r="J422" s="183">
        <v>1</v>
      </c>
      <c r="K422" s="183">
        <f>Tabla1[[#This Row],[Puntuación]]-1</f>
        <v>0</v>
      </c>
      <c r="L422" s="182">
        <f>Tabla1[[#This Row],[Cambio escala]]*0.0008928</f>
        <v>0</v>
      </c>
      <c r="M422" s="179" t="s">
        <v>5</v>
      </c>
      <c r="N422" s="179" t="s">
        <v>1436</v>
      </c>
      <c r="O422" s="179" t="s">
        <v>6</v>
      </c>
      <c r="P422" s="179" t="s">
        <v>1439</v>
      </c>
      <c r="Q422" s="179" t="s">
        <v>7</v>
      </c>
      <c r="R422" s="179" t="s">
        <v>1526</v>
      </c>
      <c r="S422" s="179" t="s">
        <v>67</v>
      </c>
      <c r="T422" s="184" t="s">
        <v>9</v>
      </c>
      <c r="U422" s="184" t="str">
        <f>Tabla1[[#This Row],[Códigos CIF]]&amp;" "&amp;"="&amp;" "&amp;Tabla1[[#This Row],[Códigos CIF Habilidad]]</f>
        <v>d310 = Comunicación-recepción de mensajes hablados</v>
      </c>
      <c r="V422" s="189" t="s">
        <v>68</v>
      </c>
      <c r="W422" s="19" t="s">
        <v>69</v>
      </c>
      <c r="X422"/>
      <c r="Y422"/>
      <c r="Z422"/>
      <c r="AA422"/>
      <c r="AB422"/>
      <c r="AC422"/>
      <c r="AD422"/>
      <c r="AE422"/>
      <c r="AF422"/>
      <c r="AG422"/>
      <c r="AH422"/>
      <c r="AI422"/>
    </row>
    <row r="423" spans="1:35" ht="30.6">
      <c r="A423" s="10">
        <v>407</v>
      </c>
      <c r="B423" s="176" t="s">
        <v>671</v>
      </c>
      <c r="C423" s="177" t="s">
        <v>1150</v>
      </c>
      <c r="D423" s="177" t="s">
        <v>491</v>
      </c>
      <c r="E423" s="178" t="s">
        <v>504</v>
      </c>
      <c r="F423" s="179">
        <v>12</v>
      </c>
      <c r="G423" s="180" t="s">
        <v>686</v>
      </c>
      <c r="H423" s="181">
        <v>2</v>
      </c>
      <c r="I423" s="182">
        <f>Tabla1[[#This Row],[P_Esperada_MEISR ]]*0.0008928</f>
        <v>1.7856E-3</v>
      </c>
      <c r="J423" s="183">
        <v>1</v>
      </c>
      <c r="K423" s="183">
        <f>Tabla1[[#This Row],[Puntuación]]-1</f>
        <v>0</v>
      </c>
      <c r="L423" s="182">
        <f>Tabla1[[#This Row],[Cambio escala]]*0.0008928</f>
        <v>0</v>
      </c>
      <c r="M423" s="179" t="s">
        <v>24</v>
      </c>
      <c r="N423" s="179" t="s">
        <v>1435</v>
      </c>
      <c r="O423" s="179" t="s">
        <v>31</v>
      </c>
      <c r="P423" s="179" t="s">
        <v>1438</v>
      </c>
      <c r="Q423" s="179" t="s">
        <v>7</v>
      </c>
      <c r="R423" s="179" t="s">
        <v>1526</v>
      </c>
      <c r="S423" s="179" t="s">
        <v>437</v>
      </c>
      <c r="T423" s="184" t="s">
        <v>19</v>
      </c>
      <c r="U423" s="184" t="str">
        <f>Tabla1[[#This Row],[Códigos CIF]]&amp;" "&amp;"="&amp;" "&amp;Tabla1[[#This Row],[Códigos CIF Habilidad]]</f>
        <v>d135 = Repetir</v>
      </c>
      <c r="V423" s="189" t="s">
        <v>438</v>
      </c>
      <c r="W423" s="19" t="s">
        <v>439</v>
      </c>
      <c r="X423"/>
      <c r="Y423"/>
      <c r="Z423"/>
      <c r="AA423"/>
      <c r="AB423"/>
      <c r="AC423"/>
      <c r="AD423"/>
      <c r="AE423"/>
      <c r="AF423"/>
      <c r="AG423"/>
      <c r="AH423"/>
      <c r="AI423"/>
    </row>
    <row r="424" spans="1:35" ht="40.799999999999997">
      <c r="A424" s="10">
        <v>408</v>
      </c>
      <c r="B424" s="176" t="s">
        <v>671</v>
      </c>
      <c r="C424" s="177" t="s">
        <v>1151</v>
      </c>
      <c r="D424" s="177" t="s">
        <v>491</v>
      </c>
      <c r="E424" s="178" t="s">
        <v>1550</v>
      </c>
      <c r="F424" s="179">
        <v>18</v>
      </c>
      <c r="G424" s="180" t="s">
        <v>684</v>
      </c>
      <c r="H424" s="181">
        <v>2</v>
      </c>
      <c r="I424" s="182">
        <f>Tabla1[[#This Row],[P_Esperada_MEISR ]]*0.0008928</f>
        <v>1.7856E-3</v>
      </c>
      <c r="J424" s="183">
        <v>1</v>
      </c>
      <c r="K424" s="183">
        <f>Tabla1[[#This Row],[Puntuación]]-1</f>
        <v>0</v>
      </c>
      <c r="L424" s="182">
        <f>Tabla1[[#This Row],[Cambio escala]]*0.0008928</f>
        <v>0</v>
      </c>
      <c r="M424" s="179" t="s">
        <v>5</v>
      </c>
      <c r="N424" s="179" t="s">
        <v>1436</v>
      </c>
      <c r="O424" s="179" t="s">
        <v>31</v>
      </c>
      <c r="P424" s="179" t="s">
        <v>1438</v>
      </c>
      <c r="Q424" s="179" t="s">
        <v>7</v>
      </c>
      <c r="R424" s="179" t="s">
        <v>1526</v>
      </c>
      <c r="S424" s="179" t="s">
        <v>67</v>
      </c>
      <c r="T424" s="184" t="s">
        <v>9</v>
      </c>
      <c r="U424" s="184" t="str">
        <f>Tabla1[[#This Row],[Códigos CIF]]&amp;" "&amp;"="&amp;" "&amp;Tabla1[[#This Row],[Códigos CIF Habilidad]]</f>
        <v>d310 = Comunicación-recepción de mensajes hablados</v>
      </c>
      <c r="V424" s="189" t="s">
        <v>68</v>
      </c>
      <c r="W424" s="19" t="s">
        <v>69</v>
      </c>
      <c r="X424"/>
      <c r="Y424"/>
      <c r="Z424"/>
      <c r="AA424"/>
      <c r="AB424"/>
      <c r="AC424"/>
      <c r="AD424"/>
      <c r="AE424"/>
      <c r="AF424"/>
      <c r="AG424"/>
      <c r="AH424"/>
      <c r="AI424"/>
    </row>
    <row r="425" spans="1:35" ht="20.399999999999999">
      <c r="A425" s="10">
        <v>409</v>
      </c>
      <c r="B425" s="176" t="s">
        <v>671</v>
      </c>
      <c r="C425" s="177" t="s">
        <v>1152</v>
      </c>
      <c r="D425" s="177" t="s">
        <v>491</v>
      </c>
      <c r="E425" s="178" t="s">
        <v>505</v>
      </c>
      <c r="F425" s="179">
        <v>18</v>
      </c>
      <c r="G425" s="180" t="s">
        <v>684</v>
      </c>
      <c r="H425" s="181">
        <v>2</v>
      </c>
      <c r="I425" s="182">
        <f>Tabla1[[#This Row],[P_Esperada_MEISR ]]*0.0008928</f>
        <v>1.7856E-3</v>
      </c>
      <c r="J425" s="183">
        <v>1</v>
      </c>
      <c r="K425" s="183">
        <f>Tabla1[[#This Row],[Puntuación]]-1</f>
        <v>0</v>
      </c>
      <c r="L425" s="182">
        <f>Tabla1[[#This Row],[Cambio escala]]*0.0008928</f>
        <v>0</v>
      </c>
      <c r="M425" s="179" t="s">
        <v>24</v>
      </c>
      <c r="N425" s="179" t="s">
        <v>1435</v>
      </c>
      <c r="O425" s="179" t="s">
        <v>23</v>
      </c>
      <c r="P425" s="179" t="s">
        <v>1437</v>
      </c>
      <c r="Q425" s="179" t="s">
        <v>23</v>
      </c>
      <c r="R425" s="179" t="s">
        <v>1525</v>
      </c>
      <c r="S425" s="179" t="s">
        <v>72</v>
      </c>
      <c r="T425" s="184" t="s">
        <v>50</v>
      </c>
      <c r="U425" s="184" t="str">
        <f>Tabla1[[#This Row],[Códigos CIF]]&amp;" "&amp;"="&amp;" "&amp;Tabla1[[#This Row],[Códigos CIF Habilidad]]</f>
        <v>d230 = Llevar a cabo rutinas diarias</v>
      </c>
      <c r="V425" s="189" t="s">
        <v>73</v>
      </c>
      <c r="W425" s="19" t="s">
        <v>74</v>
      </c>
      <c r="X425"/>
      <c r="Y425"/>
      <c r="Z425"/>
      <c r="AA425"/>
      <c r="AB425"/>
      <c r="AC425"/>
      <c r="AD425"/>
      <c r="AE425"/>
      <c r="AF425"/>
      <c r="AG425"/>
      <c r="AH425"/>
      <c r="AI425"/>
    </row>
    <row r="426" spans="1:35" ht="30.6">
      <c r="A426" s="10">
        <v>410</v>
      </c>
      <c r="B426" s="176" t="s">
        <v>671</v>
      </c>
      <c r="C426" s="177" t="s">
        <v>1153</v>
      </c>
      <c r="D426" s="177" t="s">
        <v>491</v>
      </c>
      <c r="E426" s="178" t="s">
        <v>506</v>
      </c>
      <c r="F426" s="179">
        <v>18</v>
      </c>
      <c r="G426" s="180" t="s">
        <v>684</v>
      </c>
      <c r="H426" s="181">
        <v>2</v>
      </c>
      <c r="I426" s="182">
        <f>Tabla1[[#This Row],[P_Esperada_MEISR ]]*0.0008928</f>
        <v>1.7856E-3</v>
      </c>
      <c r="J426" s="183">
        <v>1</v>
      </c>
      <c r="K426" s="183">
        <f>Tabla1[[#This Row],[Puntuación]]-1</f>
        <v>0</v>
      </c>
      <c r="L426" s="182">
        <f>Tabla1[[#This Row],[Cambio escala]]*0.0008928</f>
        <v>0</v>
      </c>
      <c r="M426" s="179" t="s">
        <v>23</v>
      </c>
      <c r="N426" s="179" t="s">
        <v>1434</v>
      </c>
      <c r="O426" s="179" t="s">
        <v>25</v>
      </c>
      <c r="P426" s="179" t="s">
        <v>1440</v>
      </c>
      <c r="Q426" s="179" t="s">
        <v>23</v>
      </c>
      <c r="R426" s="179" t="s">
        <v>1525</v>
      </c>
      <c r="S426" s="179" t="s">
        <v>44</v>
      </c>
      <c r="T426" s="184" t="s">
        <v>27</v>
      </c>
      <c r="U426" s="184" t="str">
        <f>Tabla1[[#This Row],[Códigos CIF]]&amp;" "&amp;"="&amp;" "&amp;Tabla1[[#This Row],[Códigos CIF Habilidad]]</f>
        <v>d415 = Mantener la posición del cuerpo</v>
      </c>
      <c r="V426" s="189" t="s">
        <v>45</v>
      </c>
      <c r="W426" s="19" t="s">
        <v>46</v>
      </c>
      <c r="X426"/>
      <c r="Y426"/>
      <c r="Z426"/>
      <c r="AA426"/>
      <c r="AB426"/>
      <c r="AC426"/>
      <c r="AD426"/>
      <c r="AE426"/>
      <c r="AF426"/>
      <c r="AG426"/>
      <c r="AH426"/>
      <c r="AI426"/>
    </row>
    <row r="427" spans="1:35" ht="40.799999999999997">
      <c r="A427" s="10">
        <v>411</v>
      </c>
      <c r="B427" s="176" t="s">
        <v>671</v>
      </c>
      <c r="C427" s="177" t="s">
        <v>1154</v>
      </c>
      <c r="D427" s="177" t="s">
        <v>491</v>
      </c>
      <c r="E427" s="178" t="s">
        <v>507</v>
      </c>
      <c r="F427" s="179">
        <v>19</v>
      </c>
      <c r="G427" s="180" t="s">
        <v>685</v>
      </c>
      <c r="H427" s="181">
        <v>2</v>
      </c>
      <c r="I427" s="182">
        <f>Tabla1[[#This Row],[P_Esperada_MEISR ]]*0.0008928</f>
        <v>1.7856E-3</v>
      </c>
      <c r="J427" s="183">
        <v>1</v>
      </c>
      <c r="K427" s="183">
        <f>Tabla1[[#This Row],[Puntuación]]-1</f>
        <v>0</v>
      </c>
      <c r="L427" s="182">
        <f>Tabla1[[#This Row],[Cambio escala]]*0.0008928</f>
        <v>0</v>
      </c>
      <c r="M427" s="179" t="s">
        <v>5</v>
      </c>
      <c r="N427" s="179" t="s">
        <v>1436</v>
      </c>
      <c r="O427" s="179" t="s">
        <v>5</v>
      </c>
      <c r="P427" s="179" t="s">
        <v>1441</v>
      </c>
      <c r="Q427" s="179" t="s">
        <v>5</v>
      </c>
      <c r="R427" s="179" t="s">
        <v>1519</v>
      </c>
      <c r="S427" s="179" t="s">
        <v>72</v>
      </c>
      <c r="T427" s="184" t="s">
        <v>50</v>
      </c>
      <c r="U427" s="184" t="str">
        <f>Tabla1[[#This Row],[Códigos CIF]]&amp;" "&amp;"="&amp;" "&amp;Tabla1[[#This Row],[Códigos CIF Habilidad]]</f>
        <v>d230 = Llevar a cabo rutinas diarias</v>
      </c>
      <c r="V427" s="189" t="s">
        <v>73</v>
      </c>
      <c r="W427" s="19" t="s">
        <v>74</v>
      </c>
      <c r="X427"/>
      <c r="Y427"/>
      <c r="Z427"/>
      <c r="AA427"/>
      <c r="AB427"/>
      <c r="AC427"/>
      <c r="AD427"/>
      <c r="AE427"/>
      <c r="AF427"/>
      <c r="AG427"/>
      <c r="AH427"/>
      <c r="AI427"/>
    </row>
    <row r="428" spans="1:35" ht="20.399999999999999">
      <c r="A428" s="10">
        <v>412</v>
      </c>
      <c r="B428" s="176" t="s">
        <v>671</v>
      </c>
      <c r="C428" s="177" t="s">
        <v>1155</v>
      </c>
      <c r="D428" s="177" t="s">
        <v>491</v>
      </c>
      <c r="E428" s="178" t="s">
        <v>1551</v>
      </c>
      <c r="F428" s="179">
        <v>20</v>
      </c>
      <c r="G428" s="180" t="s">
        <v>685</v>
      </c>
      <c r="H428" s="181">
        <v>2</v>
      </c>
      <c r="I428" s="182">
        <f>Tabla1[[#This Row],[P_Esperada_MEISR ]]*0.0008928</f>
        <v>1.7856E-3</v>
      </c>
      <c r="J428" s="183">
        <v>1</v>
      </c>
      <c r="K428" s="183">
        <f>Tabla1[[#This Row],[Puntuación]]-1</f>
        <v>0</v>
      </c>
      <c r="L428" s="182">
        <f>Tabla1[[#This Row],[Cambio escala]]*0.0008928</f>
        <v>0</v>
      </c>
      <c r="M428" s="179" t="s">
        <v>24</v>
      </c>
      <c r="N428" s="179" t="s">
        <v>1435</v>
      </c>
      <c r="O428" s="179" t="s">
        <v>31</v>
      </c>
      <c r="P428" s="179" t="s">
        <v>1438</v>
      </c>
      <c r="Q428" s="179" t="s">
        <v>7</v>
      </c>
      <c r="R428" s="179" t="s">
        <v>1526</v>
      </c>
      <c r="S428" s="179" t="s">
        <v>111</v>
      </c>
      <c r="T428" s="184" t="s">
        <v>19</v>
      </c>
      <c r="U428" s="184" t="str">
        <f>Tabla1[[#This Row],[Códigos CIF]]&amp;" "&amp;"="&amp;" "&amp;Tabla1[[#This Row],[Códigos CIF Habilidad]]</f>
        <v>d137 = Adquirir conceptos</v>
      </c>
      <c r="V428" s="189" t="s">
        <v>112</v>
      </c>
      <c r="W428" s="19" t="s">
        <v>113</v>
      </c>
      <c r="X428"/>
      <c r="Y428"/>
      <c r="Z428"/>
      <c r="AA428"/>
      <c r="AB428"/>
      <c r="AC428"/>
      <c r="AD428"/>
      <c r="AE428"/>
      <c r="AF428"/>
      <c r="AG428"/>
      <c r="AH428"/>
      <c r="AI428"/>
    </row>
    <row r="429" spans="1:35" ht="40.799999999999997">
      <c r="A429" s="10">
        <v>413</v>
      </c>
      <c r="B429" s="176" t="s">
        <v>671</v>
      </c>
      <c r="C429" s="177" t="s">
        <v>1156</v>
      </c>
      <c r="D429" s="177" t="s">
        <v>491</v>
      </c>
      <c r="E429" s="178" t="s">
        <v>1552</v>
      </c>
      <c r="F429" s="179">
        <v>20</v>
      </c>
      <c r="G429" s="180" t="s">
        <v>685</v>
      </c>
      <c r="H429" s="181">
        <v>2</v>
      </c>
      <c r="I429" s="182">
        <f>Tabla1[[#This Row],[P_Esperada_MEISR ]]*0.0008928</f>
        <v>1.7856E-3</v>
      </c>
      <c r="J429" s="183">
        <v>1</v>
      </c>
      <c r="K429" s="183">
        <f>Tabla1[[#This Row],[Puntuación]]-1</f>
        <v>0</v>
      </c>
      <c r="L429" s="182">
        <f>Tabla1[[#This Row],[Cambio escala]]*0.0008928</f>
        <v>0</v>
      </c>
      <c r="M429" s="179" t="s">
        <v>5</v>
      </c>
      <c r="N429" s="179" t="s">
        <v>1436</v>
      </c>
      <c r="O429" s="179" t="s">
        <v>6</v>
      </c>
      <c r="P429" s="179" t="s">
        <v>1439</v>
      </c>
      <c r="Q429" s="179" t="s">
        <v>23</v>
      </c>
      <c r="R429" s="179" t="s">
        <v>1525</v>
      </c>
      <c r="S429" s="179" t="s">
        <v>111</v>
      </c>
      <c r="T429" s="184" t="s">
        <v>19</v>
      </c>
      <c r="U429" s="184" t="str">
        <f>Tabla1[[#This Row],[Códigos CIF]]&amp;" "&amp;"="&amp;" "&amp;Tabla1[[#This Row],[Códigos CIF Habilidad]]</f>
        <v>d137 = Adquirir conceptos</v>
      </c>
      <c r="V429" s="189" t="s">
        <v>112</v>
      </c>
      <c r="W429" s="19" t="s">
        <v>113</v>
      </c>
      <c r="X429"/>
      <c r="Y429"/>
      <c r="Z429"/>
      <c r="AA429"/>
      <c r="AB429"/>
      <c r="AC429"/>
      <c r="AD429"/>
      <c r="AE429"/>
      <c r="AF429"/>
      <c r="AG429"/>
      <c r="AH429"/>
      <c r="AI429"/>
    </row>
    <row r="430" spans="1:35" ht="30.6">
      <c r="A430" s="10">
        <v>414</v>
      </c>
      <c r="B430" s="176" t="s">
        <v>671</v>
      </c>
      <c r="C430" s="177" t="s">
        <v>1157</v>
      </c>
      <c r="D430" s="177" t="s">
        <v>491</v>
      </c>
      <c r="E430" s="178" t="s">
        <v>510</v>
      </c>
      <c r="F430" s="179">
        <v>22</v>
      </c>
      <c r="G430" s="180" t="s">
        <v>685</v>
      </c>
      <c r="H430" s="181">
        <v>2</v>
      </c>
      <c r="I430" s="182">
        <f>Tabla1[[#This Row],[P_Esperada_MEISR ]]*0.0008928</f>
        <v>1.7856E-3</v>
      </c>
      <c r="J430" s="183">
        <v>1</v>
      </c>
      <c r="K430" s="183">
        <f>Tabla1[[#This Row],[Puntuación]]-1</f>
        <v>0</v>
      </c>
      <c r="L430" s="182">
        <f>Tabla1[[#This Row],[Cambio escala]]*0.0008928</f>
        <v>0</v>
      </c>
      <c r="M430" s="179" t="s">
        <v>24</v>
      </c>
      <c r="N430" s="179" t="s">
        <v>1435</v>
      </c>
      <c r="O430" s="179" t="s">
        <v>6</v>
      </c>
      <c r="P430" s="179" t="s">
        <v>1439</v>
      </c>
      <c r="Q430" s="179" t="s">
        <v>5</v>
      </c>
      <c r="R430" s="179" t="s">
        <v>1519</v>
      </c>
      <c r="S430" s="179" t="s">
        <v>72</v>
      </c>
      <c r="T430" s="184" t="s">
        <v>50</v>
      </c>
      <c r="U430" s="184" t="str">
        <f>Tabla1[[#This Row],[Códigos CIF]]&amp;" "&amp;"="&amp;" "&amp;Tabla1[[#This Row],[Códigos CIF Habilidad]]</f>
        <v>d230 = Llevar a cabo rutinas diarias</v>
      </c>
      <c r="V430" s="189" t="s">
        <v>73</v>
      </c>
      <c r="W430" s="19" t="s">
        <v>74</v>
      </c>
      <c r="X430"/>
      <c r="Y430"/>
      <c r="Z430"/>
      <c r="AA430"/>
      <c r="AB430"/>
      <c r="AC430"/>
      <c r="AD430"/>
      <c r="AE430"/>
      <c r="AF430"/>
      <c r="AG430"/>
      <c r="AH430"/>
      <c r="AI430"/>
    </row>
    <row r="431" spans="1:35" ht="20.399999999999999">
      <c r="A431" s="10">
        <v>415</v>
      </c>
      <c r="B431" s="176" t="s">
        <v>671</v>
      </c>
      <c r="C431" s="177" t="s">
        <v>1158</v>
      </c>
      <c r="D431" s="177" t="s">
        <v>491</v>
      </c>
      <c r="E431" s="178" t="s">
        <v>511</v>
      </c>
      <c r="F431" s="179">
        <v>24</v>
      </c>
      <c r="G431" s="180" t="s">
        <v>685</v>
      </c>
      <c r="H431" s="181">
        <v>2</v>
      </c>
      <c r="I431" s="182">
        <f>Tabla1[[#This Row],[P_Esperada_MEISR ]]*0.0008928</f>
        <v>1.7856E-3</v>
      </c>
      <c r="J431" s="183">
        <v>1</v>
      </c>
      <c r="K431" s="183">
        <f>Tabla1[[#This Row],[Puntuación]]-1</f>
        <v>0</v>
      </c>
      <c r="L431" s="182">
        <f>Tabla1[[#This Row],[Cambio escala]]*0.0008928</f>
        <v>0</v>
      </c>
      <c r="M431" s="179" t="s">
        <v>23</v>
      </c>
      <c r="N431" s="179" t="s">
        <v>1434</v>
      </c>
      <c r="O431" s="179" t="s">
        <v>23</v>
      </c>
      <c r="P431" s="179" t="s">
        <v>1437</v>
      </c>
      <c r="Q431" s="179" t="s">
        <v>23</v>
      </c>
      <c r="R431" s="179" t="s">
        <v>1525</v>
      </c>
      <c r="S431" s="179" t="s">
        <v>92</v>
      </c>
      <c r="T431" s="184" t="s">
        <v>83</v>
      </c>
      <c r="U431" s="184" t="str">
        <f>Tabla1[[#This Row],[Códigos CIF]]&amp;" "&amp;"="&amp;" "&amp;Tabla1[[#This Row],[Códigos CIF Habilidad]]</f>
        <v>d510 = Lavarse</v>
      </c>
      <c r="V431" s="189" t="s">
        <v>93</v>
      </c>
      <c r="W431" s="19" t="s">
        <v>94</v>
      </c>
      <c r="X431"/>
      <c r="Y431"/>
      <c r="Z431"/>
      <c r="AA431"/>
      <c r="AB431"/>
      <c r="AC431"/>
      <c r="AD431"/>
      <c r="AE431"/>
      <c r="AF431"/>
      <c r="AG431"/>
      <c r="AH431"/>
      <c r="AI431"/>
    </row>
    <row r="432" spans="1:35" ht="20.399999999999999">
      <c r="A432" s="10">
        <v>416</v>
      </c>
      <c r="B432" s="176" t="s">
        <v>671</v>
      </c>
      <c r="C432" s="177" t="s">
        <v>1159</v>
      </c>
      <c r="D432" s="177" t="s">
        <v>491</v>
      </c>
      <c r="E432" s="178" t="s">
        <v>512</v>
      </c>
      <c r="F432" s="179">
        <v>24</v>
      </c>
      <c r="G432" s="180" t="s">
        <v>685</v>
      </c>
      <c r="H432" s="181">
        <v>2</v>
      </c>
      <c r="I432" s="182">
        <f>Tabla1[[#This Row],[P_Esperada_MEISR ]]*0.0008928</f>
        <v>1.7856E-3</v>
      </c>
      <c r="J432" s="183">
        <v>1</v>
      </c>
      <c r="K432" s="183">
        <f>Tabla1[[#This Row],[Puntuación]]-1</f>
        <v>0</v>
      </c>
      <c r="L432" s="182">
        <f>Tabla1[[#This Row],[Cambio escala]]*0.0008928</f>
        <v>0</v>
      </c>
      <c r="M432" s="179" t="s">
        <v>5</v>
      </c>
      <c r="N432" s="179" t="s">
        <v>1436</v>
      </c>
      <c r="O432" s="179" t="s">
        <v>5</v>
      </c>
      <c r="P432" s="179" t="s">
        <v>1441</v>
      </c>
      <c r="Q432" s="179" t="s">
        <v>5</v>
      </c>
      <c r="R432" s="179" t="s">
        <v>1519</v>
      </c>
      <c r="S432" s="179" t="s">
        <v>72</v>
      </c>
      <c r="T432" s="184" t="s">
        <v>50</v>
      </c>
      <c r="U432" s="184" t="str">
        <f>Tabla1[[#This Row],[Códigos CIF]]&amp;" "&amp;"="&amp;" "&amp;Tabla1[[#This Row],[Códigos CIF Habilidad]]</f>
        <v>d230 = Llevar a cabo rutinas diarias</v>
      </c>
      <c r="V432" s="189" t="s">
        <v>73</v>
      </c>
      <c r="W432" s="19" t="s">
        <v>74</v>
      </c>
      <c r="X432"/>
      <c r="Y432"/>
      <c r="Z432"/>
      <c r="AA432"/>
      <c r="AB432"/>
      <c r="AC432"/>
      <c r="AD432"/>
      <c r="AE432"/>
      <c r="AF432"/>
      <c r="AG432"/>
      <c r="AH432"/>
      <c r="AI432"/>
    </row>
    <row r="433" spans="1:35" ht="20.399999999999999">
      <c r="A433" s="10">
        <v>417</v>
      </c>
      <c r="B433" s="176" t="s">
        <v>671</v>
      </c>
      <c r="C433" s="177" t="s">
        <v>1160</v>
      </c>
      <c r="D433" s="177" t="s">
        <v>491</v>
      </c>
      <c r="E433" s="178" t="s">
        <v>513</v>
      </c>
      <c r="F433" s="179">
        <v>24</v>
      </c>
      <c r="G433" s="180" t="s">
        <v>685</v>
      </c>
      <c r="H433" s="181">
        <v>2</v>
      </c>
      <c r="I433" s="182">
        <f>Tabla1[[#This Row],[P_Esperada_MEISR ]]*0.0008928</f>
        <v>1.7856E-3</v>
      </c>
      <c r="J433" s="183">
        <v>1</v>
      </c>
      <c r="K433" s="183">
        <f>Tabla1[[#This Row],[Puntuación]]-1</f>
        <v>0</v>
      </c>
      <c r="L433" s="182">
        <f>Tabla1[[#This Row],[Cambio escala]]*0.0008928</f>
        <v>0</v>
      </c>
      <c r="M433" s="179" t="s">
        <v>5</v>
      </c>
      <c r="N433" s="179" t="s">
        <v>1436</v>
      </c>
      <c r="O433" s="179" t="s">
        <v>6</v>
      </c>
      <c r="P433" s="179" t="s">
        <v>1439</v>
      </c>
      <c r="Q433" s="179" t="s">
        <v>7</v>
      </c>
      <c r="R433" s="179" t="s">
        <v>1526</v>
      </c>
      <c r="S433" s="179" t="s">
        <v>103</v>
      </c>
      <c r="T433" s="184" t="s">
        <v>9</v>
      </c>
      <c r="U433" s="184" t="str">
        <f>Tabla1[[#This Row],[Códigos CIF]]&amp;" "&amp;"="&amp;" "&amp;Tabla1[[#This Row],[Códigos CIF Habilidad]]</f>
        <v>d350 = Conversación</v>
      </c>
      <c r="V433" s="189" t="s">
        <v>104</v>
      </c>
      <c r="W433" s="19" t="s">
        <v>105</v>
      </c>
      <c r="X433"/>
      <c r="Y433"/>
      <c r="Z433"/>
      <c r="AA433"/>
      <c r="AB433"/>
      <c r="AC433"/>
      <c r="AD433"/>
      <c r="AE433"/>
      <c r="AF433"/>
      <c r="AG433"/>
      <c r="AH433"/>
      <c r="AI433"/>
    </row>
    <row r="434" spans="1:35">
      <c r="A434" s="10">
        <v>418</v>
      </c>
      <c r="B434" s="176" t="s">
        <v>671</v>
      </c>
      <c r="C434" s="177" t="s">
        <v>1161</v>
      </c>
      <c r="D434" s="177" t="s">
        <v>491</v>
      </c>
      <c r="E434" s="178" t="s">
        <v>534</v>
      </c>
      <c r="F434" s="179">
        <v>24</v>
      </c>
      <c r="G434" s="180" t="s">
        <v>685</v>
      </c>
      <c r="H434" s="181">
        <v>2</v>
      </c>
      <c r="I434" s="182">
        <f>Tabla1[[#This Row],[P_Esperada_MEISR ]]*0.0008928</f>
        <v>1.7856E-3</v>
      </c>
      <c r="J434" s="183">
        <v>1</v>
      </c>
      <c r="K434" s="183">
        <f>Tabla1[[#This Row],[Puntuación]]-1</f>
        <v>0</v>
      </c>
      <c r="L434" s="182">
        <f>Tabla1[[#This Row],[Cambio escala]]*0.0008928</f>
        <v>0</v>
      </c>
      <c r="M434" s="179" t="s">
        <v>5</v>
      </c>
      <c r="N434" s="179" t="s">
        <v>1436</v>
      </c>
      <c r="O434" s="179" t="s">
        <v>6</v>
      </c>
      <c r="P434" s="179" t="s">
        <v>1439</v>
      </c>
      <c r="Q434" s="179" t="s">
        <v>7</v>
      </c>
      <c r="R434" s="179" t="s">
        <v>1526</v>
      </c>
      <c r="S434" s="179" t="s">
        <v>111</v>
      </c>
      <c r="T434" s="184" t="s">
        <v>19</v>
      </c>
      <c r="U434" s="184" t="str">
        <f>Tabla1[[#This Row],[Códigos CIF]]&amp;" "&amp;"="&amp;" "&amp;Tabla1[[#This Row],[Códigos CIF Habilidad]]</f>
        <v>d137 = Adquirir conceptos</v>
      </c>
      <c r="V434" s="189" t="s">
        <v>112</v>
      </c>
      <c r="W434" s="19" t="s">
        <v>113</v>
      </c>
      <c r="X434"/>
      <c r="Y434"/>
      <c r="Z434"/>
      <c r="AA434"/>
      <c r="AB434"/>
      <c r="AC434"/>
      <c r="AD434"/>
      <c r="AE434"/>
      <c r="AF434"/>
      <c r="AG434"/>
      <c r="AH434"/>
      <c r="AI434"/>
    </row>
    <row r="435" spans="1:35" ht="51">
      <c r="A435" s="10">
        <v>419</v>
      </c>
      <c r="B435" s="176" t="s">
        <v>671</v>
      </c>
      <c r="C435" s="177" t="s">
        <v>1162</v>
      </c>
      <c r="D435" s="177" t="s">
        <v>491</v>
      </c>
      <c r="E435" s="178" t="s">
        <v>514</v>
      </c>
      <c r="F435" s="179">
        <v>25</v>
      </c>
      <c r="G435" s="180" t="s">
        <v>738</v>
      </c>
      <c r="H435" s="181">
        <v>2</v>
      </c>
      <c r="I435" s="182">
        <f>Tabla1[[#This Row],[P_Esperada_MEISR ]]*0.0008928</f>
        <v>1.7856E-3</v>
      </c>
      <c r="J435" s="183">
        <v>1</v>
      </c>
      <c r="K435" s="183">
        <f>Tabla1[[#This Row],[Puntuación]]-1</f>
        <v>0</v>
      </c>
      <c r="L435" s="182">
        <f>Tabla1[[#This Row],[Cambio escala]]*0.0008928</f>
        <v>0</v>
      </c>
      <c r="M435" s="179" t="s">
        <v>23</v>
      </c>
      <c r="N435" s="179" t="s">
        <v>1434</v>
      </c>
      <c r="O435" s="179" t="s">
        <v>23</v>
      </c>
      <c r="P435" s="179" t="s">
        <v>1437</v>
      </c>
      <c r="Q435" s="179" t="s">
        <v>23</v>
      </c>
      <c r="R435" s="179" t="s">
        <v>1525</v>
      </c>
      <c r="S435" s="179" t="s">
        <v>92</v>
      </c>
      <c r="T435" s="184" t="s">
        <v>83</v>
      </c>
      <c r="U435" s="184" t="str">
        <f>Tabla1[[#This Row],[Códigos CIF]]&amp;" "&amp;"="&amp;" "&amp;Tabla1[[#This Row],[Códigos CIF Habilidad]]</f>
        <v>d510 = Lavarse</v>
      </c>
      <c r="V435" s="189" t="s">
        <v>93</v>
      </c>
      <c r="W435" s="19" t="s">
        <v>94</v>
      </c>
      <c r="X435"/>
      <c r="Y435"/>
      <c r="Z435"/>
      <c r="AA435"/>
      <c r="AB435"/>
      <c r="AC435"/>
      <c r="AD435"/>
      <c r="AE435"/>
      <c r="AF435"/>
      <c r="AG435"/>
      <c r="AH435"/>
      <c r="AI435"/>
    </row>
    <row r="436" spans="1:35" ht="51">
      <c r="A436" s="10">
        <v>420</v>
      </c>
      <c r="B436" s="176" t="s">
        <v>671</v>
      </c>
      <c r="C436" s="177" t="s">
        <v>1163</v>
      </c>
      <c r="D436" s="177" t="s">
        <v>491</v>
      </c>
      <c r="E436" s="178" t="s">
        <v>515</v>
      </c>
      <c r="F436" s="179">
        <v>30</v>
      </c>
      <c r="G436" s="180" t="s">
        <v>738</v>
      </c>
      <c r="H436" s="181">
        <v>2</v>
      </c>
      <c r="I436" s="182">
        <f>Tabla1[[#This Row],[P_Esperada_MEISR ]]*0.0008928</f>
        <v>1.7856E-3</v>
      </c>
      <c r="J436" s="183">
        <v>1</v>
      </c>
      <c r="K436" s="183">
        <f>Tabla1[[#This Row],[Puntuación]]-1</f>
        <v>0</v>
      </c>
      <c r="L436" s="182">
        <f>Tabla1[[#This Row],[Cambio escala]]*0.0008928</f>
        <v>0</v>
      </c>
      <c r="M436" s="179" t="s">
        <v>23</v>
      </c>
      <c r="N436" s="179" t="s">
        <v>1434</v>
      </c>
      <c r="O436" s="179" t="s">
        <v>23</v>
      </c>
      <c r="P436" s="179" t="s">
        <v>1437</v>
      </c>
      <c r="Q436" s="179" t="s">
        <v>23</v>
      </c>
      <c r="R436" s="179" t="s">
        <v>1525</v>
      </c>
      <c r="S436" s="179" t="s">
        <v>92</v>
      </c>
      <c r="T436" s="184" t="s">
        <v>83</v>
      </c>
      <c r="U436" s="184" t="str">
        <f>Tabla1[[#This Row],[Códigos CIF]]&amp;" "&amp;"="&amp;" "&amp;Tabla1[[#This Row],[Códigos CIF Habilidad]]</f>
        <v>d510 = Lavarse</v>
      </c>
      <c r="V436" s="189" t="s">
        <v>93</v>
      </c>
      <c r="W436" s="19" t="s">
        <v>94</v>
      </c>
      <c r="X436"/>
      <c r="Y436"/>
      <c r="Z436"/>
      <c r="AA436"/>
      <c r="AB436"/>
      <c r="AC436"/>
      <c r="AD436"/>
      <c r="AE436"/>
      <c r="AF436"/>
      <c r="AG436"/>
      <c r="AH436"/>
      <c r="AI436"/>
    </row>
    <row r="437" spans="1:35" ht="30.6">
      <c r="A437" s="10">
        <v>421</v>
      </c>
      <c r="B437" s="176" t="s">
        <v>671</v>
      </c>
      <c r="C437" s="177" t="s">
        <v>1164</v>
      </c>
      <c r="D437" s="177" t="s">
        <v>491</v>
      </c>
      <c r="E437" s="178" t="s">
        <v>516</v>
      </c>
      <c r="F437" s="179">
        <v>30</v>
      </c>
      <c r="G437" s="180" t="s">
        <v>738</v>
      </c>
      <c r="H437" s="181">
        <v>2</v>
      </c>
      <c r="I437" s="182">
        <f>Tabla1[[#This Row],[P_Esperada_MEISR ]]*0.0008928</f>
        <v>1.7856E-3</v>
      </c>
      <c r="J437" s="183">
        <v>1</v>
      </c>
      <c r="K437" s="183">
        <f>Tabla1[[#This Row],[Puntuación]]-1</f>
        <v>0</v>
      </c>
      <c r="L437" s="182">
        <f>Tabla1[[#This Row],[Cambio escala]]*0.0008928</f>
        <v>0</v>
      </c>
      <c r="M437" s="179" t="s">
        <v>5</v>
      </c>
      <c r="N437" s="179" t="s">
        <v>1436</v>
      </c>
      <c r="O437" s="179" t="s">
        <v>5</v>
      </c>
      <c r="P437" s="179" t="s">
        <v>1441</v>
      </c>
      <c r="Q437" s="179" t="s">
        <v>5</v>
      </c>
      <c r="R437" s="179" t="s">
        <v>1519</v>
      </c>
      <c r="S437" s="179" t="s">
        <v>77</v>
      </c>
      <c r="T437" s="184" t="s">
        <v>50</v>
      </c>
      <c r="U437" s="184" t="str">
        <f>Tabla1[[#This Row],[Códigos CIF]]&amp;" "&amp;"="&amp;" "&amp;Tabla1[[#This Row],[Códigos CIF Habilidad]]</f>
        <v>d250 = Manejo del comportamiento propio</v>
      </c>
      <c r="V437" s="189" t="s">
        <v>78</v>
      </c>
      <c r="W437" s="19" t="s">
        <v>79</v>
      </c>
      <c r="X437"/>
      <c r="Y437"/>
      <c r="Z437"/>
      <c r="AA437"/>
      <c r="AB437"/>
      <c r="AC437"/>
      <c r="AD437"/>
      <c r="AE437"/>
      <c r="AF437"/>
      <c r="AG437"/>
      <c r="AH437"/>
      <c r="AI437"/>
    </row>
    <row r="438" spans="1:35">
      <c r="A438" s="10">
        <v>422</v>
      </c>
      <c r="B438" s="176" t="s">
        <v>671</v>
      </c>
      <c r="C438" s="177" t="s">
        <v>1165</v>
      </c>
      <c r="D438" s="177" t="s">
        <v>491</v>
      </c>
      <c r="E438" s="178" t="s">
        <v>517</v>
      </c>
      <c r="F438" s="179">
        <v>33</v>
      </c>
      <c r="G438" s="180" t="s">
        <v>739</v>
      </c>
      <c r="H438" s="181">
        <v>2</v>
      </c>
      <c r="I438" s="182">
        <f>Tabla1[[#This Row],[P_Esperada_MEISR ]]*0.0008928</f>
        <v>1.7856E-3</v>
      </c>
      <c r="J438" s="183">
        <v>1</v>
      </c>
      <c r="K438" s="183">
        <f>Tabla1[[#This Row],[Puntuación]]-1</f>
        <v>0</v>
      </c>
      <c r="L438" s="182">
        <f>Tabla1[[#This Row],[Cambio escala]]*0.0008928</f>
        <v>0</v>
      </c>
      <c r="M438" s="179" t="s">
        <v>5</v>
      </c>
      <c r="N438" s="179" t="s">
        <v>1436</v>
      </c>
      <c r="O438" s="179" t="s">
        <v>5</v>
      </c>
      <c r="P438" s="179" t="s">
        <v>1441</v>
      </c>
      <c r="Q438" s="179" t="s">
        <v>7</v>
      </c>
      <c r="R438" s="179" t="s">
        <v>1526</v>
      </c>
      <c r="S438" s="179" t="s">
        <v>111</v>
      </c>
      <c r="T438" s="184" t="s">
        <v>19</v>
      </c>
      <c r="U438" s="184" t="str">
        <f>Tabla1[[#This Row],[Códigos CIF]]&amp;" "&amp;"="&amp;" "&amp;Tabla1[[#This Row],[Códigos CIF Habilidad]]</f>
        <v>d137 = Adquirir conceptos</v>
      </c>
      <c r="V438" s="189" t="s">
        <v>112</v>
      </c>
      <c r="W438" s="19" t="s">
        <v>113</v>
      </c>
      <c r="X438"/>
      <c r="Y438"/>
      <c r="Z438"/>
      <c r="AA438"/>
      <c r="AB438"/>
      <c r="AC438"/>
      <c r="AD438"/>
      <c r="AE438"/>
      <c r="AF438"/>
      <c r="AG438"/>
      <c r="AH438"/>
      <c r="AI438"/>
    </row>
    <row r="439" spans="1:35" ht="40.799999999999997">
      <c r="A439" s="10">
        <v>423</v>
      </c>
      <c r="B439" s="176" t="s">
        <v>671</v>
      </c>
      <c r="C439" s="177" t="s">
        <v>1166</v>
      </c>
      <c r="D439" s="177" t="s">
        <v>491</v>
      </c>
      <c r="E439" s="178" t="s">
        <v>518</v>
      </c>
      <c r="F439" s="179">
        <v>36</v>
      </c>
      <c r="G439" s="180" t="s">
        <v>739</v>
      </c>
      <c r="H439" s="181">
        <v>2</v>
      </c>
      <c r="I439" s="182">
        <f>Tabla1[[#This Row],[P_Esperada_MEISR ]]*0.0008928</f>
        <v>1.7856E-3</v>
      </c>
      <c r="J439" s="183">
        <v>1</v>
      </c>
      <c r="K439" s="183">
        <f>Tabla1[[#This Row],[Puntuación]]-1</f>
        <v>0</v>
      </c>
      <c r="L439" s="182">
        <f>Tabla1[[#This Row],[Cambio escala]]*0.0008928</f>
        <v>0</v>
      </c>
      <c r="M439" s="179" t="s">
        <v>23</v>
      </c>
      <c r="N439" s="179" t="s">
        <v>1434</v>
      </c>
      <c r="O439" s="179" t="s">
        <v>23</v>
      </c>
      <c r="P439" s="179" t="s">
        <v>1437</v>
      </c>
      <c r="Q439" s="179" t="s">
        <v>23</v>
      </c>
      <c r="R439" s="179" t="s">
        <v>1525</v>
      </c>
      <c r="S439" s="179" t="s">
        <v>92</v>
      </c>
      <c r="T439" s="184" t="s">
        <v>83</v>
      </c>
      <c r="U439" s="184" t="str">
        <f>Tabla1[[#This Row],[Códigos CIF]]&amp;" "&amp;"="&amp;" "&amp;Tabla1[[#This Row],[Códigos CIF Habilidad]]</f>
        <v>d510 = Lavarse</v>
      </c>
      <c r="V439" s="189" t="s">
        <v>93</v>
      </c>
      <c r="W439" s="19" t="s">
        <v>94</v>
      </c>
      <c r="X439"/>
      <c r="Y439"/>
      <c r="Z439"/>
      <c r="AA439"/>
      <c r="AB439"/>
      <c r="AC439"/>
      <c r="AD439"/>
      <c r="AE439"/>
      <c r="AF439"/>
      <c r="AG439"/>
      <c r="AH439"/>
      <c r="AI439"/>
    </row>
    <row r="440" spans="1:35" ht="51">
      <c r="A440" s="10">
        <v>424</v>
      </c>
      <c r="B440" s="176" t="s">
        <v>671</v>
      </c>
      <c r="C440" s="177" t="s">
        <v>1167</v>
      </c>
      <c r="D440" s="177" t="s">
        <v>491</v>
      </c>
      <c r="E440" s="178" t="s">
        <v>519</v>
      </c>
      <c r="F440" s="179">
        <v>36</v>
      </c>
      <c r="G440" s="180" t="s">
        <v>739</v>
      </c>
      <c r="H440" s="181">
        <v>2</v>
      </c>
      <c r="I440" s="182">
        <f>Tabla1[[#This Row],[P_Esperada_MEISR ]]*0.0008928</f>
        <v>1.7856E-3</v>
      </c>
      <c r="J440" s="183">
        <v>1</v>
      </c>
      <c r="K440" s="183">
        <f>Tabla1[[#This Row],[Puntuación]]-1</f>
        <v>0</v>
      </c>
      <c r="L440" s="182">
        <f>Tabla1[[#This Row],[Cambio escala]]*0.0008928</f>
        <v>0</v>
      </c>
      <c r="M440" s="179" t="s">
        <v>24</v>
      </c>
      <c r="N440" s="179" t="s">
        <v>1435</v>
      </c>
      <c r="O440" s="179" t="s">
        <v>31</v>
      </c>
      <c r="P440" s="179" t="s">
        <v>1438</v>
      </c>
      <c r="Q440" s="179" t="s">
        <v>23</v>
      </c>
      <c r="R440" s="179" t="s">
        <v>1525</v>
      </c>
      <c r="S440" s="179" t="s">
        <v>176</v>
      </c>
      <c r="T440" s="184" t="s">
        <v>19</v>
      </c>
      <c r="U440" s="184" t="str">
        <f>Tabla1[[#This Row],[Códigos CIF]]&amp;" "&amp;"="&amp;" "&amp;Tabla1[[#This Row],[Códigos CIF Habilidad]]</f>
        <v>d177 = Tomar decisiones</v>
      </c>
      <c r="V440" s="189" t="s">
        <v>177</v>
      </c>
      <c r="W440" s="19" t="s">
        <v>178</v>
      </c>
      <c r="X440"/>
      <c r="Y440"/>
      <c r="Z440"/>
      <c r="AA440"/>
      <c r="AB440"/>
      <c r="AC440"/>
      <c r="AD440"/>
      <c r="AE440"/>
      <c r="AF440"/>
      <c r="AG440"/>
      <c r="AH440"/>
      <c r="AI440"/>
    </row>
    <row r="441" spans="1:35">
      <c r="A441" s="10">
        <v>425</v>
      </c>
      <c r="B441" s="176" t="s">
        <v>671</v>
      </c>
      <c r="C441" s="177" t="s">
        <v>1168</v>
      </c>
      <c r="D441" s="177" t="s">
        <v>491</v>
      </c>
      <c r="E441" s="178" t="s">
        <v>520</v>
      </c>
      <c r="F441" s="179">
        <v>36</v>
      </c>
      <c r="G441" s="180" t="s">
        <v>739</v>
      </c>
      <c r="H441" s="181">
        <v>2</v>
      </c>
      <c r="I441" s="182">
        <f>Tabla1[[#This Row],[P_Esperada_MEISR ]]*0.0008928</f>
        <v>1.7856E-3</v>
      </c>
      <c r="J441" s="183">
        <v>1</v>
      </c>
      <c r="K441" s="183">
        <f>Tabla1[[#This Row],[Puntuación]]-1</f>
        <v>0</v>
      </c>
      <c r="L441" s="182">
        <f>Tabla1[[#This Row],[Cambio escala]]*0.0008928</f>
        <v>0</v>
      </c>
      <c r="M441" s="179" t="s">
        <v>24</v>
      </c>
      <c r="N441" s="179" t="s">
        <v>1435</v>
      </c>
      <c r="O441" s="179" t="s">
        <v>31</v>
      </c>
      <c r="P441" s="179" t="s">
        <v>1438</v>
      </c>
      <c r="Q441" s="179" t="s">
        <v>7</v>
      </c>
      <c r="R441" s="179" t="s">
        <v>1526</v>
      </c>
      <c r="S441" s="179" t="s">
        <v>521</v>
      </c>
      <c r="T441" s="184" t="s">
        <v>19</v>
      </c>
      <c r="U441" s="184" t="str">
        <f>Tabla1[[#This Row],[Códigos CIF]]&amp;" "&amp;"="&amp;" "&amp;Tabla1[[#This Row],[Códigos CIF Habilidad]]</f>
        <v>d155 = Adquirir habilidades</v>
      </c>
      <c r="V441" s="189" t="s">
        <v>522</v>
      </c>
      <c r="W441" s="19" t="s">
        <v>523</v>
      </c>
      <c r="X441"/>
      <c r="Y441"/>
      <c r="Z441"/>
      <c r="AA441"/>
      <c r="AB441"/>
      <c r="AC441"/>
      <c r="AD441"/>
      <c r="AE441"/>
      <c r="AF441"/>
      <c r="AG441"/>
      <c r="AH441"/>
      <c r="AI441"/>
    </row>
    <row r="442" spans="1:35" ht="20.399999999999999">
      <c r="A442" s="10">
        <v>426</v>
      </c>
      <c r="B442" s="176" t="s">
        <v>671</v>
      </c>
      <c r="C442" s="177" t="s">
        <v>1169</v>
      </c>
      <c r="D442" s="177" t="s">
        <v>491</v>
      </c>
      <c r="E442" s="178" t="s">
        <v>524</v>
      </c>
      <c r="F442" s="179">
        <v>36</v>
      </c>
      <c r="G442" s="180" t="s">
        <v>739</v>
      </c>
      <c r="H442" s="181">
        <v>2</v>
      </c>
      <c r="I442" s="182">
        <f>Tabla1[[#This Row],[P_Esperada_MEISR ]]*0.0008928</f>
        <v>1.7856E-3</v>
      </c>
      <c r="J442" s="183">
        <v>1</v>
      </c>
      <c r="K442" s="183">
        <f>Tabla1[[#This Row],[Puntuación]]-1</f>
        <v>0</v>
      </c>
      <c r="L442" s="182">
        <f>Tabla1[[#This Row],[Cambio escala]]*0.0008928</f>
        <v>0</v>
      </c>
      <c r="M442" s="179" t="s">
        <v>23</v>
      </c>
      <c r="N442" s="179" t="s">
        <v>1434</v>
      </c>
      <c r="O442" s="179" t="s">
        <v>23</v>
      </c>
      <c r="P442" s="179" t="s">
        <v>1437</v>
      </c>
      <c r="Q442" s="179" t="s">
        <v>23</v>
      </c>
      <c r="R442" s="179" t="s">
        <v>1525</v>
      </c>
      <c r="S442" s="179" t="s">
        <v>211</v>
      </c>
      <c r="T442" s="184" t="s">
        <v>83</v>
      </c>
      <c r="U442" s="184" t="str">
        <f>Tabla1[[#This Row],[Códigos CIF]]&amp;" "&amp;"="&amp;" "&amp;Tabla1[[#This Row],[Códigos CIF Habilidad]]</f>
        <v>d540 = Vestirse</v>
      </c>
      <c r="V442" s="189" t="s">
        <v>212</v>
      </c>
      <c r="W442" s="19" t="s">
        <v>213</v>
      </c>
      <c r="X442"/>
      <c r="Y442"/>
      <c r="Z442"/>
      <c r="AA442"/>
      <c r="AB442"/>
      <c r="AC442"/>
      <c r="AD442"/>
      <c r="AE442"/>
      <c r="AF442"/>
      <c r="AG442"/>
      <c r="AH442"/>
      <c r="AI442"/>
    </row>
    <row r="443" spans="1:35" ht="30.6">
      <c r="A443" s="10">
        <v>427</v>
      </c>
      <c r="B443" s="176" t="s">
        <v>671</v>
      </c>
      <c r="C443" s="177" t="s">
        <v>1170</v>
      </c>
      <c r="D443" s="177" t="s">
        <v>491</v>
      </c>
      <c r="E443" s="178" t="s">
        <v>526</v>
      </c>
      <c r="F443" s="179">
        <v>36</v>
      </c>
      <c r="G443" s="180" t="s">
        <v>739</v>
      </c>
      <c r="H443" s="181">
        <v>2</v>
      </c>
      <c r="I443" s="182">
        <f>Tabla1[[#This Row],[P_Esperada_MEISR ]]*0.0008928</f>
        <v>1.7856E-3</v>
      </c>
      <c r="J443" s="183">
        <v>1</v>
      </c>
      <c r="K443" s="183">
        <f>Tabla1[[#This Row],[Puntuación]]-1</f>
        <v>0</v>
      </c>
      <c r="L443" s="182">
        <f>Tabla1[[#This Row],[Cambio escala]]*0.0008928</f>
        <v>0</v>
      </c>
      <c r="M443" s="179" t="s">
        <v>5</v>
      </c>
      <c r="N443" s="179" t="s">
        <v>1436</v>
      </c>
      <c r="O443" s="179" t="s">
        <v>5</v>
      </c>
      <c r="P443" s="179" t="s">
        <v>1441</v>
      </c>
      <c r="Q443" s="179" t="s">
        <v>5</v>
      </c>
      <c r="R443" s="179" t="s">
        <v>1519</v>
      </c>
      <c r="S443" s="179" t="s">
        <v>13</v>
      </c>
      <c r="T443" s="184" t="s">
        <v>14</v>
      </c>
      <c r="U443" s="184" t="str">
        <f>Tabla1[[#This Row],[Códigos CIF]]&amp;" "&amp;"="&amp;" "&amp;Tabla1[[#This Row],[Códigos CIF Habilidad]]</f>
        <v>d710 = Interacciones interpersonales básicas</v>
      </c>
      <c r="V443" s="189" t="s">
        <v>15</v>
      </c>
      <c r="W443" s="19" t="s">
        <v>16</v>
      </c>
      <c r="X443"/>
      <c r="Y443"/>
      <c r="Z443"/>
      <c r="AA443"/>
      <c r="AB443"/>
      <c r="AC443"/>
      <c r="AD443"/>
      <c r="AE443"/>
      <c r="AF443"/>
      <c r="AG443"/>
      <c r="AH443"/>
      <c r="AI443"/>
    </row>
    <row r="444" spans="1:35" ht="40.799999999999997">
      <c r="A444" s="10">
        <v>428</v>
      </c>
      <c r="B444" s="176" t="s">
        <v>671</v>
      </c>
      <c r="C444" s="177" t="s">
        <v>1171</v>
      </c>
      <c r="D444" s="177" t="s">
        <v>491</v>
      </c>
      <c r="E444" s="178" t="s">
        <v>535</v>
      </c>
      <c r="F444" s="179">
        <v>36</v>
      </c>
      <c r="G444" s="180" t="s">
        <v>739</v>
      </c>
      <c r="H444" s="181">
        <v>2</v>
      </c>
      <c r="I444" s="182">
        <f>Tabla1[[#This Row],[P_Esperada_MEISR ]]*0.0008928</f>
        <v>1.7856E-3</v>
      </c>
      <c r="J444" s="183">
        <v>1</v>
      </c>
      <c r="K444" s="183">
        <f>Tabla1[[#This Row],[Puntuación]]-1</f>
        <v>0</v>
      </c>
      <c r="L444" s="182">
        <f>Tabla1[[#This Row],[Cambio escala]]*0.0008928</f>
        <v>0</v>
      </c>
      <c r="M444" s="179" t="s">
        <v>23</v>
      </c>
      <c r="N444" s="179" t="s">
        <v>1434</v>
      </c>
      <c r="O444" s="179" t="s">
        <v>23</v>
      </c>
      <c r="P444" s="179" t="s">
        <v>1437</v>
      </c>
      <c r="Q444" s="179" t="s">
        <v>23</v>
      </c>
      <c r="R444" s="179" t="s">
        <v>1525</v>
      </c>
      <c r="S444" s="179" t="s">
        <v>536</v>
      </c>
      <c r="T444" s="184" t="s">
        <v>83</v>
      </c>
      <c r="U444" s="184" t="str">
        <f>Tabla1[[#This Row],[Códigos CIF]]&amp;" "&amp;"="&amp;" "&amp;Tabla1[[#This Row],[Códigos CIF Habilidad]]</f>
        <v>d520 = Cuidado de partes del cuerpo</v>
      </c>
      <c r="V444" s="189" t="s">
        <v>537</v>
      </c>
      <c r="W444" s="19" t="s">
        <v>538</v>
      </c>
      <c r="X444"/>
      <c r="Y444"/>
      <c r="Z444"/>
      <c r="AA444"/>
      <c r="AB444"/>
      <c r="AC444"/>
      <c r="AD444"/>
      <c r="AE444"/>
      <c r="AF444"/>
      <c r="AG444"/>
      <c r="AH444"/>
      <c r="AI444"/>
    </row>
    <row r="445" spans="1:35" ht="30.6">
      <c r="A445" s="10">
        <v>429</v>
      </c>
      <c r="B445" s="176" t="s">
        <v>671</v>
      </c>
      <c r="C445" s="177" t="s">
        <v>1172</v>
      </c>
      <c r="D445" s="177" t="s">
        <v>491</v>
      </c>
      <c r="E445" s="178" t="s">
        <v>541</v>
      </c>
      <c r="F445" s="179">
        <v>36</v>
      </c>
      <c r="G445" s="180" t="s">
        <v>739</v>
      </c>
      <c r="H445" s="181">
        <v>2</v>
      </c>
      <c r="I445" s="182">
        <f>Tabla1[[#This Row],[P_Esperada_MEISR ]]*0.0008928</f>
        <v>1.7856E-3</v>
      </c>
      <c r="J445" s="183">
        <v>1</v>
      </c>
      <c r="K445" s="183">
        <f>Tabla1[[#This Row],[Puntuación]]-1</f>
        <v>0</v>
      </c>
      <c r="L445" s="182">
        <f>Tabla1[[#This Row],[Cambio escala]]*0.0008928</f>
        <v>0</v>
      </c>
      <c r="M445" s="179" t="s">
        <v>23</v>
      </c>
      <c r="N445" s="179" t="s">
        <v>1434</v>
      </c>
      <c r="O445" s="179" t="s">
        <v>23</v>
      </c>
      <c r="P445" s="179" t="s">
        <v>1437</v>
      </c>
      <c r="Q445" s="179" t="s">
        <v>23</v>
      </c>
      <c r="R445" s="179" t="s">
        <v>1525</v>
      </c>
      <c r="S445" s="179" t="s">
        <v>92</v>
      </c>
      <c r="T445" s="184" t="s">
        <v>83</v>
      </c>
      <c r="U445" s="184" t="str">
        <f>Tabla1[[#This Row],[Códigos CIF]]&amp;" "&amp;"="&amp;" "&amp;Tabla1[[#This Row],[Códigos CIF Habilidad]]</f>
        <v>d510 = Lavarse</v>
      </c>
      <c r="V445" s="189" t="s">
        <v>93</v>
      </c>
      <c r="W445" s="19" t="s">
        <v>94</v>
      </c>
      <c r="X445"/>
      <c r="Y445"/>
      <c r="Z445"/>
      <c r="AA445"/>
      <c r="AB445"/>
      <c r="AC445"/>
      <c r="AD445"/>
      <c r="AE445"/>
      <c r="AF445"/>
      <c r="AG445"/>
      <c r="AH445"/>
      <c r="AI445"/>
    </row>
    <row r="446" spans="1:35">
      <c r="A446" s="10">
        <v>430</v>
      </c>
      <c r="B446" s="176" t="s">
        <v>671</v>
      </c>
      <c r="C446" s="177" t="s">
        <v>1173</v>
      </c>
      <c r="D446" s="177" t="s">
        <v>491</v>
      </c>
      <c r="E446" s="178" t="s">
        <v>527</v>
      </c>
      <c r="F446" s="179">
        <v>48</v>
      </c>
      <c r="G446" s="180" t="s">
        <v>741</v>
      </c>
      <c r="H446" s="181">
        <v>2</v>
      </c>
      <c r="I446" s="182">
        <f>Tabla1[[#This Row],[P_Esperada_MEISR ]]*0.0008928</f>
        <v>1.7856E-3</v>
      </c>
      <c r="J446" s="183">
        <v>1</v>
      </c>
      <c r="K446" s="183">
        <f>Tabla1[[#This Row],[Puntuación]]-1</f>
        <v>0</v>
      </c>
      <c r="L446" s="182">
        <f>Tabla1[[#This Row],[Cambio escala]]*0.0008928</f>
        <v>0</v>
      </c>
      <c r="M446" s="179" t="s">
        <v>23</v>
      </c>
      <c r="N446" s="179" t="s">
        <v>1434</v>
      </c>
      <c r="O446" s="179" t="s">
        <v>23</v>
      </c>
      <c r="P446" s="179" t="s">
        <v>1437</v>
      </c>
      <c r="Q446" s="179" t="s">
        <v>23</v>
      </c>
      <c r="R446" s="179" t="s">
        <v>1525</v>
      </c>
      <c r="S446" s="179" t="s">
        <v>528</v>
      </c>
      <c r="T446" s="184" t="s">
        <v>27</v>
      </c>
      <c r="U446" s="184" t="str">
        <f>Tabla1[[#This Row],[Códigos CIF]]&amp;" "&amp;"="&amp;" "&amp;Tabla1[[#This Row],[Códigos CIF Habilidad]]</f>
        <v>d420 = Transferir el propio cuerpo</v>
      </c>
      <c r="V446" s="189" t="s">
        <v>529</v>
      </c>
      <c r="W446" s="19" t="s">
        <v>530</v>
      </c>
      <c r="X446"/>
      <c r="Y446"/>
      <c r="Z446"/>
      <c r="AA446"/>
      <c r="AB446"/>
      <c r="AC446"/>
      <c r="AD446"/>
      <c r="AE446"/>
      <c r="AF446"/>
      <c r="AG446"/>
      <c r="AH446"/>
      <c r="AI446"/>
    </row>
    <row r="447" spans="1:35" ht="30.6">
      <c r="A447" s="10">
        <v>431</v>
      </c>
      <c r="B447" s="176" t="s">
        <v>671</v>
      </c>
      <c r="C447" s="177" t="s">
        <v>1174</v>
      </c>
      <c r="D447" s="177" t="s">
        <v>491</v>
      </c>
      <c r="E447" s="178" t="s">
        <v>531</v>
      </c>
      <c r="F447" s="179">
        <v>48</v>
      </c>
      <c r="G447" s="180" t="s">
        <v>741</v>
      </c>
      <c r="H447" s="181">
        <v>2</v>
      </c>
      <c r="I447" s="182">
        <f>Tabla1[[#This Row],[P_Esperada_MEISR ]]*0.0008928</f>
        <v>1.7856E-3</v>
      </c>
      <c r="J447" s="183">
        <v>1</v>
      </c>
      <c r="K447" s="183">
        <f>Tabla1[[#This Row],[Puntuación]]-1</f>
        <v>0</v>
      </c>
      <c r="L447" s="182">
        <f>Tabla1[[#This Row],[Cambio escala]]*0.0008928</f>
        <v>0</v>
      </c>
      <c r="M447" s="179" t="s">
        <v>23</v>
      </c>
      <c r="N447" s="179" t="s">
        <v>1434</v>
      </c>
      <c r="O447" s="179" t="s">
        <v>23</v>
      </c>
      <c r="P447" s="179" t="s">
        <v>1437</v>
      </c>
      <c r="Q447" s="179" t="s">
        <v>23</v>
      </c>
      <c r="R447" s="179" t="s">
        <v>1525</v>
      </c>
      <c r="S447" s="179" t="s">
        <v>92</v>
      </c>
      <c r="T447" s="184" t="s">
        <v>83</v>
      </c>
      <c r="U447" s="184" t="str">
        <f>Tabla1[[#This Row],[Códigos CIF]]&amp;" "&amp;"="&amp;" "&amp;Tabla1[[#This Row],[Códigos CIF Habilidad]]</f>
        <v>d510 = Lavarse</v>
      </c>
      <c r="V447" s="189" t="s">
        <v>93</v>
      </c>
      <c r="W447" s="19" t="s">
        <v>94</v>
      </c>
      <c r="X447"/>
      <c r="Y447"/>
      <c r="Z447"/>
      <c r="AA447"/>
      <c r="AB447"/>
      <c r="AC447"/>
      <c r="AD447"/>
      <c r="AE447"/>
      <c r="AF447"/>
      <c r="AG447"/>
      <c r="AH447"/>
      <c r="AI447"/>
    </row>
    <row r="448" spans="1:35">
      <c r="A448" s="10">
        <v>432</v>
      </c>
      <c r="B448" s="176" t="s">
        <v>671</v>
      </c>
      <c r="C448" s="177" t="s">
        <v>1175</v>
      </c>
      <c r="D448" s="177" t="s">
        <v>491</v>
      </c>
      <c r="E448" s="178" t="s">
        <v>532</v>
      </c>
      <c r="F448" s="179">
        <v>48</v>
      </c>
      <c r="G448" s="180" t="s">
        <v>741</v>
      </c>
      <c r="H448" s="181">
        <v>2</v>
      </c>
      <c r="I448" s="182">
        <f>Tabla1[[#This Row],[P_Esperada_MEISR ]]*0.0008928</f>
        <v>1.7856E-3</v>
      </c>
      <c r="J448" s="183">
        <v>1</v>
      </c>
      <c r="K448" s="183">
        <f>Tabla1[[#This Row],[Puntuación]]-1</f>
        <v>0</v>
      </c>
      <c r="L448" s="182">
        <f>Tabla1[[#This Row],[Cambio escala]]*0.0008928</f>
        <v>0</v>
      </c>
      <c r="M448" s="179" t="s">
        <v>23</v>
      </c>
      <c r="N448" s="179" t="s">
        <v>1434</v>
      </c>
      <c r="O448" s="179" t="s">
        <v>23</v>
      </c>
      <c r="P448" s="179" t="s">
        <v>1437</v>
      </c>
      <c r="Q448" s="179" t="s">
        <v>23</v>
      </c>
      <c r="R448" s="179" t="s">
        <v>1525</v>
      </c>
      <c r="S448" s="179" t="s">
        <v>92</v>
      </c>
      <c r="T448" s="184" t="s">
        <v>83</v>
      </c>
      <c r="U448" s="184" t="str">
        <f>Tabla1[[#This Row],[Códigos CIF]]&amp;" "&amp;"="&amp;" "&amp;Tabla1[[#This Row],[Códigos CIF Habilidad]]</f>
        <v>d510 = Lavarse</v>
      </c>
      <c r="V448" s="189" t="s">
        <v>93</v>
      </c>
      <c r="W448" s="19" t="s">
        <v>94</v>
      </c>
      <c r="X448"/>
      <c r="Y448"/>
      <c r="Z448"/>
      <c r="AA448"/>
      <c r="AB448"/>
      <c r="AC448"/>
      <c r="AD448"/>
      <c r="AE448"/>
      <c r="AF448"/>
      <c r="AG448"/>
      <c r="AH448"/>
      <c r="AI448"/>
    </row>
    <row r="449" spans="1:35" ht="40.799999999999997">
      <c r="A449" s="10">
        <v>433</v>
      </c>
      <c r="B449" s="176" t="s">
        <v>671</v>
      </c>
      <c r="C449" s="177" t="s">
        <v>1176</v>
      </c>
      <c r="D449" s="177" t="s">
        <v>491</v>
      </c>
      <c r="E449" s="178" t="s">
        <v>533</v>
      </c>
      <c r="F449" s="179">
        <v>48</v>
      </c>
      <c r="G449" s="180" t="s">
        <v>741</v>
      </c>
      <c r="H449" s="181">
        <v>2</v>
      </c>
      <c r="I449" s="182">
        <f>Tabla1[[#This Row],[P_Esperada_MEISR ]]*0.0008928</f>
        <v>1.7856E-3</v>
      </c>
      <c r="J449" s="183">
        <v>1</v>
      </c>
      <c r="K449" s="183">
        <f>Tabla1[[#This Row],[Puntuación]]-1</f>
        <v>0</v>
      </c>
      <c r="L449" s="182">
        <f>Tabla1[[#This Row],[Cambio escala]]*0.0008928</f>
        <v>0</v>
      </c>
      <c r="M449" s="179" t="s">
        <v>24</v>
      </c>
      <c r="N449" s="179" t="s">
        <v>1435</v>
      </c>
      <c r="O449" s="179" t="s">
        <v>23</v>
      </c>
      <c r="P449" s="179" t="s">
        <v>1437</v>
      </c>
      <c r="Q449" s="179" t="s">
        <v>23</v>
      </c>
      <c r="R449" s="179" t="s">
        <v>1525</v>
      </c>
      <c r="S449" s="179" t="s">
        <v>86</v>
      </c>
      <c r="T449" s="184" t="s">
        <v>50</v>
      </c>
      <c r="U449" s="184" t="str">
        <f>Tabla1[[#This Row],[Códigos CIF]]&amp;" "&amp;"="&amp;" "&amp;Tabla1[[#This Row],[Códigos CIF Habilidad]]</f>
        <v>d210 = Llevar a cabo una única tarea</v>
      </c>
      <c r="V449" s="189" t="s">
        <v>87</v>
      </c>
      <c r="W449" s="19" t="s">
        <v>88</v>
      </c>
      <c r="X449"/>
      <c r="Y449"/>
      <c r="Z449"/>
      <c r="AA449"/>
      <c r="AB449"/>
      <c r="AC449"/>
      <c r="AD449"/>
      <c r="AE449"/>
      <c r="AF449"/>
      <c r="AG449"/>
      <c r="AH449"/>
      <c r="AI449"/>
    </row>
    <row r="450" spans="1:35">
      <c r="A450" s="10">
        <v>434</v>
      </c>
      <c r="B450" s="176" t="s">
        <v>671</v>
      </c>
      <c r="C450" s="177" t="s">
        <v>1177</v>
      </c>
      <c r="D450" s="177" t="s">
        <v>491</v>
      </c>
      <c r="E450" s="178" t="s">
        <v>726</v>
      </c>
      <c r="F450" s="179">
        <v>48</v>
      </c>
      <c r="G450" s="180" t="s">
        <v>741</v>
      </c>
      <c r="H450" s="181">
        <v>2</v>
      </c>
      <c r="I450" s="182">
        <f>Tabla1[[#This Row],[P_Esperada_MEISR ]]*0.0008928</f>
        <v>1.7856E-3</v>
      </c>
      <c r="J450" s="183">
        <v>1</v>
      </c>
      <c r="K450" s="183">
        <f>Tabla1[[#This Row],[Puntuación]]-1</f>
        <v>0</v>
      </c>
      <c r="L450" s="182">
        <f>Tabla1[[#This Row],[Cambio escala]]*0.0008928</f>
        <v>0</v>
      </c>
      <c r="M450" s="179" t="s">
        <v>24</v>
      </c>
      <c r="N450" s="179" t="s">
        <v>1435</v>
      </c>
      <c r="O450" s="179" t="s">
        <v>31</v>
      </c>
      <c r="P450" s="179" t="s">
        <v>1438</v>
      </c>
      <c r="Q450" s="179" t="s">
        <v>7</v>
      </c>
      <c r="R450" s="179" t="s">
        <v>1526</v>
      </c>
      <c r="S450" s="179" t="s">
        <v>142</v>
      </c>
      <c r="T450" s="184" t="s">
        <v>19</v>
      </c>
      <c r="U450" s="184" t="str">
        <f>Tabla1[[#This Row],[Códigos CIF]]&amp;" "&amp;"="&amp;" "&amp;Tabla1[[#This Row],[Códigos CIF Habilidad]]</f>
        <v>d161 = Dirigir la atención</v>
      </c>
      <c r="V450" s="189" t="s">
        <v>143</v>
      </c>
      <c r="W450" s="19" t="s">
        <v>144</v>
      </c>
      <c r="X450"/>
      <c r="Y450"/>
      <c r="Z450"/>
      <c r="AA450"/>
      <c r="AB450"/>
      <c r="AC450"/>
      <c r="AD450"/>
      <c r="AE450"/>
      <c r="AF450"/>
      <c r="AG450"/>
      <c r="AH450"/>
      <c r="AI450"/>
    </row>
    <row r="451" spans="1:35">
      <c r="A451" s="10">
        <v>435</v>
      </c>
      <c r="B451" s="176" t="s">
        <v>671</v>
      </c>
      <c r="C451" s="177" t="s">
        <v>1178</v>
      </c>
      <c r="D451" s="177" t="s">
        <v>491</v>
      </c>
      <c r="E451" s="178" t="s">
        <v>539</v>
      </c>
      <c r="F451" s="179">
        <v>48</v>
      </c>
      <c r="G451" s="180" t="s">
        <v>741</v>
      </c>
      <c r="H451" s="181">
        <v>2</v>
      </c>
      <c r="I451" s="182">
        <f>Tabla1[[#This Row],[P_Esperada_MEISR ]]*0.0008928</f>
        <v>1.7856E-3</v>
      </c>
      <c r="J451" s="183">
        <v>1</v>
      </c>
      <c r="K451" s="183">
        <f>Tabla1[[#This Row],[Puntuación]]-1</f>
        <v>0</v>
      </c>
      <c r="L451" s="182">
        <f>Tabla1[[#This Row],[Cambio escala]]*0.0008928</f>
        <v>0</v>
      </c>
      <c r="M451" s="179" t="s">
        <v>24</v>
      </c>
      <c r="N451" s="179" t="s">
        <v>1435</v>
      </c>
      <c r="O451" s="179" t="s">
        <v>23</v>
      </c>
      <c r="P451" s="179" t="s">
        <v>1437</v>
      </c>
      <c r="Q451" s="179" t="s">
        <v>23</v>
      </c>
      <c r="R451" s="179" t="s">
        <v>1525</v>
      </c>
      <c r="S451" s="179" t="s">
        <v>536</v>
      </c>
      <c r="T451" s="184" t="s">
        <v>83</v>
      </c>
      <c r="U451" s="184" t="str">
        <f>Tabla1[[#This Row],[Códigos CIF]]&amp;" "&amp;"="&amp;" "&amp;Tabla1[[#This Row],[Códigos CIF Habilidad]]</f>
        <v>d520 = Cuidado de partes del cuerpo</v>
      </c>
      <c r="V451" s="189" t="s">
        <v>537</v>
      </c>
      <c r="W451" s="19" t="s">
        <v>538</v>
      </c>
      <c r="X451"/>
      <c r="Y451"/>
      <c r="Z451"/>
      <c r="AA451"/>
      <c r="AB451"/>
      <c r="AC451"/>
      <c r="AD451"/>
      <c r="AE451"/>
      <c r="AF451"/>
      <c r="AG451"/>
      <c r="AH451"/>
      <c r="AI451"/>
    </row>
    <row r="452" spans="1:35" ht="20.399999999999999">
      <c r="A452" s="10">
        <v>436</v>
      </c>
      <c r="B452" s="176" t="s">
        <v>671</v>
      </c>
      <c r="C452" s="177" t="s">
        <v>1179</v>
      </c>
      <c r="D452" s="177" t="s">
        <v>491</v>
      </c>
      <c r="E452" s="178" t="s">
        <v>525</v>
      </c>
      <c r="F452" s="179">
        <v>54</v>
      </c>
      <c r="G452" s="180" t="s">
        <v>743</v>
      </c>
      <c r="H452" s="181">
        <v>2</v>
      </c>
      <c r="I452" s="182">
        <f>Tabla1[[#This Row],[P_Esperada_MEISR ]]*0.0008928</f>
        <v>1.7856E-3</v>
      </c>
      <c r="J452" s="183">
        <v>1</v>
      </c>
      <c r="K452" s="183">
        <f>Tabla1[[#This Row],[Puntuación]]-1</f>
        <v>0</v>
      </c>
      <c r="L452" s="182">
        <f>Tabla1[[#This Row],[Cambio escala]]*0.0008928</f>
        <v>0</v>
      </c>
      <c r="M452" s="179" t="s">
        <v>23</v>
      </c>
      <c r="N452" s="179" t="s">
        <v>1434</v>
      </c>
      <c r="O452" s="179" t="s">
        <v>23</v>
      </c>
      <c r="P452" s="179" t="s">
        <v>1437</v>
      </c>
      <c r="Q452" s="179" t="s">
        <v>23</v>
      </c>
      <c r="R452" s="179" t="s">
        <v>1525</v>
      </c>
      <c r="S452" s="179" t="s">
        <v>211</v>
      </c>
      <c r="T452" s="184" t="s">
        <v>83</v>
      </c>
      <c r="U452" s="184" t="str">
        <f>Tabla1[[#This Row],[Códigos CIF]]&amp;" "&amp;"="&amp;" "&amp;Tabla1[[#This Row],[Códigos CIF Habilidad]]</f>
        <v>d540 = Vestirse</v>
      </c>
      <c r="V452" s="189" t="s">
        <v>212</v>
      </c>
      <c r="W452" s="19" t="s">
        <v>213</v>
      </c>
      <c r="X452"/>
      <c r="Y452"/>
      <c r="Z452"/>
      <c r="AA452"/>
      <c r="AB452"/>
      <c r="AC452"/>
      <c r="AD452"/>
      <c r="AE452"/>
      <c r="AF452"/>
      <c r="AG452"/>
      <c r="AH452"/>
      <c r="AI452"/>
    </row>
    <row r="453" spans="1:35">
      <c r="A453" s="10">
        <v>437</v>
      </c>
      <c r="B453" s="176" t="s">
        <v>671</v>
      </c>
      <c r="C453" s="177" t="s">
        <v>1180</v>
      </c>
      <c r="D453" s="177" t="s">
        <v>491</v>
      </c>
      <c r="E453" s="178" t="s">
        <v>540</v>
      </c>
      <c r="F453" s="179">
        <v>54</v>
      </c>
      <c r="G453" s="180" t="s">
        <v>743</v>
      </c>
      <c r="H453" s="181">
        <v>2</v>
      </c>
      <c r="I453" s="182">
        <f>Tabla1[[#This Row],[P_Esperada_MEISR ]]*0.0008928</f>
        <v>1.7856E-3</v>
      </c>
      <c r="J453" s="183">
        <v>1</v>
      </c>
      <c r="K453" s="183">
        <f>Tabla1[[#This Row],[Puntuación]]-1</f>
        <v>0</v>
      </c>
      <c r="L453" s="182">
        <f>Tabla1[[#This Row],[Cambio escala]]*0.0008928</f>
        <v>0</v>
      </c>
      <c r="M453" s="179" t="s">
        <v>24</v>
      </c>
      <c r="N453" s="179" t="s">
        <v>1435</v>
      </c>
      <c r="O453" s="179" t="s">
        <v>23</v>
      </c>
      <c r="P453" s="179" t="s">
        <v>1437</v>
      </c>
      <c r="Q453" s="179" t="s">
        <v>23</v>
      </c>
      <c r="R453" s="179" t="s">
        <v>1525</v>
      </c>
      <c r="S453" s="179" t="s">
        <v>536</v>
      </c>
      <c r="T453" s="184" t="s">
        <v>83</v>
      </c>
      <c r="U453" s="184" t="str">
        <f>Tabla1[[#This Row],[Códigos CIF]]&amp;" "&amp;"="&amp;" "&amp;Tabla1[[#This Row],[Códigos CIF Habilidad]]</f>
        <v>d520 = Cuidado de partes del cuerpo</v>
      </c>
      <c r="V453" s="189" t="s">
        <v>537</v>
      </c>
      <c r="W453" s="19" t="s">
        <v>538</v>
      </c>
      <c r="X453"/>
      <c r="Y453"/>
      <c r="Z453"/>
      <c r="AA453"/>
      <c r="AB453"/>
      <c r="AC453"/>
      <c r="AD453"/>
      <c r="AE453"/>
      <c r="AF453"/>
      <c r="AG453"/>
      <c r="AH453"/>
      <c r="AI453"/>
    </row>
    <row r="454" spans="1:35" ht="20.399999999999999">
      <c r="A454" s="10">
        <v>438</v>
      </c>
      <c r="B454" s="176" t="s">
        <v>671</v>
      </c>
      <c r="C454" s="177" t="s">
        <v>1181</v>
      </c>
      <c r="D454" s="177" t="s">
        <v>491</v>
      </c>
      <c r="E454" s="178" t="s">
        <v>542</v>
      </c>
      <c r="F454" s="179">
        <v>54</v>
      </c>
      <c r="G454" s="180" t="s">
        <v>743</v>
      </c>
      <c r="H454" s="181">
        <v>2</v>
      </c>
      <c r="I454" s="182">
        <f>Tabla1[[#This Row],[P_Esperada_MEISR ]]*0.0008928</f>
        <v>1.7856E-3</v>
      </c>
      <c r="J454" s="183">
        <v>1</v>
      </c>
      <c r="K454" s="183">
        <f>Tabla1[[#This Row],[Puntuación]]-1</f>
        <v>0</v>
      </c>
      <c r="L454" s="182">
        <f>Tabla1[[#This Row],[Cambio escala]]*0.0008928</f>
        <v>0</v>
      </c>
      <c r="M454" s="179" t="s">
        <v>24</v>
      </c>
      <c r="N454" s="179" t="s">
        <v>1435</v>
      </c>
      <c r="O454" s="179" t="s">
        <v>23</v>
      </c>
      <c r="P454" s="179" t="s">
        <v>1437</v>
      </c>
      <c r="Q454" s="179" t="s">
        <v>23</v>
      </c>
      <c r="R454" s="179" t="s">
        <v>1525</v>
      </c>
      <c r="S454" s="179" t="s">
        <v>536</v>
      </c>
      <c r="T454" s="184" t="s">
        <v>83</v>
      </c>
      <c r="U454" s="184" t="str">
        <f>Tabla1[[#This Row],[Códigos CIF]]&amp;" "&amp;"="&amp;" "&amp;Tabla1[[#This Row],[Códigos CIF Habilidad]]</f>
        <v>d520 = Cuidado de partes del cuerpo</v>
      </c>
      <c r="V454" s="189" t="s">
        <v>537</v>
      </c>
      <c r="W454" s="19" t="s">
        <v>538</v>
      </c>
      <c r="X454"/>
      <c r="Y454"/>
      <c r="Z454"/>
      <c r="AA454"/>
      <c r="AB454"/>
      <c r="AC454"/>
      <c r="AD454"/>
      <c r="AE454"/>
      <c r="AF454"/>
      <c r="AG454"/>
      <c r="AH454"/>
      <c r="AI454"/>
    </row>
    <row r="455" spans="1:35">
      <c r="A455" s="10">
        <v>439</v>
      </c>
      <c r="B455" s="176" t="s">
        <v>671</v>
      </c>
      <c r="C455" s="177" t="s">
        <v>1182</v>
      </c>
      <c r="D455" s="177" t="s">
        <v>491</v>
      </c>
      <c r="E455" s="178" t="s">
        <v>543</v>
      </c>
      <c r="F455" s="179">
        <v>60</v>
      </c>
      <c r="G455" s="180" t="s">
        <v>744</v>
      </c>
      <c r="H455" s="181">
        <v>2</v>
      </c>
      <c r="I455" s="182">
        <f>Tabla1[[#This Row],[P_Esperada_MEISR ]]*0.0008928</f>
        <v>1.7856E-3</v>
      </c>
      <c r="J455" s="183">
        <v>1</v>
      </c>
      <c r="K455" s="183">
        <f>Tabla1[[#This Row],[Puntuación]]-1</f>
        <v>0</v>
      </c>
      <c r="L455" s="182">
        <f>Tabla1[[#This Row],[Cambio escala]]*0.0008928</f>
        <v>0</v>
      </c>
      <c r="M455" s="179" t="s">
        <v>24</v>
      </c>
      <c r="N455" s="179" t="s">
        <v>1435</v>
      </c>
      <c r="O455" s="179" t="s">
        <v>23</v>
      </c>
      <c r="P455" s="179" t="s">
        <v>1437</v>
      </c>
      <c r="Q455" s="179" t="s">
        <v>23</v>
      </c>
      <c r="R455" s="179" t="s">
        <v>1525</v>
      </c>
      <c r="S455" s="179" t="s">
        <v>536</v>
      </c>
      <c r="T455" s="184" t="s">
        <v>83</v>
      </c>
      <c r="U455" s="184" t="str">
        <f>Tabla1[[#This Row],[Códigos CIF]]&amp;" "&amp;"="&amp;" "&amp;Tabla1[[#This Row],[Códigos CIF Habilidad]]</f>
        <v>d520 = Cuidado de partes del cuerpo</v>
      </c>
      <c r="V455" s="189" t="s">
        <v>537</v>
      </c>
      <c r="W455" s="19" t="s">
        <v>538</v>
      </c>
      <c r="X455"/>
      <c r="Y455"/>
      <c r="Z455"/>
      <c r="AA455"/>
      <c r="AB455"/>
      <c r="AC455"/>
      <c r="AD455"/>
      <c r="AE455"/>
      <c r="AF455"/>
      <c r="AG455"/>
      <c r="AH455"/>
      <c r="AI455"/>
    </row>
    <row r="456" spans="1:35" ht="40.799999999999997">
      <c r="A456" s="10">
        <v>440</v>
      </c>
      <c r="B456" s="176" t="s">
        <v>671</v>
      </c>
      <c r="C456" s="177" t="s">
        <v>1183</v>
      </c>
      <c r="D456" s="177" t="s">
        <v>491</v>
      </c>
      <c r="E456" s="178" t="s">
        <v>544</v>
      </c>
      <c r="F456" s="179">
        <v>60</v>
      </c>
      <c r="G456" s="180" t="s">
        <v>744</v>
      </c>
      <c r="H456" s="181">
        <v>2</v>
      </c>
      <c r="I456" s="182">
        <f>Tabla1[[#This Row],[P_Esperada_MEISR ]]*0.0008928</f>
        <v>1.7856E-3</v>
      </c>
      <c r="J456" s="183">
        <v>1</v>
      </c>
      <c r="K456" s="183">
        <f>Tabla1[[#This Row],[Puntuación]]-1</f>
        <v>0</v>
      </c>
      <c r="L456" s="182">
        <f>Tabla1[[#This Row],[Cambio escala]]*0.0008928</f>
        <v>0</v>
      </c>
      <c r="M456" s="179" t="s">
        <v>24</v>
      </c>
      <c r="N456" s="179" t="s">
        <v>1435</v>
      </c>
      <c r="O456" s="179" t="s">
        <v>23</v>
      </c>
      <c r="P456" s="179" t="s">
        <v>1437</v>
      </c>
      <c r="Q456" s="179" t="s">
        <v>23</v>
      </c>
      <c r="R456" s="179" t="s">
        <v>1525</v>
      </c>
      <c r="S456" s="179" t="s">
        <v>72</v>
      </c>
      <c r="T456" s="184" t="s">
        <v>50</v>
      </c>
      <c r="U456" s="184" t="str">
        <f>Tabla1[[#This Row],[Códigos CIF]]&amp;" "&amp;"="&amp;" "&amp;Tabla1[[#This Row],[Códigos CIF Habilidad]]</f>
        <v>d230 = Llevar a cabo rutinas diarias</v>
      </c>
      <c r="V456" s="189" t="s">
        <v>73</v>
      </c>
      <c r="W456" s="19" t="s">
        <v>74</v>
      </c>
      <c r="X456"/>
      <c r="Y456"/>
      <c r="Z456"/>
      <c r="AA456"/>
      <c r="AB456"/>
      <c r="AC456"/>
      <c r="AD456"/>
      <c r="AE456"/>
      <c r="AF456"/>
      <c r="AG456"/>
      <c r="AH456"/>
      <c r="AI456"/>
    </row>
    <row r="457" spans="1:35" ht="24">
      <c r="A457" s="10">
        <v>441</v>
      </c>
      <c r="B457" s="176" t="s">
        <v>671</v>
      </c>
      <c r="C457" s="177" t="s">
        <v>1184</v>
      </c>
      <c r="D457" s="177" t="s">
        <v>545</v>
      </c>
      <c r="E457" s="178" t="s">
        <v>546</v>
      </c>
      <c r="F457" s="179">
        <v>0</v>
      </c>
      <c r="G457" s="180" t="s">
        <v>683</v>
      </c>
      <c r="H457" s="181">
        <v>2</v>
      </c>
      <c r="I457" s="182">
        <f>Tabla1[[#This Row],[P_Esperada_MEISR ]]*0.0008928</f>
        <v>1.7856E-3</v>
      </c>
      <c r="J457" s="183">
        <v>1</v>
      </c>
      <c r="K457" s="183">
        <f>Tabla1[[#This Row],[Puntuación]]-1</f>
        <v>0</v>
      </c>
      <c r="L457" s="182">
        <f>Tabla1[[#This Row],[Cambio escala]]*0.0008928</f>
        <v>0</v>
      </c>
      <c r="M457" s="179" t="s">
        <v>5</v>
      </c>
      <c r="N457" s="179" t="s">
        <v>1436</v>
      </c>
      <c r="O457" s="179" t="s">
        <v>5</v>
      </c>
      <c r="P457" s="179" t="s">
        <v>1441</v>
      </c>
      <c r="Q457" s="179" t="s">
        <v>5</v>
      </c>
      <c r="R457" s="179" t="s">
        <v>1519</v>
      </c>
      <c r="S457" s="179" t="s">
        <v>13</v>
      </c>
      <c r="T457" s="184" t="s">
        <v>14</v>
      </c>
      <c r="U457" s="184" t="str">
        <f>Tabla1[[#This Row],[Códigos CIF]]&amp;" "&amp;"="&amp;" "&amp;Tabla1[[#This Row],[Códigos CIF Habilidad]]</f>
        <v>d710 = Interacciones interpersonales básicas</v>
      </c>
      <c r="V457" s="189" t="s">
        <v>15</v>
      </c>
      <c r="W457" s="19" t="s">
        <v>16</v>
      </c>
      <c r="X457"/>
      <c r="Y457"/>
      <c r="Z457"/>
      <c r="AA457"/>
      <c r="AB457"/>
      <c r="AC457"/>
      <c r="AD457"/>
      <c r="AE457"/>
      <c r="AF457"/>
      <c r="AG457"/>
      <c r="AH457"/>
      <c r="AI457"/>
    </row>
    <row r="458" spans="1:35">
      <c r="A458" s="10">
        <v>442</v>
      </c>
      <c r="B458" s="176" t="s">
        <v>671</v>
      </c>
      <c r="C458" s="177" t="s">
        <v>1186</v>
      </c>
      <c r="D458" s="177" t="s">
        <v>545</v>
      </c>
      <c r="E458" s="178" t="s">
        <v>547</v>
      </c>
      <c r="F458" s="179">
        <v>2</v>
      </c>
      <c r="G458" s="180" t="s">
        <v>683</v>
      </c>
      <c r="H458" s="181">
        <v>2</v>
      </c>
      <c r="I458" s="182">
        <f>Tabla1[[#This Row],[P_Esperada_MEISR ]]*0.0008928</f>
        <v>1.7856E-3</v>
      </c>
      <c r="J458" s="183">
        <v>1</v>
      </c>
      <c r="K458" s="183">
        <f>Tabla1[[#This Row],[Puntuación]]-1</f>
        <v>0</v>
      </c>
      <c r="L458" s="182">
        <f>Tabla1[[#This Row],[Cambio escala]]*0.0008928</f>
        <v>0</v>
      </c>
      <c r="M458" s="179" t="s">
        <v>23</v>
      </c>
      <c r="N458" s="179" t="s">
        <v>1434</v>
      </c>
      <c r="O458" s="179" t="s">
        <v>23</v>
      </c>
      <c r="P458" s="179" t="s">
        <v>1437</v>
      </c>
      <c r="Q458" s="179" t="s">
        <v>23</v>
      </c>
      <c r="R458" s="179" t="s">
        <v>1525</v>
      </c>
      <c r="S458" s="179" t="s">
        <v>72</v>
      </c>
      <c r="T458" s="184" t="s">
        <v>50</v>
      </c>
      <c r="U458" s="184" t="str">
        <f>Tabla1[[#This Row],[Códigos CIF]]&amp;" "&amp;"="&amp;" "&amp;Tabla1[[#This Row],[Códigos CIF Habilidad]]</f>
        <v>d230 = Llevar a cabo rutinas diarias</v>
      </c>
      <c r="V458" s="189" t="s">
        <v>73</v>
      </c>
      <c r="W458" s="19" t="s">
        <v>74</v>
      </c>
      <c r="X458"/>
      <c r="Y458"/>
      <c r="Z458"/>
      <c r="AA458"/>
      <c r="AB458"/>
      <c r="AC458"/>
      <c r="AD458"/>
      <c r="AE458"/>
      <c r="AF458"/>
      <c r="AG458"/>
      <c r="AH458"/>
      <c r="AI458"/>
    </row>
    <row r="459" spans="1:35" ht="20.399999999999999">
      <c r="A459" s="10">
        <v>443</v>
      </c>
      <c r="B459" s="176" t="s">
        <v>671</v>
      </c>
      <c r="C459" s="177" t="s">
        <v>1187</v>
      </c>
      <c r="D459" s="177" t="s">
        <v>545</v>
      </c>
      <c r="E459" s="178" t="s">
        <v>548</v>
      </c>
      <c r="F459" s="179">
        <v>3</v>
      </c>
      <c r="G459" s="180" t="s">
        <v>683</v>
      </c>
      <c r="H459" s="181">
        <v>2</v>
      </c>
      <c r="I459" s="182">
        <f>Tabla1[[#This Row],[P_Esperada_MEISR ]]*0.0008928</f>
        <v>1.7856E-3</v>
      </c>
      <c r="J459" s="183">
        <v>1</v>
      </c>
      <c r="K459" s="183">
        <f>Tabla1[[#This Row],[Puntuación]]-1</f>
        <v>0</v>
      </c>
      <c r="L459" s="182">
        <f>Tabla1[[#This Row],[Cambio escala]]*0.0008928</f>
        <v>0</v>
      </c>
      <c r="M459" s="179" t="s">
        <v>23</v>
      </c>
      <c r="N459" s="179" t="s">
        <v>1434</v>
      </c>
      <c r="O459" s="179" t="s">
        <v>23</v>
      </c>
      <c r="P459" s="179" t="s">
        <v>1437</v>
      </c>
      <c r="Q459" s="179" t="s">
        <v>23</v>
      </c>
      <c r="R459" s="179" t="s">
        <v>1525</v>
      </c>
      <c r="S459" s="179" t="s">
        <v>72</v>
      </c>
      <c r="T459" s="184" t="s">
        <v>50</v>
      </c>
      <c r="U459" s="184" t="str">
        <f>Tabla1[[#This Row],[Códigos CIF]]&amp;" "&amp;"="&amp;" "&amp;Tabla1[[#This Row],[Códigos CIF Habilidad]]</f>
        <v>d230 = Llevar a cabo rutinas diarias</v>
      </c>
      <c r="V459" s="189" t="s">
        <v>73</v>
      </c>
      <c r="W459" s="19" t="s">
        <v>74</v>
      </c>
      <c r="X459"/>
      <c r="Y459"/>
      <c r="Z459"/>
      <c r="AA459"/>
      <c r="AB459"/>
      <c r="AC459"/>
      <c r="AD459"/>
      <c r="AE459"/>
      <c r="AF459"/>
      <c r="AG459"/>
      <c r="AH459"/>
      <c r="AI459"/>
    </row>
    <row r="460" spans="1:35" ht="20.399999999999999">
      <c r="A460" s="10">
        <v>444</v>
      </c>
      <c r="B460" s="176" t="s">
        <v>671</v>
      </c>
      <c r="C460" s="177" t="s">
        <v>1188</v>
      </c>
      <c r="D460" s="177" t="s">
        <v>545</v>
      </c>
      <c r="E460" s="178" t="s">
        <v>549</v>
      </c>
      <c r="F460" s="179">
        <v>6</v>
      </c>
      <c r="G460" s="180" t="s">
        <v>683</v>
      </c>
      <c r="H460" s="181">
        <v>2</v>
      </c>
      <c r="I460" s="182">
        <f>Tabla1[[#This Row],[P_Esperada_MEISR ]]*0.0008928</f>
        <v>1.7856E-3</v>
      </c>
      <c r="J460" s="183">
        <v>1</v>
      </c>
      <c r="K460" s="183">
        <f>Tabla1[[#This Row],[Puntuación]]-1</f>
        <v>0</v>
      </c>
      <c r="L460" s="182">
        <f>Tabla1[[#This Row],[Cambio escala]]*0.0008928</f>
        <v>0</v>
      </c>
      <c r="M460" s="179" t="s">
        <v>23</v>
      </c>
      <c r="N460" s="179" t="s">
        <v>1434</v>
      </c>
      <c r="O460" s="179" t="s">
        <v>23</v>
      </c>
      <c r="P460" s="179" t="s">
        <v>1437</v>
      </c>
      <c r="Q460" s="179" t="s">
        <v>23</v>
      </c>
      <c r="R460" s="179" t="s">
        <v>1525</v>
      </c>
      <c r="S460" s="179" t="s">
        <v>72</v>
      </c>
      <c r="T460" s="184" t="s">
        <v>50</v>
      </c>
      <c r="U460" s="184" t="str">
        <f>Tabla1[[#This Row],[Códigos CIF]]&amp;" "&amp;"="&amp;" "&amp;Tabla1[[#This Row],[Códigos CIF Habilidad]]</f>
        <v>d230 = Llevar a cabo rutinas diarias</v>
      </c>
      <c r="V460" s="189" t="s">
        <v>73</v>
      </c>
      <c r="W460" s="19" t="s">
        <v>74</v>
      </c>
      <c r="X460"/>
      <c r="Y460"/>
      <c r="Z460"/>
      <c r="AA460"/>
      <c r="AB460"/>
      <c r="AC460"/>
      <c r="AD460"/>
      <c r="AE460"/>
      <c r="AF460"/>
      <c r="AG460"/>
      <c r="AH460"/>
      <c r="AI460"/>
    </row>
    <row r="461" spans="1:35" ht="30.6">
      <c r="A461" s="10">
        <v>445</v>
      </c>
      <c r="B461" s="176" t="s">
        <v>671</v>
      </c>
      <c r="C461" s="177" t="s">
        <v>1189</v>
      </c>
      <c r="D461" s="177" t="s">
        <v>545</v>
      </c>
      <c r="E461" s="178" t="s">
        <v>550</v>
      </c>
      <c r="F461" s="179">
        <v>6</v>
      </c>
      <c r="G461" s="180" t="s">
        <v>683</v>
      </c>
      <c r="H461" s="181">
        <v>2</v>
      </c>
      <c r="I461" s="182">
        <f>Tabla1[[#This Row],[P_Esperada_MEISR ]]*0.0008928</f>
        <v>1.7856E-3</v>
      </c>
      <c r="J461" s="183">
        <v>1</v>
      </c>
      <c r="K461" s="183">
        <f>Tabla1[[#This Row],[Puntuación]]-1</f>
        <v>0</v>
      </c>
      <c r="L461" s="182">
        <f>Tabla1[[#This Row],[Cambio escala]]*0.0008928</f>
        <v>0</v>
      </c>
      <c r="M461" s="179" t="s">
        <v>24</v>
      </c>
      <c r="N461" s="179" t="s">
        <v>1435</v>
      </c>
      <c r="O461" s="179" t="s">
        <v>5</v>
      </c>
      <c r="P461" s="179" t="s">
        <v>1441</v>
      </c>
      <c r="Q461" s="179" t="s">
        <v>5</v>
      </c>
      <c r="R461" s="179" t="s">
        <v>1519</v>
      </c>
      <c r="S461" s="179" t="s">
        <v>49</v>
      </c>
      <c r="T461" s="184" t="s">
        <v>50</v>
      </c>
      <c r="U461" s="184" t="str">
        <f>Tabla1[[#This Row],[Códigos CIF]]&amp;" "&amp;"="&amp;" "&amp;Tabla1[[#This Row],[Códigos CIF Habilidad]]</f>
        <v>d240 = Manejo del estrés y otras demandas psicológicas</v>
      </c>
      <c r="V461" s="189" t="s">
        <v>51</v>
      </c>
      <c r="W461" s="19" t="s">
        <v>52</v>
      </c>
      <c r="X461"/>
      <c r="Y461"/>
      <c r="Z461"/>
      <c r="AA461"/>
      <c r="AB461"/>
      <c r="AC461"/>
      <c r="AD461"/>
      <c r="AE461"/>
      <c r="AF461"/>
      <c r="AG461"/>
      <c r="AH461"/>
      <c r="AI461"/>
    </row>
    <row r="462" spans="1:35">
      <c r="A462" s="10">
        <v>446</v>
      </c>
      <c r="B462" s="176" t="s">
        <v>671</v>
      </c>
      <c r="C462" s="177" t="s">
        <v>1190</v>
      </c>
      <c r="D462" s="177" t="s">
        <v>545</v>
      </c>
      <c r="E462" s="178" t="s">
        <v>551</v>
      </c>
      <c r="F462" s="179">
        <v>12</v>
      </c>
      <c r="G462" s="180" t="s">
        <v>686</v>
      </c>
      <c r="H462" s="181">
        <v>2</v>
      </c>
      <c r="I462" s="182">
        <f>Tabla1[[#This Row],[P_Esperada_MEISR ]]*0.0008928</f>
        <v>1.7856E-3</v>
      </c>
      <c r="J462" s="183">
        <v>1</v>
      </c>
      <c r="K462" s="183">
        <f>Tabla1[[#This Row],[Puntuación]]-1</f>
        <v>0</v>
      </c>
      <c r="L462" s="182">
        <f>Tabla1[[#This Row],[Cambio escala]]*0.0008928</f>
        <v>0</v>
      </c>
      <c r="M462" s="179" t="s">
        <v>23</v>
      </c>
      <c r="N462" s="179" t="s">
        <v>1434</v>
      </c>
      <c r="O462" s="179" t="s">
        <v>23</v>
      </c>
      <c r="P462" s="179" t="s">
        <v>1437</v>
      </c>
      <c r="Q462" s="179" t="s">
        <v>23</v>
      </c>
      <c r="R462" s="179" t="s">
        <v>1525</v>
      </c>
      <c r="S462" s="179" t="s">
        <v>72</v>
      </c>
      <c r="T462" s="184" t="s">
        <v>50</v>
      </c>
      <c r="U462" s="184" t="str">
        <f>Tabla1[[#This Row],[Códigos CIF]]&amp;" "&amp;"="&amp;" "&amp;Tabla1[[#This Row],[Códigos CIF Habilidad]]</f>
        <v>d230 = Llevar a cabo rutinas diarias</v>
      </c>
      <c r="V462" s="189" t="s">
        <v>73</v>
      </c>
      <c r="W462" s="19" t="s">
        <v>74</v>
      </c>
      <c r="X462"/>
      <c r="Y462"/>
      <c r="Z462"/>
      <c r="AA462"/>
      <c r="AB462"/>
      <c r="AC462"/>
      <c r="AD462"/>
      <c r="AE462"/>
      <c r="AF462"/>
      <c r="AG462"/>
      <c r="AH462"/>
      <c r="AI462"/>
    </row>
    <row r="463" spans="1:35" ht="30.6">
      <c r="A463" s="10">
        <v>447</v>
      </c>
      <c r="B463" s="176" t="s">
        <v>671</v>
      </c>
      <c r="C463" s="177" t="s">
        <v>1191</v>
      </c>
      <c r="D463" s="177" t="s">
        <v>545</v>
      </c>
      <c r="E463" s="178" t="s">
        <v>552</v>
      </c>
      <c r="F463" s="179">
        <v>12</v>
      </c>
      <c r="G463" s="180" t="s">
        <v>686</v>
      </c>
      <c r="H463" s="181">
        <v>2</v>
      </c>
      <c r="I463" s="182">
        <f>Tabla1[[#This Row],[P_Esperada_MEISR ]]*0.0008928</f>
        <v>1.7856E-3</v>
      </c>
      <c r="J463" s="183">
        <v>1</v>
      </c>
      <c r="K463" s="183">
        <f>Tabla1[[#This Row],[Puntuación]]-1</f>
        <v>0</v>
      </c>
      <c r="L463" s="182">
        <f>Tabla1[[#This Row],[Cambio escala]]*0.0008928</f>
        <v>0</v>
      </c>
      <c r="M463" s="179" t="s">
        <v>5</v>
      </c>
      <c r="N463" s="179" t="s">
        <v>1436</v>
      </c>
      <c r="O463" s="179" t="s">
        <v>6</v>
      </c>
      <c r="P463" s="179" t="s">
        <v>1439</v>
      </c>
      <c r="Q463" s="179" t="s">
        <v>23</v>
      </c>
      <c r="R463" s="179" t="s">
        <v>1525</v>
      </c>
      <c r="S463" s="179" t="s">
        <v>89</v>
      </c>
      <c r="T463" s="184" t="s">
        <v>9</v>
      </c>
      <c r="U463" s="184" t="str">
        <f>Tabla1[[#This Row],[Códigos CIF]]&amp;" "&amp;"="&amp;" "&amp;Tabla1[[#This Row],[Códigos CIF Habilidad]]</f>
        <v>d335 = Producción de mensajes no verbales</v>
      </c>
      <c r="V463" s="189" t="s">
        <v>90</v>
      </c>
      <c r="W463" s="19" t="s">
        <v>91</v>
      </c>
      <c r="X463"/>
      <c r="Y463"/>
      <c r="Z463"/>
      <c r="AA463"/>
      <c r="AB463"/>
      <c r="AC463"/>
      <c r="AD463"/>
      <c r="AE463"/>
      <c r="AF463"/>
      <c r="AG463"/>
      <c r="AH463"/>
      <c r="AI463"/>
    </row>
    <row r="464" spans="1:35" ht="24">
      <c r="A464" s="10">
        <v>448</v>
      </c>
      <c r="B464" s="176" t="s">
        <v>671</v>
      </c>
      <c r="C464" s="177" t="s">
        <v>1192</v>
      </c>
      <c r="D464" s="177" t="s">
        <v>545</v>
      </c>
      <c r="E464" s="178" t="s">
        <v>553</v>
      </c>
      <c r="F464" s="179">
        <v>12</v>
      </c>
      <c r="G464" s="180" t="s">
        <v>686</v>
      </c>
      <c r="H464" s="181">
        <v>2</v>
      </c>
      <c r="I464" s="182">
        <f>Tabla1[[#This Row],[P_Esperada_MEISR ]]*0.0008928</f>
        <v>1.7856E-3</v>
      </c>
      <c r="J464" s="183">
        <v>1</v>
      </c>
      <c r="K464" s="183">
        <f>Tabla1[[#This Row],[Puntuación]]-1</f>
        <v>0</v>
      </c>
      <c r="L464" s="182">
        <f>Tabla1[[#This Row],[Cambio escala]]*0.0008928</f>
        <v>0</v>
      </c>
      <c r="M464" s="179" t="s">
        <v>5</v>
      </c>
      <c r="N464" s="179" t="s">
        <v>1436</v>
      </c>
      <c r="O464" s="179" t="s">
        <v>6</v>
      </c>
      <c r="P464" s="179" t="s">
        <v>1439</v>
      </c>
      <c r="Q464" s="179" t="s">
        <v>7</v>
      </c>
      <c r="R464" s="179" t="s">
        <v>1526</v>
      </c>
      <c r="S464" s="179" t="s">
        <v>67</v>
      </c>
      <c r="T464" s="184" t="s">
        <v>9</v>
      </c>
      <c r="U464" s="184" t="str">
        <f>Tabla1[[#This Row],[Códigos CIF]]&amp;" "&amp;"="&amp;" "&amp;Tabla1[[#This Row],[Códigos CIF Habilidad]]</f>
        <v>d310 = Comunicación-recepción de mensajes hablados</v>
      </c>
      <c r="V464" s="189" t="s">
        <v>68</v>
      </c>
      <c r="W464" s="19" t="s">
        <v>69</v>
      </c>
      <c r="X464"/>
      <c r="Y464"/>
      <c r="Z464"/>
      <c r="AA464"/>
      <c r="AB464"/>
      <c r="AC464"/>
      <c r="AD464"/>
      <c r="AE464"/>
      <c r="AF464"/>
      <c r="AG464"/>
      <c r="AH464"/>
      <c r="AI464"/>
    </row>
    <row r="465" spans="1:35" ht="30.6">
      <c r="A465" s="10">
        <v>449</v>
      </c>
      <c r="B465" s="176" t="s">
        <v>671</v>
      </c>
      <c r="C465" s="177" t="s">
        <v>1193</v>
      </c>
      <c r="D465" s="177" t="s">
        <v>545</v>
      </c>
      <c r="E465" s="178" t="s">
        <v>554</v>
      </c>
      <c r="F465" s="179">
        <v>18</v>
      </c>
      <c r="G465" s="180" t="s">
        <v>684</v>
      </c>
      <c r="H465" s="181">
        <v>2</v>
      </c>
      <c r="I465" s="182">
        <f>Tabla1[[#This Row],[P_Esperada_MEISR ]]*0.0008928</f>
        <v>1.7856E-3</v>
      </c>
      <c r="J465" s="183">
        <v>1</v>
      </c>
      <c r="K465" s="183">
        <f>Tabla1[[#This Row],[Puntuación]]-1</f>
        <v>0</v>
      </c>
      <c r="L465" s="182">
        <f>Tabla1[[#This Row],[Cambio escala]]*0.0008928</f>
        <v>0</v>
      </c>
      <c r="M465" s="179" t="s">
        <v>5</v>
      </c>
      <c r="N465" s="179" t="s">
        <v>1436</v>
      </c>
      <c r="O465" s="179" t="s">
        <v>6</v>
      </c>
      <c r="P465" s="179" t="s">
        <v>1439</v>
      </c>
      <c r="Q465" s="179" t="s">
        <v>23</v>
      </c>
      <c r="R465" s="179" t="s">
        <v>1525</v>
      </c>
      <c r="S465" s="179" t="s">
        <v>89</v>
      </c>
      <c r="T465" s="184" t="s">
        <v>9</v>
      </c>
      <c r="U465" s="184" t="str">
        <f>Tabla1[[#This Row],[Códigos CIF]]&amp;" "&amp;"="&amp;" "&amp;Tabla1[[#This Row],[Códigos CIF Habilidad]]</f>
        <v>d335 = Producción de mensajes no verbales</v>
      </c>
      <c r="V465" s="189" t="s">
        <v>90</v>
      </c>
      <c r="W465" s="19" t="s">
        <v>91</v>
      </c>
      <c r="X465"/>
      <c r="Y465"/>
      <c r="Z465"/>
      <c r="AA465"/>
      <c r="AB465"/>
      <c r="AC465"/>
      <c r="AD465"/>
      <c r="AE465"/>
      <c r="AF465"/>
      <c r="AG465"/>
      <c r="AH465"/>
      <c r="AI465"/>
    </row>
    <row r="466" spans="1:35" ht="20.399999999999999">
      <c r="A466" s="10">
        <v>450</v>
      </c>
      <c r="B466" s="176" t="s">
        <v>671</v>
      </c>
      <c r="C466" s="177" t="s">
        <v>1194</v>
      </c>
      <c r="D466" s="177" t="s">
        <v>545</v>
      </c>
      <c r="E466" s="178" t="s">
        <v>555</v>
      </c>
      <c r="F466" s="179">
        <v>18</v>
      </c>
      <c r="G466" s="180" t="s">
        <v>684</v>
      </c>
      <c r="H466" s="181">
        <v>2</v>
      </c>
      <c r="I466" s="182">
        <f>Tabla1[[#This Row],[P_Esperada_MEISR ]]*0.0008928</f>
        <v>1.7856E-3</v>
      </c>
      <c r="J466" s="183">
        <v>1</v>
      </c>
      <c r="K466" s="183">
        <f>Tabla1[[#This Row],[Puntuación]]-1</f>
        <v>0</v>
      </c>
      <c r="L466" s="182">
        <f>Tabla1[[#This Row],[Cambio escala]]*0.0008928</f>
        <v>0</v>
      </c>
      <c r="M466" s="179" t="s">
        <v>23</v>
      </c>
      <c r="N466" s="179" t="s">
        <v>1434</v>
      </c>
      <c r="O466" s="179" t="s">
        <v>25</v>
      </c>
      <c r="P466" s="179" t="s">
        <v>1440</v>
      </c>
      <c r="Q466" s="179" t="s">
        <v>23</v>
      </c>
      <c r="R466" s="179" t="s">
        <v>1525</v>
      </c>
      <c r="S466" s="179" t="s">
        <v>34</v>
      </c>
      <c r="T466" s="184" t="s">
        <v>27</v>
      </c>
      <c r="U466" s="184" t="str">
        <f>Tabla1[[#This Row],[Códigos CIF]]&amp;" "&amp;"="&amp;" "&amp;Tabla1[[#This Row],[Códigos CIF Habilidad]]</f>
        <v>d445 = Uso de la mano y el brazo</v>
      </c>
      <c r="V466" s="189" t="s">
        <v>35</v>
      </c>
      <c r="W466" s="19" t="s">
        <v>36</v>
      </c>
      <c r="X466"/>
      <c r="Y466"/>
      <c r="Z466"/>
      <c r="AA466"/>
      <c r="AB466"/>
      <c r="AC466"/>
      <c r="AD466"/>
      <c r="AE466"/>
      <c r="AF466"/>
      <c r="AG466"/>
      <c r="AH466"/>
      <c r="AI466"/>
    </row>
    <row r="467" spans="1:35" ht="71.400000000000006">
      <c r="A467" s="10">
        <v>451</v>
      </c>
      <c r="B467" s="176" t="s">
        <v>671</v>
      </c>
      <c r="C467" s="177" t="s">
        <v>1195</v>
      </c>
      <c r="D467" s="177" t="s">
        <v>545</v>
      </c>
      <c r="E467" s="178" t="s">
        <v>733</v>
      </c>
      <c r="F467" s="179">
        <v>24</v>
      </c>
      <c r="G467" s="180" t="s">
        <v>685</v>
      </c>
      <c r="H467" s="181">
        <v>2</v>
      </c>
      <c r="I467" s="182">
        <f>Tabla1[[#This Row],[P_Esperada_MEISR ]]*0.0008928</f>
        <v>1.7856E-3</v>
      </c>
      <c r="J467" s="183">
        <v>1</v>
      </c>
      <c r="K467" s="183">
        <f>Tabla1[[#This Row],[Puntuación]]-1</f>
        <v>0</v>
      </c>
      <c r="L467" s="182">
        <f>Tabla1[[#This Row],[Cambio escala]]*0.0008928</f>
        <v>0</v>
      </c>
      <c r="M467" s="179" t="s">
        <v>23</v>
      </c>
      <c r="N467" s="179" t="s">
        <v>1434</v>
      </c>
      <c r="O467" s="179" t="s">
        <v>5</v>
      </c>
      <c r="P467" s="179" t="s">
        <v>1441</v>
      </c>
      <c r="Q467" s="179" t="s">
        <v>5</v>
      </c>
      <c r="R467" s="179" t="s">
        <v>1519</v>
      </c>
      <c r="S467" s="179" t="s">
        <v>72</v>
      </c>
      <c r="T467" s="184" t="s">
        <v>50</v>
      </c>
      <c r="U467" s="184" t="str">
        <f>Tabla1[[#This Row],[Códigos CIF]]&amp;" "&amp;"="&amp;" "&amp;Tabla1[[#This Row],[Códigos CIF Habilidad]]</f>
        <v>d230 = Llevar a cabo rutinas diarias</v>
      </c>
      <c r="V467" s="189" t="s">
        <v>73</v>
      </c>
      <c r="W467" s="19" t="s">
        <v>74</v>
      </c>
      <c r="X467"/>
      <c r="Y467"/>
      <c r="Z467"/>
      <c r="AA467"/>
      <c r="AB467"/>
      <c r="AC467"/>
      <c r="AD467"/>
      <c r="AE467"/>
      <c r="AF467"/>
      <c r="AG467"/>
      <c r="AH467"/>
      <c r="AI467"/>
    </row>
    <row r="468" spans="1:35">
      <c r="A468" s="10">
        <v>452</v>
      </c>
      <c r="B468" s="176" t="s">
        <v>671</v>
      </c>
      <c r="C468" s="177" t="s">
        <v>1196</v>
      </c>
      <c r="D468" s="177" t="s">
        <v>545</v>
      </c>
      <c r="E468" s="178" t="s">
        <v>556</v>
      </c>
      <c r="F468" s="179">
        <v>24</v>
      </c>
      <c r="G468" s="180" t="s">
        <v>685</v>
      </c>
      <c r="H468" s="181">
        <v>2</v>
      </c>
      <c r="I468" s="182">
        <f>Tabla1[[#This Row],[P_Esperada_MEISR ]]*0.0008928</f>
        <v>1.7856E-3</v>
      </c>
      <c r="J468" s="183">
        <v>1</v>
      </c>
      <c r="K468" s="183">
        <f>Tabla1[[#This Row],[Puntuación]]-1</f>
        <v>0</v>
      </c>
      <c r="L468" s="182">
        <f>Tabla1[[#This Row],[Cambio escala]]*0.0008928</f>
        <v>0</v>
      </c>
      <c r="M468" s="179" t="s">
        <v>24</v>
      </c>
      <c r="N468" s="179" t="s">
        <v>1435</v>
      </c>
      <c r="O468" s="179" t="s">
        <v>31</v>
      </c>
      <c r="P468" s="179" t="s">
        <v>1438</v>
      </c>
      <c r="Q468" s="179" t="s">
        <v>7</v>
      </c>
      <c r="R468" s="179" t="s">
        <v>1526</v>
      </c>
      <c r="S468" s="179" t="s">
        <v>331</v>
      </c>
      <c r="T468" s="184" t="s">
        <v>9</v>
      </c>
      <c r="U468" s="184" t="str">
        <f>Tabla1[[#This Row],[Códigos CIF]]&amp;" "&amp;"="&amp;" "&amp;Tabla1[[#This Row],[Códigos CIF Habilidad]]</f>
        <v>d332 = Cantar</v>
      </c>
      <c r="V468" s="189" t="s">
        <v>332</v>
      </c>
      <c r="W468" s="19" t="s">
        <v>333</v>
      </c>
      <c r="X468"/>
      <c r="Y468"/>
      <c r="Z468"/>
      <c r="AA468"/>
      <c r="AB468"/>
      <c r="AC468"/>
      <c r="AD468"/>
      <c r="AE468"/>
      <c r="AF468"/>
      <c r="AG468"/>
      <c r="AH468"/>
      <c r="AI468"/>
    </row>
    <row r="469" spans="1:35" ht="30.6">
      <c r="A469" s="10">
        <v>453</v>
      </c>
      <c r="B469" s="176" t="s">
        <v>671</v>
      </c>
      <c r="C469" s="177" t="s">
        <v>1197</v>
      </c>
      <c r="D469" s="177" t="s">
        <v>545</v>
      </c>
      <c r="E469" s="178" t="s">
        <v>557</v>
      </c>
      <c r="F469" s="179">
        <v>30</v>
      </c>
      <c r="G469" s="180" t="s">
        <v>738</v>
      </c>
      <c r="H469" s="181">
        <v>2</v>
      </c>
      <c r="I469" s="182">
        <f>Tabla1[[#This Row],[P_Esperada_MEISR ]]*0.0008928</f>
        <v>1.7856E-3</v>
      </c>
      <c r="J469" s="183">
        <v>1</v>
      </c>
      <c r="K469" s="183">
        <f>Tabla1[[#This Row],[Puntuación]]-1</f>
        <v>0</v>
      </c>
      <c r="L469" s="182">
        <f>Tabla1[[#This Row],[Cambio escala]]*0.0008928</f>
        <v>0</v>
      </c>
      <c r="M469" s="179" t="s">
        <v>23</v>
      </c>
      <c r="N469" s="179" t="s">
        <v>1434</v>
      </c>
      <c r="O469" s="179" t="s">
        <v>23</v>
      </c>
      <c r="P469" s="179" t="s">
        <v>1437</v>
      </c>
      <c r="Q469" s="179" t="s">
        <v>5</v>
      </c>
      <c r="R469" s="179" t="s">
        <v>1519</v>
      </c>
      <c r="S469" s="179" t="s">
        <v>72</v>
      </c>
      <c r="T469" s="184" t="s">
        <v>50</v>
      </c>
      <c r="U469" s="184" t="str">
        <f>Tabla1[[#This Row],[Códigos CIF]]&amp;" "&amp;"="&amp;" "&amp;Tabla1[[#This Row],[Códigos CIF Habilidad]]</f>
        <v>d230 = Llevar a cabo rutinas diarias</v>
      </c>
      <c r="V469" s="189" t="s">
        <v>73</v>
      </c>
      <c r="W469" s="19" t="s">
        <v>74</v>
      </c>
      <c r="X469"/>
      <c r="Y469"/>
      <c r="Z469"/>
      <c r="AA469"/>
      <c r="AB469"/>
      <c r="AC469"/>
      <c r="AD469"/>
      <c r="AE469"/>
      <c r="AF469"/>
      <c r="AG469"/>
      <c r="AH469"/>
      <c r="AI469"/>
    </row>
    <row r="470" spans="1:35" ht="30.6">
      <c r="A470" s="10">
        <v>454</v>
      </c>
      <c r="B470" s="176" t="s">
        <v>671</v>
      </c>
      <c r="C470" s="177" t="s">
        <v>1198</v>
      </c>
      <c r="D470" s="177" t="s">
        <v>545</v>
      </c>
      <c r="E470" s="178" t="s">
        <v>558</v>
      </c>
      <c r="F470" s="179">
        <v>30</v>
      </c>
      <c r="G470" s="180" t="s">
        <v>738</v>
      </c>
      <c r="H470" s="181">
        <v>2</v>
      </c>
      <c r="I470" s="182">
        <f>Tabla1[[#This Row],[P_Esperada_MEISR ]]*0.0008928</f>
        <v>1.7856E-3</v>
      </c>
      <c r="J470" s="183">
        <v>1</v>
      </c>
      <c r="K470" s="183">
        <f>Tabla1[[#This Row],[Puntuación]]-1</f>
        <v>0</v>
      </c>
      <c r="L470" s="182">
        <f>Tabla1[[#This Row],[Cambio escala]]*0.0008928</f>
        <v>0</v>
      </c>
      <c r="M470" s="179" t="s">
        <v>5</v>
      </c>
      <c r="N470" s="179" t="s">
        <v>1436</v>
      </c>
      <c r="O470" s="179" t="s">
        <v>5</v>
      </c>
      <c r="P470" s="179" t="s">
        <v>1441</v>
      </c>
      <c r="Q470" s="179" t="s">
        <v>5</v>
      </c>
      <c r="R470" s="179" t="s">
        <v>1519</v>
      </c>
      <c r="S470" s="179" t="s">
        <v>340</v>
      </c>
      <c r="T470" s="184" t="s">
        <v>14</v>
      </c>
      <c r="U470" s="184" t="str">
        <f>Tabla1[[#This Row],[Códigos CIF]]&amp;" "&amp;"="&amp;" "&amp;Tabla1[[#This Row],[Códigos CIF Habilidad]]</f>
        <v>d720 = Interacciones interpersonales complejas</v>
      </c>
      <c r="V470" s="189" t="s">
        <v>341</v>
      </c>
      <c r="W470" s="19" t="s">
        <v>342</v>
      </c>
      <c r="X470"/>
      <c r="Y470"/>
      <c r="Z470"/>
      <c r="AA470"/>
      <c r="AB470"/>
      <c r="AC470"/>
      <c r="AD470"/>
      <c r="AE470"/>
      <c r="AF470"/>
      <c r="AG470"/>
      <c r="AH470"/>
      <c r="AI470"/>
    </row>
    <row r="471" spans="1:35" ht="40.799999999999997">
      <c r="A471" s="10">
        <v>455</v>
      </c>
      <c r="B471" s="176" t="s">
        <v>671</v>
      </c>
      <c r="C471" s="177" t="s">
        <v>1199</v>
      </c>
      <c r="D471" s="177" t="s">
        <v>545</v>
      </c>
      <c r="E471" s="178" t="s">
        <v>564</v>
      </c>
      <c r="F471" s="179">
        <v>30</v>
      </c>
      <c r="G471" s="180" t="s">
        <v>738</v>
      </c>
      <c r="H471" s="181">
        <v>2</v>
      </c>
      <c r="I471" s="182">
        <f>Tabla1[[#This Row],[P_Esperada_MEISR ]]*0.0008928</f>
        <v>1.7856E-3</v>
      </c>
      <c r="J471" s="183">
        <v>1</v>
      </c>
      <c r="K471" s="183">
        <f>Tabla1[[#This Row],[Puntuación]]-1</f>
        <v>0</v>
      </c>
      <c r="L471" s="182">
        <f>Tabla1[[#This Row],[Cambio escala]]*0.0008928</f>
        <v>0</v>
      </c>
      <c r="M471" s="179" t="s">
        <v>24</v>
      </c>
      <c r="N471" s="179" t="s">
        <v>1435</v>
      </c>
      <c r="O471" s="179" t="s">
        <v>31</v>
      </c>
      <c r="P471" s="179" t="s">
        <v>1438</v>
      </c>
      <c r="Q471" s="179" t="s">
        <v>5</v>
      </c>
      <c r="R471" s="179" t="s">
        <v>1519</v>
      </c>
      <c r="S471" s="179" t="s">
        <v>111</v>
      </c>
      <c r="T471" s="184" t="s">
        <v>19</v>
      </c>
      <c r="U471" s="184" t="str">
        <f>Tabla1[[#This Row],[Códigos CIF]]&amp;" "&amp;"="&amp;" "&amp;Tabla1[[#This Row],[Códigos CIF Habilidad]]</f>
        <v>d137 = Adquirir conceptos</v>
      </c>
      <c r="V471" s="189" t="s">
        <v>112</v>
      </c>
      <c r="W471" s="19" t="s">
        <v>113</v>
      </c>
      <c r="X471"/>
      <c r="Y471"/>
      <c r="Z471"/>
      <c r="AA471"/>
      <c r="AB471"/>
      <c r="AC471"/>
      <c r="AD471"/>
      <c r="AE471"/>
      <c r="AF471"/>
      <c r="AG471"/>
      <c r="AH471"/>
      <c r="AI471"/>
    </row>
    <row r="472" spans="1:35" ht="40.799999999999997">
      <c r="A472" s="10">
        <v>456</v>
      </c>
      <c r="B472" s="176" t="s">
        <v>671</v>
      </c>
      <c r="C472" s="177" t="s">
        <v>1200</v>
      </c>
      <c r="D472" s="177" t="s">
        <v>545</v>
      </c>
      <c r="E472" s="178" t="s">
        <v>559</v>
      </c>
      <c r="F472" s="179">
        <v>33</v>
      </c>
      <c r="G472" s="180" t="s">
        <v>739</v>
      </c>
      <c r="H472" s="181">
        <v>2</v>
      </c>
      <c r="I472" s="182">
        <f>Tabla1[[#This Row],[P_Esperada_MEISR ]]*0.0008928</f>
        <v>1.7856E-3</v>
      </c>
      <c r="J472" s="183">
        <v>1</v>
      </c>
      <c r="K472" s="183">
        <f>Tabla1[[#This Row],[Puntuación]]-1</f>
        <v>0</v>
      </c>
      <c r="L472" s="182">
        <f>Tabla1[[#This Row],[Cambio escala]]*0.0008928</f>
        <v>0</v>
      </c>
      <c r="M472" s="179" t="s">
        <v>24</v>
      </c>
      <c r="N472" s="179" t="s">
        <v>1435</v>
      </c>
      <c r="O472" s="179" t="s">
        <v>5</v>
      </c>
      <c r="P472" s="179" t="s">
        <v>1441</v>
      </c>
      <c r="Q472" s="179" t="s">
        <v>5</v>
      </c>
      <c r="R472" s="179" t="s">
        <v>1519</v>
      </c>
      <c r="S472" s="179" t="s">
        <v>72</v>
      </c>
      <c r="T472" s="184" t="s">
        <v>50</v>
      </c>
      <c r="U472" s="184" t="str">
        <f>Tabla1[[#This Row],[Códigos CIF]]&amp;" "&amp;"="&amp;" "&amp;Tabla1[[#This Row],[Códigos CIF Habilidad]]</f>
        <v>d230 = Llevar a cabo rutinas diarias</v>
      </c>
      <c r="V472" s="189" t="s">
        <v>73</v>
      </c>
      <c r="W472" s="19" t="s">
        <v>74</v>
      </c>
      <c r="X472"/>
      <c r="Y472"/>
      <c r="Z472"/>
      <c r="AA472"/>
      <c r="AB472"/>
      <c r="AC472"/>
      <c r="AD472"/>
      <c r="AE472"/>
      <c r="AF472"/>
      <c r="AG472"/>
      <c r="AH472"/>
      <c r="AI472"/>
    </row>
    <row r="473" spans="1:35" ht="30.6">
      <c r="A473" s="10">
        <v>457</v>
      </c>
      <c r="B473" s="176" t="s">
        <v>671</v>
      </c>
      <c r="C473" s="177" t="s">
        <v>1201</v>
      </c>
      <c r="D473" s="177" t="s">
        <v>545</v>
      </c>
      <c r="E473" s="178" t="s">
        <v>561</v>
      </c>
      <c r="F473" s="179">
        <v>36</v>
      </c>
      <c r="G473" s="180" t="s">
        <v>739</v>
      </c>
      <c r="H473" s="181">
        <v>2</v>
      </c>
      <c r="I473" s="182">
        <f>Tabla1[[#This Row],[P_Esperada_MEISR ]]*0.0008928</f>
        <v>1.7856E-3</v>
      </c>
      <c r="J473" s="183">
        <v>1</v>
      </c>
      <c r="K473" s="183">
        <f>Tabla1[[#This Row],[Puntuación]]-1</f>
        <v>0</v>
      </c>
      <c r="L473" s="182">
        <f>Tabla1[[#This Row],[Cambio escala]]*0.0008928</f>
        <v>0</v>
      </c>
      <c r="M473" s="179" t="s">
        <v>5</v>
      </c>
      <c r="N473" s="179" t="s">
        <v>1436</v>
      </c>
      <c r="O473" s="179" t="s">
        <v>5</v>
      </c>
      <c r="P473" s="179" t="s">
        <v>1441</v>
      </c>
      <c r="Q473" s="179" t="s">
        <v>5</v>
      </c>
      <c r="R473" s="179" t="s">
        <v>1519</v>
      </c>
      <c r="S473" s="179" t="s">
        <v>13</v>
      </c>
      <c r="T473" s="184" t="s">
        <v>14</v>
      </c>
      <c r="U473" s="184" t="str">
        <f>Tabla1[[#This Row],[Códigos CIF]]&amp;" "&amp;"="&amp;" "&amp;Tabla1[[#This Row],[Códigos CIF Habilidad]]</f>
        <v>d710 = Interacciones interpersonales básicas</v>
      </c>
      <c r="V473" s="189" t="s">
        <v>15</v>
      </c>
      <c r="W473" s="19" t="s">
        <v>16</v>
      </c>
      <c r="X473"/>
      <c r="Y473"/>
      <c r="Z473"/>
      <c r="AA473"/>
      <c r="AB473"/>
      <c r="AC473"/>
      <c r="AD473"/>
      <c r="AE473"/>
      <c r="AF473"/>
      <c r="AG473"/>
      <c r="AH473"/>
      <c r="AI473"/>
    </row>
    <row r="474" spans="1:35">
      <c r="A474" s="10">
        <v>458</v>
      </c>
      <c r="B474" s="176" t="s">
        <v>671</v>
      </c>
      <c r="C474" s="177" t="s">
        <v>1202</v>
      </c>
      <c r="D474" s="177" t="s">
        <v>545</v>
      </c>
      <c r="E474" s="178" t="s">
        <v>562</v>
      </c>
      <c r="F474" s="179">
        <v>36</v>
      </c>
      <c r="G474" s="180" t="s">
        <v>739</v>
      </c>
      <c r="H474" s="181">
        <v>2</v>
      </c>
      <c r="I474" s="182">
        <f>Tabla1[[#This Row],[P_Esperada_MEISR ]]*0.0008928</f>
        <v>1.7856E-3</v>
      </c>
      <c r="J474" s="183">
        <v>1</v>
      </c>
      <c r="K474" s="183">
        <f>Tabla1[[#This Row],[Puntuación]]-1</f>
        <v>0</v>
      </c>
      <c r="L474" s="182">
        <f>Tabla1[[#This Row],[Cambio escala]]*0.0008928</f>
        <v>0</v>
      </c>
      <c r="M474" s="179" t="s">
        <v>23</v>
      </c>
      <c r="N474" s="179" t="s">
        <v>1434</v>
      </c>
      <c r="O474" s="179" t="s">
        <v>23</v>
      </c>
      <c r="P474" s="179" t="s">
        <v>1437</v>
      </c>
      <c r="Q474" s="179" t="s">
        <v>23</v>
      </c>
      <c r="R474" s="179" t="s">
        <v>1525</v>
      </c>
      <c r="S474" s="179" t="s">
        <v>72</v>
      </c>
      <c r="T474" s="184" t="s">
        <v>50</v>
      </c>
      <c r="U474" s="184" t="str">
        <f>Tabla1[[#This Row],[Códigos CIF]]&amp;" "&amp;"="&amp;" "&amp;Tabla1[[#This Row],[Códigos CIF Habilidad]]</f>
        <v>d230 = Llevar a cabo rutinas diarias</v>
      </c>
      <c r="V474" s="189" t="s">
        <v>73</v>
      </c>
      <c r="W474" s="19" t="s">
        <v>74</v>
      </c>
      <c r="X474"/>
      <c r="Y474"/>
      <c r="Z474"/>
      <c r="AA474"/>
      <c r="AB474"/>
      <c r="AC474"/>
      <c r="AD474"/>
      <c r="AE474"/>
      <c r="AF474"/>
      <c r="AG474"/>
      <c r="AH474"/>
      <c r="AI474"/>
    </row>
    <row r="475" spans="1:35" ht="24">
      <c r="A475" s="10">
        <v>459</v>
      </c>
      <c r="B475" s="176" t="s">
        <v>671</v>
      </c>
      <c r="C475" s="177" t="s">
        <v>1203</v>
      </c>
      <c r="D475" s="177" t="s">
        <v>545</v>
      </c>
      <c r="E475" s="178" t="s">
        <v>563</v>
      </c>
      <c r="F475" s="179">
        <v>36</v>
      </c>
      <c r="G475" s="180" t="s">
        <v>739</v>
      </c>
      <c r="H475" s="181">
        <v>2</v>
      </c>
      <c r="I475" s="182">
        <f>Tabla1[[#This Row],[P_Esperada_MEISR ]]*0.0008928</f>
        <v>1.7856E-3</v>
      </c>
      <c r="J475" s="183">
        <v>1</v>
      </c>
      <c r="K475" s="183">
        <f>Tabla1[[#This Row],[Puntuación]]-1</f>
        <v>0</v>
      </c>
      <c r="L475" s="182">
        <f>Tabla1[[#This Row],[Cambio escala]]*0.0008928</f>
        <v>0</v>
      </c>
      <c r="M475" s="179" t="s">
        <v>23</v>
      </c>
      <c r="N475" s="179" t="s">
        <v>1434</v>
      </c>
      <c r="O475" s="179" t="s">
        <v>23</v>
      </c>
      <c r="P475" s="179" t="s">
        <v>1437</v>
      </c>
      <c r="Q475" s="179" t="s">
        <v>23</v>
      </c>
      <c r="R475" s="179" t="s">
        <v>1525</v>
      </c>
      <c r="S475" s="179" t="s">
        <v>49</v>
      </c>
      <c r="T475" s="184" t="s">
        <v>50</v>
      </c>
      <c r="U475" s="184" t="str">
        <f>Tabla1[[#This Row],[Códigos CIF]]&amp;" "&amp;"="&amp;" "&amp;Tabla1[[#This Row],[Códigos CIF Habilidad]]</f>
        <v>d240 = Manejo del estrés y otras demandas psicológicas</v>
      </c>
      <c r="V475" s="189" t="s">
        <v>51</v>
      </c>
      <c r="W475" s="19" t="s">
        <v>52</v>
      </c>
      <c r="X475"/>
      <c r="Y475"/>
      <c r="Z475"/>
      <c r="AA475"/>
      <c r="AB475"/>
      <c r="AC475"/>
      <c r="AD475"/>
      <c r="AE475"/>
      <c r="AF475"/>
      <c r="AG475"/>
      <c r="AH475"/>
      <c r="AI475"/>
    </row>
    <row r="476" spans="1:35" ht="24">
      <c r="A476" s="10">
        <v>460</v>
      </c>
      <c r="B476" s="176" t="s">
        <v>671</v>
      </c>
      <c r="C476" s="177" t="s">
        <v>1204</v>
      </c>
      <c r="D476" s="177" t="s">
        <v>545</v>
      </c>
      <c r="E476" s="178" t="s">
        <v>566</v>
      </c>
      <c r="F476" s="179">
        <v>42</v>
      </c>
      <c r="G476" s="180" t="s">
        <v>740</v>
      </c>
      <c r="H476" s="181">
        <v>2</v>
      </c>
      <c r="I476" s="182">
        <f>Tabla1[[#This Row],[P_Esperada_MEISR ]]*0.0008928</f>
        <v>1.7856E-3</v>
      </c>
      <c r="J476" s="183">
        <v>1</v>
      </c>
      <c r="K476" s="183">
        <f>Tabla1[[#This Row],[Puntuación]]-1</f>
        <v>0</v>
      </c>
      <c r="L476" s="182">
        <f>Tabla1[[#This Row],[Cambio escala]]*0.0008928</f>
        <v>0</v>
      </c>
      <c r="M476" s="179" t="s">
        <v>24</v>
      </c>
      <c r="N476" s="179" t="s">
        <v>1435</v>
      </c>
      <c r="O476" s="179" t="s">
        <v>31</v>
      </c>
      <c r="P476" s="179" t="s">
        <v>1438</v>
      </c>
      <c r="Q476" s="179" t="s">
        <v>5</v>
      </c>
      <c r="R476" s="179" t="s">
        <v>1519</v>
      </c>
      <c r="S476" s="179" t="s">
        <v>321</v>
      </c>
      <c r="T476" s="184" t="s">
        <v>9</v>
      </c>
      <c r="U476" s="184" t="str">
        <f>Tabla1[[#This Row],[Códigos CIF]]&amp;" "&amp;"="&amp;" "&amp;Tabla1[[#This Row],[Códigos CIF Habilidad]]</f>
        <v>d315 = Comunicación-recepción de mensajes no verbales</v>
      </c>
      <c r="V476" s="189" t="s">
        <v>322</v>
      </c>
      <c r="W476" s="19" t="s">
        <v>323</v>
      </c>
      <c r="X476"/>
      <c r="Y476"/>
      <c r="Z476"/>
      <c r="AA476"/>
      <c r="AB476"/>
      <c r="AC476"/>
      <c r="AD476"/>
      <c r="AE476"/>
      <c r="AF476"/>
      <c r="AG476"/>
      <c r="AH476"/>
      <c r="AI476"/>
    </row>
    <row r="477" spans="1:35">
      <c r="A477" s="10">
        <v>461</v>
      </c>
      <c r="B477" s="176" t="s">
        <v>671</v>
      </c>
      <c r="C477" s="177" t="s">
        <v>1185</v>
      </c>
      <c r="D477" s="177" t="s">
        <v>545</v>
      </c>
      <c r="E477" s="178" t="s">
        <v>565</v>
      </c>
      <c r="F477" s="179">
        <v>48</v>
      </c>
      <c r="G477" s="180" t="s">
        <v>741</v>
      </c>
      <c r="H477" s="181">
        <v>2</v>
      </c>
      <c r="I477" s="182">
        <f>Tabla1[[#This Row],[P_Esperada_MEISR ]]*0.0008928</f>
        <v>1.7856E-3</v>
      </c>
      <c r="J477" s="183">
        <v>1</v>
      </c>
      <c r="K477" s="183">
        <f>Tabla1[[#This Row],[Puntuación]]-1</f>
        <v>0</v>
      </c>
      <c r="L477" s="182">
        <f>Tabla1[[#This Row],[Cambio escala]]*0.0008928</f>
        <v>0</v>
      </c>
      <c r="M477" s="179" t="s">
        <v>23</v>
      </c>
      <c r="N477" s="179" t="s">
        <v>1434</v>
      </c>
      <c r="O477" s="179" t="s">
        <v>23</v>
      </c>
      <c r="P477" s="179" t="s">
        <v>1437</v>
      </c>
      <c r="Q477" s="179" t="s">
        <v>23</v>
      </c>
      <c r="R477" s="179" t="s">
        <v>1525</v>
      </c>
      <c r="S477" s="179" t="s">
        <v>72</v>
      </c>
      <c r="T477" s="184" t="s">
        <v>50</v>
      </c>
      <c r="U477" s="184" t="str">
        <f>Tabla1[[#This Row],[Códigos CIF]]&amp;" "&amp;"="&amp;" "&amp;Tabla1[[#This Row],[Códigos CIF Habilidad]]</f>
        <v>d230 = Llevar a cabo rutinas diarias</v>
      </c>
      <c r="V477" s="189" t="s">
        <v>73</v>
      </c>
      <c r="W477" s="19" t="s">
        <v>74</v>
      </c>
      <c r="X477"/>
      <c r="Y477"/>
      <c r="Z477"/>
      <c r="AA477"/>
      <c r="AB477"/>
      <c r="AC477"/>
      <c r="AD477"/>
      <c r="AE477"/>
      <c r="AF477"/>
      <c r="AG477"/>
      <c r="AH477"/>
      <c r="AI477"/>
    </row>
    <row r="478" spans="1:35" ht="40.799999999999997">
      <c r="A478" s="10">
        <v>462</v>
      </c>
      <c r="B478" s="176" t="s">
        <v>671</v>
      </c>
      <c r="C478" s="177" t="s">
        <v>1205</v>
      </c>
      <c r="D478" s="177" t="s">
        <v>545</v>
      </c>
      <c r="E478" s="178" t="s">
        <v>560</v>
      </c>
      <c r="F478" s="179">
        <v>54</v>
      </c>
      <c r="G478" s="180" t="s">
        <v>743</v>
      </c>
      <c r="H478" s="181">
        <v>2</v>
      </c>
      <c r="I478" s="182">
        <f>Tabla1[[#This Row],[P_Esperada_MEISR ]]*0.0008928</f>
        <v>1.7856E-3</v>
      </c>
      <c r="J478" s="183">
        <v>1</v>
      </c>
      <c r="K478" s="183">
        <f>Tabla1[[#This Row],[Puntuación]]-1</f>
        <v>0</v>
      </c>
      <c r="L478" s="182">
        <f>Tabla1[[#This Row],[Cambio escala]]*0.0008928</f>
        <v>0</v>
      </c>
      <c r="M478" s="179" t="s">
        <v>5</v>
      </c>
      <c r="N478" s="179" t="s">
        <v>1436</v>
      </c>
      <c r="O478" s="179" t="s">
        <v>6</v>
      </c>
      <c r="P478" s="179" t="s">
        <v>1439</v>
      </c>
      <c r="Q478" s="179" t="s">
        <v>7</v>
      </c>
      <c r="R478" s="179" t="s">
        <v>1526</v>
      </c>
      <c r="S478" s="179" t="s">
        <v>293</v>
      </c>
      <c r="T478" s="184" t="s">
        <v>19</v>
      </c>
      <c r="U478" s="184" t="str">
        <f>Tabla1[[#This Row],[Códigos CIF]]&amp;" "&amp;"="&amp;" "&amp;Tabla1[[#This Row],[Códigos CIF Habilidad]]</f>
        <v>d163 = Pensar</v>
      </c>
      <c r="V478" s="189" t="s">
        <v>294</v>
      </c>
      <c r="W478" s="19" t="s">
        <v>295</v>
      </c>
      <c r="X478"/>
      <c r="Y478"/>
      <c r="Z478"/>
      <c r="AA478"/>
      <c r="AB478"/>
      <c r="AC478"/>
      <c r="AD478"/>
      <c r="AE478"/>
      <c r="AF478"/>
      <c r="AG478"/>
      <c r="AH478"/>
      <c r="AI478"/>
    </row>
    <row r="479" spans="1:35" ht="24">
      <c r="A479" s="10">
        <v>463</v>
      </c>
      <c r="B479" s="176" t="s">
        <v>671</v>
      </c>
      <c r="C479" s="177" t="s">
        <v>1206</v>
      </c>
      <c r="D479" s="177" t="s">
        <v>545</v>
      </c>
      <c r="E479" s="178" t="s">
        <v>567</v>
      </c>
      <c r="F479" s="179">
        <v>60</v>
      </c>
      <c r="G479" s="180" t="s">
        <v>744</v>
      </c>
      <c r="H479" s="181">
        <v>2</v>
      </c>
      <c r="I479" s="182">
        <f>Tabla1[[#This Row],[P_Esperada_MEISR ]]*0.0008928</f>
        <v>1.7856E-3</v>
      </c>
      <c r="J479" s="183">
        <v>1</v>
      </c>
      <c r="K479" s="183">
        <f>Tabla1[[#This Row],[Puntuación]]-1</f>
        <v>0</v>
      </c>
      <c r="L479" s="182">
        <f>Tabla1[[#This Row],[Cambio escala]]*0.0008928</f>
        <v>0</v>
      </c>
      <c r="M479" s="179" t="s">
        <v>23</v>
      </c>
      <c r="N479" s="179" t="s">
        <v>1434</v>
      </c>
      <c r="O479" s="179" t="s">
        <v>23</v>
      </c>
      <c r="P479" s="179" t="s">
        <v>1437</v>
      </c>
      <c r="Q479" s="179" t="s">
        <v>23</v>
      </c>
      <c r="R479" s="179" t="s">
        <v>1525</v>
      </c>
      <c r="S479" s="179" t="s">
        <v>82</v>
      </c>
      <c r="T479" s="184" t="s">
        <v>83</v>
      </c>
      <c r="U479" s="184" t="str">
        <f>Tabla1[[#This Row],[Códigos CIF]]&amp;" "&amp;"="&amp;" "&amp;Tabla1[[#This Row],[Códigos CIF Habilidad]]</f>
        <v>d530 = Higiene personal relacionada con los procesos de excreción</v>
      </c>
      <c r="V479" s="189" t="s">
        <v>84</v>
      </c>
      <c r="W479" s="19" t="s">
        <v>85</v>
      </c>
      <c r="X479"/>
      <c r="Y479"/>
      <c r="Z479"/>
      <c r="AA479"/>
      <c r="AB479"/>
      <c r="AC479"/>
      <c r="AD479"/>
      <c r="AE479"/>
      <c r="AF479"/>
      <c r="AG479"/>
      <c r="AH479"/>
      <c r="AI479"/>
    </row>
    <row r="480" spans="1:35">
      <c r="A480" s="10">
        <v>464</v>
      </c>
      <c r="B480" s="176" t="s">
        <v>671</v>
      </c>
      <c r="C480" s="177" t="s">
        <v>1207</v>
      </c>
      <c r="D480" s="177" t="s">
        <v>545</v>
      </c>
      <c r="E480" s="178" t="s">
        <v>568</v>
      </c>
      <c r="F480" s="179">
        <v>60</v>
      </c>
      <c r="G480" s="180" t="s">
        <v>744</v>
      </c>
      <c r="H480" s="181">
        <v>2</v>
      </c>
      <c r="I480" s="182">
        <f>Tabla1[[#This Row],[P_Esperada_MEISR ]]*0.0008928</f>
        <v>1.7856E-3</v>
      </c>
      <c r="J480" s="183">
        <v>1</v>
      </c>
      <c r="K480" s="183">
        <f>Tabla1[[#This Row],[Puntuación]]-1</f>
        <v>0</v>
      </c>
      <c r="L480" s="182">
        <f>Tabla1[[#This Row],[Cambio escala]]*0.0008928</f>
        <v>0</v>
      </c>
      <c r="M480" s="179" t="s">
        <v>5</v>
      </c>
      <c r="N480" s="179" t="s">
        <v>1436</v>
      </c>
      <c r="O480" s="179" t="s">
        <v>5</v>
      </c>
      <c r="P480" s="179" t="s">
        <v>1441</v>
      </c>
      <c r="Q480" s="179" t="s">
        <v>5</v>
      </c>
      <c r="R480" s="179" t="s">
        <v>1519</v>
      </c>
      <c r="S480" s="179" t="s">
        <v>222</v>
      </c>
      <c r="T480" s="184" t="s">
        <v>19</v>
      </c>
      <c r="U480" s="184" t="str">
        <f>Tabla1[[#This Row],[Códigos CIF]]&amp;" "&amp;"="&amp;" "&amp;Tabla1[[#This Row],[Códigos CIF Habilidad]]</f>
        <v>d175 = Resolver problemas</v>
      </c>
      <c r="V480" s="189" t="s">
        <v>223</v>
      </c>
      <c r="W480" s="19" t="s">
        <v>224</v>
      </c>
      <c r="X480"/>
      <c r="Y480"/>
      <c r="Z480"/>
      <c r="AA480"/>
      <c r="AB480"/>
      <c r="AC480"/>
      <c r="AD480"/>
      <c r="AE480"/>
      <c r="AF480"/>
      <c r="AG480"/>
      <c r="AH480"/>
      <c r="AI480"/>
    </row>
    <row r="481" spans="1:35" ht="24">
      <c r="A481" s="10">
        <v>465</v>
      </c>
      <c r="B481" s="176" t="s">
        <v>671</v>
      </c>
      <c r="C481" s="177" t="s">
        <v>1208</v>
      </c>
      <c r="D481" s="177" t="s">
        <v>569</v>
      </c>
      <c r="E481" s="178" t="s">
        <v>570</v>
      </c>
      <c r="F481" s="179">
        <v>0</v>
      </c>
      <c r="G481" s="180" t="s">
        <v>683</v>
      </c>
      <c r="H481" s="181">
        <v>2</v>
      </c>
      <c r="I481" s="182">
        <f>Tabla1[[#This Row],[P_Esperada_MEISR ]]*0.0008928</f>
        <v>1.7856E-3</v>
      </c>
      <c r="J481" s="183">
        <v>1</v>
      </c>
      <c r="K481" s="183">
        <f>Tabla1[[#This Row],[Puntuación]]-1</f>
        <v>0</v>
      </c>
      <c r="L481" s="182">
        <f>Tabla1[[#This Row],[Cambio escala]]*0.0008928</f>
        <v>0</v>
      </c>
      <c r="M481" s="179" t="s">
        <v>24</v>
      </c>
      <c r="N481" s="179" t="s">
        <v>1435</v>
      </c>
      <c r="O481" s="179" t="s">
        <v>5</v>
      </c>
      <c r="P481" s="179" t="s">
        <v>1441</v>
      </c>
      <c r="Q481" s="179" t="s">
        <v>5</v>
      </c>
      <c r="R481" s="179" t="s">
        <v>1519</v>
      </c>
      <c r="S481" s="179" t="s">
        <v>49</v>
      </c>
      <c r="T481" s="184" t="s">
        <v>50</v>
      </c>
      <c r="U481" s="184" t="str">
        <f>Tabla1[[#This Row],[Códigos CIF]]&amp;" "&amp;"="&amp;" "&amp;Tabla1[[#This Row],[Códigos CIF Habilidad]]</f>
        <v>d240 = Manejo del estrés y otras demandas psicológicas</v>
      </c>
      <c r="V481" s="189" t="s">
        <v>51</v>
      </c>
      <c r="W481" s="19" t="s">
        <v>52</v>
      </c>
      <c r="X481"/>
      <c r="Y481"/>
      <c r="Z481"/>
      <c r="AA481"/>
      <c r="AB481"/>
      <c r="AC481"/>
      <c r="AD481"/>
      <c r="AE481"/>
      <c r="AF481"/>
      <c r="AG481"/>
      <c r="AH481"/>
      <c r="AI481"/>
    </row>
    <row r="482" spans="1:35" ht="24">
      <c r="A482" s="10">
        <v>466</v>
      </c>
      <c r="B482" s="176" t="s">
        <v>671</v>
      </c>
      <c r="C482" s="177" t="s">
        <v>1212</v>
      </c>
      <c r="D482" s="177" t="s">
        <v>569</v>
      </c>
      <c r="E482" s="178" t="s">
        <v>1334</v>
      </c>
      <c r="F482" s="179">
        <v>0</v>
      </c>
      <c r="G482" s="180" t="s">
        <v>683</v>
      </c>
      <c r="H482" s="181">
        <v>2</v>
      </c>
      <c r="I482" s="182">
        <f>Tabla1[[#This Row],[P_Esperada_MEISR ]]*0.0008928</f>
        <v>1.7856E-3</v>
      </c>
      <c r="J482" s="183">
        <v>1</v>
      </c>
      <c r="K482" s="183">
        <f>Tabla1[[#This Row],[Puntuación]]-1</f>
        <v>0</v>
      </c>
      <c r="L482" s="182">
        <f>Tabla1[[#This Row],[Cambio escala]]*0.0008928</f>
        <v>0</v>
      </c>
      <c r="M482" s="179" t="s">
        <v>24</v>
      </c>
      <c r="N482" s="179" t="s">
        <v>1435</v>
      </c>
      <c r="O482" s="179" t="s">
        <v>5</v>
      </c>
      <c r="P482" s="179" t="s">
        <v>1441</v>
      </c>
      <c r="Q482" s="179" t="s">
        <v>5</v>
      </c>
      <c r="R482" s="179" t="s">
        <v>1519</v>
      </c>
      <c r="S482" s="179" t="s">
        <v>13</v>
      </c>
      <c r="T482" s="184" t="s">
        <v>14</v>
      </c>
      <c r="U482" s="184" t="str">
        <f>Tabla1[[#This Row],[Códigos CIF]]&amp;" "&amp;"="&amp;" "&amp;Tabla1[[#This Row],[Códigos CIF Habilidad]]</f>
        <v>d710 = Interacciones interpersonales básicas</v>
      </c>
      <c r="V482" s="189" t="s">
        <v>15</v>
      </c>
      <c r="W482" s="19" t="s">
        <v>16</v>
      </c>
      <c r="X482"/>
      <c r="Y482"/>
      <c r="Z482"/>
      <c r="AA482"/>
      <c r="AB482"/>
      <c r="AC482"/>
      <c r="AD482"/>
      <c r="AE482"/>
      <c r="AF482"/>
      <c r="AG482"/>
      <c r="AH482"/>
      <c r="AI482"/>
    </row>
    <row r="483" spans="1:35" ht="30.6">
      <c r="A483" s="10">
        <v>467</v>
      </c>
      <c r="B483" s="176" t="s">
        <v>671</v>
      </c>
      <c r="C483" s="177" t="s">
        <v>1213</v>
      </c>
      <c r="D483" s="177" t="s">
        <v>569</v>
      </c>
      <c r="E483" s="178" t="s">
        <v>571</v>
      </c>
      <c r="F483" s="179">
        <v>0</v>
      </c>
      <c r="G483" s="180" t="s">
        <v>683</v>
      </c>
      <c r="H483" s="181">
        <v>2</v>
      </c>
      <c r="I483" s="182">
        <f>Tabla1[[#This Row],[P_Esperada_MEISR ]]*0.0008928</f>
        <v>1.7856E-3</v>
      </c>
      <c r="J483" s="183">
        <v>1</v>
      </c>
      <c r="K483" s="183">
        <f>Tabla1[[#This Row],[Puntuación]]-1</f>
        <v>0</v>
      </c>
      <c r="L483" s="182">
        <f>Tabla1[[#This Row],[Cambio escala]]*0.0008928</f>
        <v>0</v>
      </c>
      <c r="M483" s="179" t="s">
        <v>5</v>
      </c>
      <c r="N483" s="179" t="s">
        <v>1436</v>
      </c>
      <c r="O483" s="179" t="s">
        <v>6</v>
      </c>
      <c r="P483" s="179" t="s">
        <v>1439</v>
      </c>
      <c r="Q483" s="179" t="s">
        <v>23</v>
      </c>
      <c r="R483" s="179" t="s">
        <v>1525</v>
      </c>
      <c r="S483" s="179" t="s">
        <v>89</v>
      </c>
      <c r="T483" s="184" t="s">
        <v>9</v>
      </c>
      <c r="U483" s="184" t="str">
        <f>Tabla1[[#This Row],[Códigos CIF]]&amp;" "&amp;"="&amp;" "&amp;Tabla1[[#This Row],[Códigos CIF Habilidad]]</f>
        <v>d335 = Producción de mensajes no verbales</v>
      </c>
      <c r="V483" s="189" t="s">
        <v>90</v>
      </c>
      <c r="W483" s="19" t="s">
        <v>91</v>
      </c>
      <c r="X483"/>
      <c r="Y483"/>
      <c r="Z483"/>
      <c r="AA483"/>
      <c r="AB483"/>
      <c r="AC483"/>
      <c r="AD483"/>
      <c r="AE483"/>
      <c r="AF483"/>
      <c r="AG483"/>
      <c r="AH483"/>
      <c r="AI483"/>
    </row>
    <row r="484" spans="1:35" ht="24">
      <c r="A484" s="10">
        <v>468</v>
      </c>
      <c r="B484" s="176" t="s">
        <v>671</v>
      </c>
      <c r="C484" s="177" t="s">
        <v>1218</v>
      </c>
      <c r="D484" s="177" t="s">
        <v>569</v>
      </c>
      <c r="E484" s="178" t="s">
        <v>572</v>
      </c>
      <c r="F484" s="179">
        <v>2</v>
      </c>
      <c r="G484" s="180" t="s">
        <v>683</v>
      </c>
      <c r="H484" s="181">
        <v>2</v>
      </c>
      <c r="I484" s="182">
        <f>Tabla1[[#This Row],[P_Esperada_MEISR ]]*0.0008928</f>
        <v>1.7856E-3</v>
      </c>
      <c r="J484" s="183">
        <v>1</v>
      </c>
      <c r="K484" s="183">
        <f>Tabla1[[#This Row],[Puntuación]]-1</f>
        <v>0</v>
      </c>
      <c r="L484" s="182">
        <f>Tabla1[[#This Row],[Cambio escala]]*0.0008928</f>
        <v>0</v>
      </c>
      <c r="M484" s="179" t="s">
        <v>5</v>
      </c>
      <c r="N484" s="179" t="s">
        <v>1436</v>
      </c>
      <c r="O484" s="179" t="s">
        <v>5</v>
      </c>
      <c r="P484" s="179" t="s">
        <v>1441</v>
      </c>
      <c r="Q484" s="179" t="s">
        <v>5</v>
      </c>
      <c r="R484" s="179" t="s">
        <v>1519</v>
      </c>
      <c r="S484" s="179" t="s">
        <v>13</v>
      </c>
      <c r="T484" s="184" t="s">
        <v>14</v>
      </c>
      <c r="U484" s="184" t="str">
        <f>Tabla1[[#This Row],[Códigos CIF]]&amp;" "&amp;"="&amp;" "&amp;Tabla1[[#This Row],[Códigos CIF Habilidad]]</f>
        <v>d710 = Interacciones interpersonales básicas</v>
      </c>
      <c r="V484" s="189" t="s">
        <v>15</v>
      </c>
      <c r="W484" s="19" t="s">
        <v>16</v>
      </c>
      <c r="X484"/>
      <c r="Y484"/>
      <c r="Z484"/>
      <c r="AA484"/>
      <c r="AB484"/>
      <c r="AC484"/>
      <c r="AD484"/>
      <c r="AE484"/>
      <c r="AF484"/>
      <c r="AG484"/>
      <c r="AH484"/>
      <c r="AI484"/>
    </row>
    <row r="485" spans="1:35" ht="20.399999999999999">
      <c r="A485" s="10">
        <v>469</v>
      </c>
      <c r="B485" s="176" t="s">
        <v>671</v>
      </c>
      <c r="C485" s="177" t="s">
        <v>1219</v>
      </c>
      <c r="D485" s="177" t="s">
        <v>569</v>
      </c>
      <c r="E485" s="178" t="s">
        <v>1335</v>
      </c>
      <c r="F485" s="179">
        <v>2</v>
      </c>
      <c r="G485" s="180" t="s">
        <v>683</v>
      </c>
      <c r="H485" s="181">
        <v>2</v>
      </c>
      <c r="I485" s="182">
        <f>Tabla1[[#This Row],[P_Esperada_MEISR ]]*0.0008928</f>
        <v>1.7856E-3</v>
      </c>
      <c r="J485" s="183">
        <v>1</v>
      </c>
      <c r="K485" s="183">
        <f>Tabla1[[#This Row],[Puntuación]]-1</f>
        <v>0</v>
      </c>
      <c r="L485" s="182">
        <f>Tabla1[[#This Row],[Cambio escala]]*0.0008928</f>
        <v>0</v>
      </c>
      <c r="M485" s="179" t="s">
        <v>5</v>
      </c>
      <c r="N485" s="179" t="s">
        <v>1436</v>
      </c>
      <c r="O485" s="179" t="s">
        <v>6</v>
      </c>
      <c r="P485" s="179" t="s">
        <v>1439</v>
      </c>
      <c r="Q485" s="179" t="s">
        <v>7</v>
      </c>
      <c r="R485" s="179" t="s">
        <v>1526</v>
      </c>
      <c r="S485" s="179" t="s">
        <v>8</v>
      </c>
      <c r="T485" s="184" t="s">
        <v>9</v>
      </c>
      <c r="U485" s="184" t="str">
        <f>Tabla1[[#This Row],[Códigos CIF]]&amp;" "&amp;"="&amp;" "&amp;Tabla1[[#This Row],[Códigos CIF Habilidad]]</f>
        <v>d331 = Pre-lenguaje</v>
      </c>
      <c r="V485" s="189" t="s">
        <v>10</v>
      </c>
      <c r="W485" s="19" t="s">
        <v>11</v>
      </c>
      <c r="X485"/>
      <c r="Y485"/>
      <c r="Z485"/>
      <c r="AA485"/>
      <c r="AB485"/>
      <c r="AC485"/>
      <c r="AD485"/>
      <c r="AE485"/>
      <c r="AF485"/>
      <c r="AG485"/>
      <c r="AH485"/>
      <c r="AI485"/>
    </row>
    <row r="486" spans="1:35" ht="20.399999999999999">
      <c r="A486" s="10">
        <v>470</v>
      </c>
      <c r="B486" s="176" t="s">
        <v>671</v>
      </c>
      <c r="C486" s="177" t="s">
        <v>1220</v>
      </c>
      <c r="D486" s="177" t="s">
        <v>569</v>
      </c>
      <c r="E486" s="178" t="s">
        <v>573</v>
      </c>
      <c r="F486" s="179">
        <v>3</v>
      </c>
      <c r="G486" s="180" t="s">
        <v>683</v>
      </c>
      <c r="H486" s="181">
        <v>2</v>
      </c>
      <c r="I486" s="182">
        <f>Tabla1[[#This Row],[P_Esperada_MEISR ]]*0.0008928</f>
        <v>1.7856E-3</v>
      </c>
      <c r="J486" s="183">
        <v>1</v>
      </c>
      <c r="K486" s="183">
        <f>Tabla1[[#This Row],[Puntuación]]-1</f>
        <v>0</v>
      </c>
      <c r="L486" s="182">
        <f>Tabla1[[#This Row],[Cambio escala]]*0.0008928</f>
        <v>0</v>
      </c>
      <c r="M486" s="179" t="s">
        <v>24</v>
      </c>
      <c r="N486" s="179" t="s">
        <v>1435</v>
      </c>
      <c r="O486" s="179" t="s">
        <v>31</v>
      </c>
      <c r="P486" s="179" t="s">
        <v>1438</v>
      </c>
      <c r="Q486" s="179" t="s">
        <v>7</v>
      </c>
      <c r="R486" s="179" t="s">
        <v>1526</v>
      </c>
      <c r="S486" s="179" t="s">
        <v>41</v>
      </c>
      <c r="T486" s="184" t="s">
        <v>19</v>
      </c>
      <c r="U486" s="184" t="str">
        <f>Tabla1[[#This Row],[Códigos CIF]]&amp;" "&amp;"="&amp;" "&amp;Tabla1[[#This Row],[Códigos CIF Habilidad]]</f>
        <v>d160 = Centrar la atención</v>
      </c>
      <c r="V486" s="189" t="s">
        <v>42</v>
      </c>
      <c r="W486" s="19" t="s">
        <v>43</v>
      </c>
      <c r="X486"/>
      <c r="Y486"/>
      <c r="Z486"/>
      <c r="AA486"/>
      <c r="AB486"/>
      <c r="AC486"/>
      <c r="AD486"/>
      <c r="AE486"/>
      <c r="AF486"/>
      <c r="AG486"/>
      <c r="AH486"/>
      <c r="AI486"/>
    </row>
    <row r="487" spans="1:35" ht="20.399999999999999">
      <c r="A487" s="10">
        <v>471</v>
      </c>
      <c r="B487" s="176" t="s">
        <v>671</v>
      </c>
      <c r="C487" s="177" t="s">
        <v>1221</v>
      </c>
      <c r="D487" s="177" t="s">
        <v>569</v>
      </c>
      <c r="E487" s="178" t="s">
        <v>574</v>
      </c>
      <c r="F487" s="179">
        <v>3</v>
      </c>
      <c r="G487" s="180" t="s">
        <v>683</v>
      </c>
      <c r="H487" s="181">
        <v>2</v>
      </c>
      <c r="I487" s="182">
        <f>Tabla1[[#This Row],[P_Esperada_MEISR ]]*0.0008928</f>
        <v>1.7856E-3</v>
      </c>
      <c r="J487" s="183">
        <v>1</v>
      </c>
      <c r="K487" s="183">
        <f>Tabla1[[#This Row],[Puntuación]]-1</f>
        <v>0</v>
      </c>
      <c r="L487" s="182">
        <f>Tabla1[[#This Row],[Cambio escala]]*0.0008928</f>
        <v>0</v>
      </c>
      <c r="M487" s="179" t="s">
        <v>24</v>
      </c>
      <c r="N487" s="179" t="s">
        <v>1435</v>
      </c>
      <c r="O487" s="179" t="s">
        <v>31</v>
      </c>
      <c r="P487" s="179" t="s">
        <v>1438</v>
      </c>
      <c r="Q487" s="179" t="s">
        <v>7</v>
      </c>
      <c r="R487" s="179" t="s">
        <v>1526</v>
      </c>
      <c r="S487" s="179" t="s">
        <v>41</v>
      </c>
      <c r="T487" s="184" t="s">
        <v>19</v>
      </c>
      <c r="U487" s="184" t="str">
        <f>Tabla1[[#This Row],[Códigos CIF]]&amp;" "&amp;"="&amp;" "&amp;Tabla1[[#This Row],[Códigos CIF Habilidad]]</f>
        <v>d160 = Centrar la atención</v>
      </c>
      <c r="V487" s="189" t="s">
        <v>42</v>
      </c>
      <c r="W487" s="19" t="s">
        <v>43</v>
      </c>
      <c r="X487"/>
      <c r="Y487"/>
      <c r="Z487"/>
      <c r="AA487"/>
      <c r="AB487"/>
      <c r="AC487"/>
      <c r="AD487"/>
      <c r="AE487"/>
      <c r="AF487"/>
      <c r="AG487"/>
      <c r="AH487"/>
      <c r="AI487"/>
    </row>
    <row r="488" spans="1:35" ht="30.6">
      <c r="A488" s="10">
        <v>472</v>
      </c>
      <c r="B488" s="176" t="s">
        <v>671</v>
      </c>
      <c r="C488" s="177" t="s">
        <v>1222</v>
      </c>
      <c r="D488" s="177" t="s">
        <v>569</v>
      </c>
      <c r="E488" s="178" t="s">
        <v>1336</v>
      </c>
      <c r="F488" s="179">
        <v>4</v>
      </c>
      <c r="G488" s="180" t="s">
        <v>683</v>
      </c>
      <c r="H488" s="181">
        <v>2</v>
      </c>
      <c r="I488" s="182">
        <f>Tabla1[[#This Row],[P_Esperada_MEISR ]]*0.0008928</f>
        <v>1.7856E-3</v>
      </c>
      <c r="J488" s="183">
        <v>1</v>
      </c>
      <c r="K488" s="183">
        <f>Tabla1[[#This Row],[Puntuación]]-1</f>
        <v>0</v>
      </c>
      <c r="L488" s="182">
        <f>Tabla1[[#This Row],[Cambio escala]]*0.0008928</f>
        <v>0</v>
      </c>
      <c r="M488" s="179" t="s">
        <v>24</v>
      </c>
      <c r="N488" s="179" t="s">
        <v>1435</v>
      </c>
      <c r="O488" s="179" t="s">
        <v>5</v>
      </c>
      <c r="P488" s="179" t="s">
        <v>1441</v>
      </c>
      <c r="Q488" s="179" t="s">
        <v>5</v>
      </c>
      <c r="R488" s="179" t="s">
        <v>1519</v>
      </c>
      <c r="S488" s="179" t="s">
        <v>49</v>
      </c>
      <c r="T488" s="184" t="s">
        <v>50</v>
      </c>
      <c r="U488" s="184" t="str">
        <f>Tabla1[[#This Row],[Códigos CIF]]&amp;" "&amp;"="&amp;" "&amp;Tabla1[[#This Row],[Códigos CIF Habilidad]]</f>
        <v>d240 = Manejo del estrés y otras demandas psicológicas</v>
      </c>
      <c r="V488" s="189" t="s">
        <v>51</v>
      </c>
      <c r="W488" s="19" t="s">
        <v>52</v>
      </c>
      <c r="X488"/>
      <c r="Y488"/>
      <c r="Z488"/>
      <c r="AA488"/>
      <c r="AB488"/>
      <c r="AC488"/>
      <c r="AD488"/>
      <c r="AE488"/>
      <c r="AF488"/>
      <c r="AG488"/>
      <c r="AH488"/>
      <c r="AI488"/>
    </row>
    <row r="489" spans="1:35" ht="30.6">
      <c r="A489" s="10">
        <v>473</v>
      </c>
      <c r="B489" s="176" t="s">
        <v>671</v>
      </c>
      <c r="C489" s="177" t="s">
        <v>1223</v>
      </c>
      <c r="D489" s="177" t="s">
        <v>569</v>
      </c>
      <c r="E489" s="178" t="s">
        <v>1337</v>
      </c>
      <c r="F489" s="179">
        <v>5</v>
      </c>
      <c r="G489" s="180" t="s">
        <v>683</v>
      </c>
      <c r="H489" s="181">
        <v>2</v>
      </c>
      <c r="I489" s="182">
        <f>Tabla1[[#This Row],[P_Esperada_MEISR ]]*0.0008928</f>
        <v>1.7856E-3</v>
      </c>
      <c r="J489" s="183">
        <v>1</v>
      </c>
      <c r="K489" s="183">
        <f>Tabla1[[#This Row],[Puntuación]]-1</f>
        <v>0</v>
      </c>
      <c r="L489" s="182">
        <f>Tabla1[[#This Row],[Cambio escala]]*0.0008928</f>
        <v>0</v>
      </c>
      <c r="M489" s="179" t="s">
        <v>23</v>
      </c>
      <c r="N489" s="179" t="s">
        <v>1434</v>
      </c>
      <c r="O489" s="179" t="s">
        <v>25</v>
      </c>
      <c r="P489" s="179" t="s">
        <v>1440</v>
      </c>
      <c r="Q489" s="179" t="s">
        <v>23</v>
      </c>
      <c r="R489" s="179" t="s">
        <v>1525</v>
      </c>
      <c r="S489" s="179" t="s">
        <v>44</v>
      </c>
      <c r="T489" s="184" t="s">
        <v>27</v>
      </c>
      <c r="U489" s="184" t="str">
        <f>Tabla1[[#This Row],[Códigos CIF]]&amp;" "&amp;"="&amp;" "&amp;Tabla1[[#This Row],[Códigos CIF Habilidad]]</f>
        <v>d415 = Mantener la posición del cuerpo</v>
      </c>
      <c r="V489" s="189" t="s">
        <v>45</v>
      </c>
      <c r="W489" s="19" t="s">
        <v>46</v>
      </c>
      <c r="X489"/>
      <c r="Y489"/>
      <c r="Z489"/>
      <c r="AA489"/>
      <c r="AB489"/>
      <c r="AC489"/>
      <c r="AD489"/>
      <c r="AE489"/>
      <c r="AF489"/>
      <c r="AG489"/>
      <c r="AH489"/>
      <c r="AI489"/>
    </row>
    <row r="490" spans="1:35" ht="40.799999999999997">
      <c r="A490" s="10">
        <v>474</v>
      </c>
      <c r="B490" s="176" t="s">
        <v>671</v>
      </c>
      <c r="C490" s="177" t="s">
        <v>1224</v>
      </c>
      <c r="D490" s="177" t="s">
        <v>569</v>
      </c>
      <c r="E490" s="178" t="s">
        <v>575</v>
      </c>
      <c r="F490" s="179">
        <v>8</v>
      </c>
      <c r="G490" s="180" t="s">
        <v>686</v>
      </c>
      <c r="H490" s="181">
        <v>2</v>
      </c>
      <c r="I490" s="182">
        <f>Tabla1[[#This Row],[P_Esperada_MEISR ]]*0.0008928</f>
        <v>1.7856E-3</v>
      </c>
      <c r="J490" s="183">
        <v>1</v>
      </c>
      <c r="K490" s="183">
        <f>Tabla1[[#This Row],[Puntuación]]-1</f>
        <v>0</v>
      </c>
      <c r="L490" s="182">
        <f>Tabla1[[#This Row],[Cambio escala]]*0.0008928</f>
        <v>0</v>
      </c>
      <c r="M490" s="179" t="s">
        <v>5</v>
      </c>
      <c r="N490" s="179" t="s">
        <v>1436</v>
      </c>
      <c r="O490" s="179" t="s">
        <v>5</v>
      </c>
      <c r="P490" s="179" t="s">
        <v>1441</v>
      </c>
      <c r="Q490" s="179" t="s">
        <v>5</v>
      </c>
      <c r="R490" s="179" t="s">
        <v>1519</v>
      </c>
      <c r="S490" s="179" t="s">
        <v>340</v>
      </c>
      <c r="T490" s="184" t="s">
        <v>14</v>
      </c>
      <c r="U490" s="184" t="str">
        <f>Tabla1[[#This Row],[Códigos CIF]]&amp;" "&amp;"="&amp;" "&amp;Tabla1[[#This Row],[Códigos CIF Habilidad]]</f>
        <v>d720 = Interacciones interpersonales complejas</v>
      </c>
      <c r="V490" s="189" t="s">
        <v>341</v>
      </c>
      <c r="W490" s="19" t="s">
        <v>342</v>
      </c>
      <c r="X490"/>
      <c r="Y490"/>
      <c r="Z490"/>
      <c r="AA490"/>
      <c r="AB490"/>
      <c r="AC490"/>
      <c r="AD490"/>
      <c r="AE490"/>
      <c r="AF490"/>
      <c r="AG490"/>
      <c r="AH490"/>
      <c r="AI490"/>
    </row>
    <row r="491" spans="1:35" ht="24">
      <c r="A491" s="10">
        <v>475</v>
      </c>
      <c r="B491" s="176" t="s">
        <v>671</v>
      </c>
      <c r="C491" s="177" t="s">
        <v>1225</v>
      </c>
      <c r="D491" s="177" t="s">
        <v>569</v>
      </c>
      <c r="E491" s="178" t="s">
        <v>576</v>
      </c>
      <c r="F491" s="179">
        <v>12</v>
      </c>
      <c r="G491" s="180" t="s">
        <v>686</v>
      </c>
      <c r="H491" s="181">
        <v>2</v>
      </c>
      <c r="I491" s="182">
        <f>Tabla1[[#This Row],[P_Esperada_MEISR ]]*0.0008928</f>
        <v>1.7856E-3</v>
      </c>
      <c r="J491" s="183">
        <v>1</v>
      </c>
      <c r="K491" s="183">
        <f>Tabla1[[#This Row],[Puntuación]]-1</f>
        <v>0</v>
      </c>
      <c r="L491" s="182">
        <f>Tabla1[[#This Row],[Cambio escala]]*0.0008928</f>
        <v>0</v>
      </c>
      <c r="M491" s="179" t="s">
        <v>5</v>
      </c>
      <c r="N491" s="179" t="s">
        <v>1436</v>
      </c>
      <c r="O491" s="179" t="s">
        <v>6</v>
      </c>
      <c r="P491" s="179" t="s">
        <v>1439</v>
      </c>
      <c r="Q491" s="179" t="s">
        <v>5</v>
      </c>
      <c r="R491" s="179" t="s">
        <v>1519</v>
      </c>
      <c r="S491" s="179" t="s">
        <v>89</v>
      </c>
      <c r="T491" s="184" t="s">
        <v>9</v>
      </c>
      <c r="U491" s="184" t="str">
        <f>Tabla1[[#This Row],[Códigos CIF]]&amp;" "&amp;"="&amp;" "&amp;Tabla1[[#This Row],[Códigos CIF Habilidad]]</f>
        <v>d335 = Producción de mensajes no verbales</v>
      </c>
      <c r="V491" s="189" t="s">
        <v>90</v>
      </c>
      <c r="W491" s="19" t="s">
        <v>91</v>
      </c>
      <c r="X491"/>
      <c r="Y491"/>
      <c r="Z491"/>
      <c r="AA491"/>
      <c r="AB491"/>
      <c r="AC491"/>
      <c r="AD491"/>
      <c r="AE491"/>
      <c r="AF491"/>
      <c r="AG491"/>
      <c r="AH491"/>
      <c r="AI491"/>
    </row>
    <row r="492" spans="1:35" ht="30.6">
      <c r="A492" s="10">
        <v>476</v>
      </c>
      <c r="B492" s="176" t="s">
        <v>671</v>
      </c>
      <c r="C492" s="177" t="s">
        <v>1226</v>
      </c>
      <c r="D492" s="177" t="s">
        <v>569</v>
      </c>
      <c r="E492" s="178" t="s">
        <v>1338</v>
      </c>
      <c r="F492" s="179">
        <v>12</v>
      </c>
      <c r="G492" s="180" t="s">
        <v>686</v>
      </c>
      <c r="H492" s="181">
        <v>2</v>
      </c>
      <c r="I492" s="182">
        <f>Tabla1[[#This Row],[P_Esperada_MEISR ]]*0.0008928</f>
        <v>1.7856E-3</v>
      </c>
      <c r="J492" s="183">
        <v>1</v>
      </c>
      <c r="K492" s="183">
        <f>Tabla1[[#This Row],[Puntuación]]-1</f>
        <v>0</v>
      </c>
      <c r="L492" s="182">
        <f>Tabla1[[#This Row],[Cambio escala]]*0.0008928</f>
        <v>0</v>
      </c>
      <c r="M492" s="179" t="s">
        <v>23</v>
      </c>
      <c r="N492" s="179" t="s">
        <v>1434</v>
      </c>
      <c r="O492" s="179" t="s">
        <v>25</v>
      </c>
      <c r="P492" s="179" t="s">
        <v>1440</v>
      </c>
      <c r="Q492" s="179" t="s">
        <v>23</v>
      </c>
      <c r="R492" s="179" t="s">
        <v>1525</v>
      </c>
      <c r="S492" s="179" t="s">
        <v>389</v>
      </c>
      <c r="T492" s="184" t="s">
        <v>27</v>
      </c>
      <c r="U492" s="184" t="str">
        <f>Tabla1[[#This Row],[Códigos CIF]]&amp;" "&amp;"="&amp;" "&amp;Tabla1[[#This Row],[Códigos CIF Habilidad]]</f>
        <v>d450 = Andar</v>
      </c>
      <c r="V492" s="189" t="s">
        <v>390</v>
      </c>
      <c r="W492" s="19" t="s">
        <v>391</v>
      </c>
      <c r="X492"/>
      <c r="Y492"/>
      <c r="Z492"/>
      <c r="AA492"/>
      <c r="AB492"/>
      <c r="AC492"/>
      <c r="AD492"/>
      <c r="AE492"/>
      <c r="AF492"/>
      <c r="AG492"/>
      <c r="AH492"/>
      <c r="AI492"/>
    </row>
    <row r="493" spans="1:35" ht="24">
      <c r="A493" s="10">
        <v>477</v>
      </c>
      <c r="B493" s="176" t="s">
        <v>671</v>
      </c>
      <c r="C493" s="177" t="s">
        <v>1227</v>
      </c>
      <c r="D493" s="177" t="s">
        <v>569</v>
      </c>
      <c r="E493" s="178" t="s">
        <v>577</v>
      </c>
      <c r="F493" s="179">
        <v>12</v>
      </c>
      <c r="G493" s="180" t="s">
        <v>686</v>
      </c>
      <c r="H493" s="181">
        <v>2</v>
      </c>
      <c r="I493" s="182">
        <f>Tabla1[[#This Row],[P_Esperada_MEISR ]]*0.0008928</f>
        <v>1.7856E-3</v>
      </c>
      <c r="J493" s="183">
        <v>1</v>
      </c>
      <c r="K493" s="183">
        <f>Tabla1[[#This Row],[Puntuación]]-1</f>
        <v>0</v>
      </c>
      <c r="L493" s="182">
        <f>Tabla1[[#This Row],[Cambio escala]]*0.0008928</f>
        <v>0</v>
      </c>
      <c r="M493" s="179" t="s">
        <v>5</v>
      </c>
      <c r="N493" s="179" t="s">
        <v>1436</v>
      </c>
      <c r="O493" s="179" t="s">
        <v>6</v>
      </c>
      <c r="P493" s="179" t="s">
        <v>1439</v>
      </c>
      <c r="Q493" s="179" t="s">
        <v>7</v>
      </c>
      <c r="R493" s="179" t="s">
        <v>1526</v>
      </c>
      <c r="S493" s="179" t="s">
        <v>67</v>
      </c>
      <c r="T493" s="184" t="s">
        <v>9</v>
      </c>
      <c r="U493" s="184" t="str">
        <f>Tabla1[[#This Row],[Códigos CIF]]&amp;" "&amp;"="&amp;" "&amp;Tabla1[[#This Row],[Códigos CIF Habilidad]]</f>
        <v>d310 = Comunicación-recepción de mensajes hablados</v>
      </c>
      <c r="V493" s="189" t="s">
        <v>68</v>
      </c>
      <c r="W493" s="19" t="s">
        <v>69</v>
      </c>
      <c r="X493"/>
      <c r="Y493"/>
      <c r="Z493"/>
      <c r="AA493"/>
      <c r="AB493"/>
      <c r="AC493"/>
      <c r="AD493"/>
      <c r="AE493"/>
      <c r="AF493"/>
      <c r="AG493"/>
      <c r="AH493"/>
      <c r="AI493"/>
    </row>
    <row r="494" spans="1:35" ht="30.6">
      <c r="A494" s="10">
        <v>478</v>
      </c>
      <c r="B494" s="176" t="s">
        <v>671</v>
      </c>
      <c r="C494" s="177" t="s">
        <v>1228</v>
      </c>
      <c r="D494" s="177" t="s">
        <v>569</v>
      </c>
      <c r="E494" s="178" t="s">
        <v>578</v>
      </c>
      <c r="F494" s="179">
        <v>12</v>
      </c>
      <c r="G494" s="180" t="s">
        <v>686</v>
      </c>
      <c r="H494" s="181">
        <v>2</v>
      </c>
      <c r="I494" s="182">
        <f>Tabla1[[#This Row],[P_Esperada_MEISR ]]*0.0008928</f>
        <v>1.7856E-3</v>
      </c>
      <c r="J494" s="183">
        <v>1</v>
      </c>
      <c r="K494" s="183">
        <f>Tabla1[[#This Row],[Puntuación]]-1</f>
        <v>0</v>
      </c>
      <c r="L494" s="182">
        <f>Tabla1[[#This Row],[Cambio escala]]*0.0008928</f>
        <v>0</v>
      </c>
      <c r="M494" s="179" t="s">
        <v>5</v>
      </c>
      <c r="N494" s="179" t="s">
        <v>1436</v>
      </c>
      <c r="O494" s="179" t="s">
        <v>5</v>
      </c>
      <c r="P494" s="179" t="s">
        <v>1441</v>
      </c>
      <c r="Q494" s="179" t="s">
        <v>5</v>
      </c>
      <c r="R494" s="179" t="s">
        <v>1519</v>
      </c>
      <c r="S494" s="179" t="s">
        <v>340</v>
      </c>
      <c r="T494" s="184" t="s">
        <v>14</v>
      </c>
      <c r="U494" s="184" t="str">
        <f>Tabla1[[#This Row],[Códigos CIF]]&amp;" "&amp;"="&amp;" "&amp;Tabla1[[#This Row],[Códigos CIF Habilidad]]</f>
        <v>d720 = Interacciones interpersonales complejas</v>
      </c>
      <c r="V494" s="189" t="s">
        <v>341</v>
      </c>
      <c r="W494" s="19" t="s">
        <v>342</v>
      </c>
      <c r="X494"/>
      <c r="Y494"/>
      <c r="Z494"/>
      <c r="AA494"/>
      <c r="AB494"/>
      <c r="AC494"/>
      <c r="AD494"/>
      <c r="AE494"/>
      <c r="AF494"/>
      <c r="AG494"/>
      <c r="AH494"/>
      <c r="AI494"/>
    </row>
    <row r="495" spans="1:35" ht="24">
      <c r="A495" s="10">
        <v>479</v>
      </c>
      <c r="B495" s="176" t="s">
        <v>671</v>
      </c>
      <c r="C495" s="177" t="s">
        <v>1229</v>
      </c>
      <c r="D495" s="177" t="s">
        <v>569</v>
      </c>
      <c r="E495" s="178" t="s">
        <v>580</v>
      </c>
      <c r="F495" s="179">
        <v>14</v>
      </c>
      <c r="G495" s="180" t="s">
        <v>684</v>
      </c>
      <c r="H495" s="181">
        <v>2</v>
      </c>
      <c r="I495" s="182">
        <f>Tabla1[[#This Row],[P_Esperada_MEISR ]]*0.0008928</f>
        <v>1.7856E-3</v>
      </c>
      <c r="J495" s="183">
        <v>1</v>
      </c>
      <c r="K495" s="183">
        <f>Tabla1[[#This Row],[Puntuación]]-1</f>
        <v>0</v>
      </c>
      <c r="L495" s="182">
        <f>Tabla1[[#This Row],[Cambio escala]]*0.0008928</f>
        <v>0</v>
      </c>
      <c r="M495" s="179" t="s">
        <v>5</v>
      </c>
      <c r="N495" s="179" t="s">
        <v>1436</v>
      </c>
      <c r="O495" s="179" t="s">
        <v>6</v>
      </c>
      <c r="P495" s="179" t="s">
        <v>1439</v>
      </c>
      <c r="Q495" s="179" t="s">
        <v>5</v>
      </c>
      <c r="R495" s="179" t="s">
        <v>1519</v>
      </c>
      <c r="S495" s="179" t="s">
        <v>89</v>
      </c>
      <c r="T495" s="184" t="s">
        <v>9</v>
      </c>
      <c r="U495" s="184" t="str">
        <f>Tabla1[[#This Row],[Códigos CIF]]&amp;" "&amp;"="&amp;" "&amp;Tabla1[[#This Row],[Códigos CIF Habilidad]]</f>
        <v>d335 = Producción de mensajes no verbales</v>
      </c>
      <c r="V495" s="189" t="s">
        <v>90</v>
      </c>
      <c r="W495" s="19" t="s">
        <v>91</v>
      </c>
      <c r="X495"/>
      <c r="Y495"/>
      <c r="Z495"/>
      <c r="AA495"/>
      <c r="AB495"/>
      <c r="AC495"/>
      <c r="AD495"/>
      <c r="AE495"/>
      <c r="AF495"/>
      <c r="AG495"/>
      <c r="AH495"/>
      <c r="AI495"/>
    </row>
    <row r="496" spans="1:35" ht="24">
      <c r="A496" s="10">
        <v>480</v>
      </c>
      <c r="B496" s="176" t="s">
        <v>671</v>
      </c>
      <c r="C496" s="177" t="s">
        <v>1230</v>
      </c>
      <c r="D496" s="177" t="s">
        <v>569</v>
      </c>
      <c r="E496" s="178" t="s">
        <v>579</v>
      </c>
      <c r="F496" s="179">
        <v>15</v>
      </c>
      <c r="G496" s="180" t="s">
        <v>684</v>
      </c>
      <c r="H496" s="181">
        <v>2</v>
      </c>
      <c r="I496" s="182">
        <f>Tabla1[[#This Row],[P_Esperada_MEISR ]]*0.0008928</f>
        <v>1.7856E-3</v>
      </c>
      <c r="J496" s="183">
        <v>1</v>
      </c>
      <c r="K496" s="183">
        <f>Tabla1[[#This Row],[Puntuación]]-1</f>
        <v>0</v>
      </c>
      <c r="L496" s="182">
        <f>Tabla1[[#This Row],[Cambio escala]]*0.0008928</f>
        <v>0</v>
      </c>
      <c r="M496" s="179" t="s">
        <v>23</v>
      </c>
      <c r="N496" s="179" t="s">
        <v>1434</v>
      </c>
      <c r="O496" s="179" t="s">
        <v>25</v>
      </c>
      <c r="P496" s="179" t="s">
        <v>1440</v>
      </c>
      <c r="Q496" s="179" t="s">
        <v>23</v>
      </c>
      <c r="R496" s="179" t="s">
        <v>1525</v>
      </c>
      <c r="S496" s="179" t="s">
        <v>26</v>
      </c>
      <c r="T496" s="184" t="s">
        <v>27</v>
      </c>
      <c r="U496" s="184" t="str">
        <f>Tabla1[[#This Row],[Códigos CIF]]&amp;" "&amp;"="&amp;" "&amp;Tabla1[[#This Row],[Códigos CIF Habilidad]]</f>
        <v>d410 = Cambiar las posturas corporales básicas</v>
      </c>
      <c r="V496" s="189" t="s">
        <v>28</v>
      </c>
      <c r="W496" s="19" t="s">
        <v>29</v>
      </c>
      <c r="X496"/>
      <c r="Y496"/>
      <c r="Z496"/>
      <c r="AA496"/>
      <c r="AB496"/>
      <c r="AC496"/>
      <c r="AD496"/>
      <c r="AE496"/>
      <c r="AF496"/>
      <c r="AG496"/>
      <c r="AH496"/>
      <c r="AI496"/>
    </row>
    <row r="497" spans="1:35" ht="24">
      <c r="A497" s="10">
        <v>481</v>
      </c>
      <c r="B497" s="176" t="s">
        <v>671</v>
      </c>
      <c r="C497" s="177" t="s">
        <v>1231</v>
      </c>
      <c r="D497" s="177" t="s">
        <v>569</v>
      </c>
      <c r="E497" s="178" t="s">
        <v>586</v>
      </c>
      <c r="F497" s="179">
        <v>15</v>
      </c>
      <c r="G497" s="180" t="s">
        <v>684</v>
      </c>
      <c r="H497" s="181">
        <v>2</v>
      </c>
      <c r="I497" s="182">
        <f>Tabla1[[#This Row],[P_Esperada_MEISR ]]*0.0008928</f>
        <v>1.7856E-3</v>
      </c>
      <c r="J497" s="183">
        <v>1</v>
      </c>
      <c r="K497" s="183">
        <f>Tabla1[[#This Row],[Puntuación]]-1</f>
        <v>0</v>
      </c>
      <c r="L497" s="182">
        <f>Tabla1[[#This Row],[Cambio escala]]*0.0008928</f>
        <v>0</v>
      </c>
      <c r="M497" s="179" t="s">
        <v>5</v>
      </c>
      <c r="N497" s="179" t="s">
        <v>1436</v>
      </c>
      <c r="O497" s="179" t="s">
        <v>5</v>
      </c>
      <c r="P497" s="179" t="s">
        <v>1441</v>
      </c>
      <c r="Q497" s="179" t="s">
        <v>5</v>
      </c>
      <c r="R497" s="179" t="s">
        <v>1519</v>
      </c>
      <c r="S497" s="179" t="s">
        <v>13</v>
      </c>
      <c r="T497" s="184" t="s">
        <v>14</v>
      </c>
      <c r="U497" s="184" t="str">
        <f>Tabla1[[#This Row],[Códigos CIF]]&amp;" "&amp;"="&amp;" "&amp;Tabla1[[#This Row],[Códigos CIF Habilidad]]</f>
        <v>d710 = Interacciones interpersonales básicas</v>
      </c>
      <c r="V497" s="189" t="s">
        <v>15</v>
      </c>
      <c r="W497" s="19" t="s">
        <v>16</v>
      </c>
      <c r="X497"/>
      <c r="Y497"/>
      <c r="Z497"/>
      <c r="AA497"/>
      <c r="AB497"/>
      <c r="AC497"/>
      <c r="AD497"/>
      <c r="AE497"/>
      <c r="AF497"/>
      <c r="AG497"/>
      <c r="AH497"/>
      <c r="AI497"/>
    </row>
    <row r="498" spans="1:35" ht="30.6">
      <c r="A498" s="10">
        <v>482</v>
      </c>
      <c r="B498" s="176" t="s">
        <v>671</v>
      </c>
      <c r="C498" s="177" t="s">
        <v>1232</v>
      </c>
      <c r="D498" s="177" t="s">
        <v>569</v>
      </c>
      <c r="E498" s="178" t="s">
        <v>1553</v>
      </c>
      <c r="F498" s="179">
        <v>18</v>
      </c>
      <c r="G498" s="180" t="s">
        <v>684</v>
      </c>
      <c r="H498" s="181">
        <v>2</v>
      </c>
      <c r="I498" s="182">
        <f>Tabla1[[#This Row],[P_Esperada_MEISR ]]*0.0008928</f>
        <v>1.7856E-3</v>
      </c>
      <c r="J498" s="183">
        <v>1</v>
      </c>
      <c r="K498" s="183">
        <f>Tabla1[[#This Row],[Puntuación]]-1</f>
        <v>0</v>
      </c>
      <c r="L498" s="182">
        <f>Tabla1[[#This Row],[Cambio escala]]*0.0008928</f>
        <v>0</v>
      </c>
      <c r="M498" s="179" t="s">
        <v>5</v>
      </c>
      <c r="N498" s="179" t="s">
        <v>1436</v>
      </c>
      <c r="O498" s="179" t="s">
        <v>6</v>
      </c>
      <c r="P498" s="179" t="s">
        <v>1439</v>
      </c>
      <c r="Q498" s="179" t="s">
        <v>5</v>
      </c>
      <c r="R498" s="179" t="s">
        <v>1519</v>
      </c>
      <c r="S498" s="179" t="s">
        <v>89</v>
      </c>
      <c r="T498" s="184" t="s">
        <v>9</v>
      </c>
      <c r="U498" s="184" t="str">
        <f>Tabla1[[#This Row],[Códigos CIF]]&amp;" "&amp;"="&amp;" "&amp;Tabla1[[#This Row],[Códigos CIF Habilidad]]</f>
        <v>d335 = Producción de mensajes no verbales</v>
      </c>
      <c r="V498" s="189" t="s">
        <v>90</v>
      </c>
      <c r="W498" s="19" t="s">
        <v>91</v>
      </c>
      <c r="X498"/>
      <c r="Y498"/>
      <c r="Z498"/>
      <c r="AA498"/>
      <c r="AB498"/>
      <c r="AC498"/>
      <c r="AD498"/>
      <c r="AE498"/>
      <c r="AF498"/>
      <c r="AG498"/>
      <c r="AH498"/>
      <c r="AI498"/>
    </row>
    <row r="499" spans="1:35" ht="30.6">
      <c r="A499" s="10">
        <v>483</v>
      </c>
      <c r="B499" s="176" t="s">
        <v>671</v>
      </c>
      <c r="C499" s="177" t="s">
        <v>1233</v>
      </c>
      <c r="D499" s="177" t="s">
        <v>569</v>
      </c>
      <c r="E499" s="178" t="s">
        <v>582</v>
      </c>
      <c r="F499" s="179">
        <v>18</v>
      </c>
      <c r="G499" s="180" t="s">
        <v>684</v>
      </c>
      <c r="H499" s="181">
        <v>2</v>
      </c>
      <c r="I499" s="182">
        <f>Tabla1[[#This Row],[P_Esperada_MEISR ]]*0.0008928</f>
        <v>1.7856E-3</v>
      </c>
      <c r="J499" s="183">
        <v>1</v>
      </c>
      <c r="K499" s="183">
        <f>Tabla1[[#This Row],[Puntuación]]-1</f>
        <v>0</v>
      </c>
      <c r="L499" s="182">
        <f>Tabla1[[#This Row],[Cambio escala]]*0.0008928</f>
        <v>0</v>
      </c>
      <c r="M499" s="179" t="s">
        <v>5</v>
      </c>
      <c r="N499" s="179" t="s">
        <v>1436</v>
      </c>
      <c r="O499" s="179" t="s">
        <v>6</v>
      </c>
      <c r="P499" s="179" t="s">
        <v>1439</v>
      </c>
      <c r="Q499" s="179" t="s">
        <v>23</v>
      </c>
      <c r="R499" s="179" t="s">
        <v>1525</v>
      </c>
      <c r="S499" s="179" t="s">
        <v>89</v>
      </c>
      <c r="T499" s="184" t="s">
        <v>9</v>
      </c>
      <c r="U499" s="184" t="str">
        <f>Tabla1[[#This Row],[Códigos CIF]]&amp;" "&amp;"="&amp;" "&amp;Tabla1[[#This Row],[Códigos CIF Habilidad]]</f>
        <v>d335 = Producción de mensajes no verbales</v>
      </c>
      <c r="V499" s="189" t="s">
        <v>90</v>
      </c>
      <c r="W499" s="19" t="s">
        <v>91</v>
      </c>
      <c r="X499"/>
      <c r="Y499"/>
      <c r="Z499"/>
      <c r="AA499"/>
      <c r="AB499"/>
      <c r="AC499"/>
      <c r="AD499"/>
      <c r="AE499"/>
      <c r="AF499"/>
      <c r="AG499"/>
      <c r="AH499"/>
      <c r="AI499"/>
    </row>
    <row r="500" spans="1:35" ht="24">
      <c r="A500" s="10">
        <v>484</v>
      </c>
      <c r="B500" s="176" t="s">
        <v>671</v>
      </c>
      <c r="C500" s="177" t="s">
        <v>1234</v>
      </c>
      <c r="D500" s="177" t="s">
        <v>569</v>
      </c>
      <c r="E500" s="178" t="s">
        <v>583</v>
      </c>
      <c r="F500" s="179">
        <v>18</v>
      </c>
      <c r="G500" s="180" t="s">
        <v>684</v>
      </c>
      <c r="H500" s="181">
        <v>2</v>
      </c>
      <c r="I500" s="182">
        <f>Tabla1[[#This Row],[P_Esperada_MEISR ]]*0.0008928</f>
        <v>1.7856E-3</v>
      </c>
      <c r="J500" s="183">
        <v>1</v>
      </c>
      <c r="K500" s="183">
        <f>Tabla1[[#This Row],[Puntuación]]-1</f>
        <v>0</v>
      </c>
      <c r="L500" s="182">
        <f>Tabla1[[#This Row],[Cambio escala]]*0.0008928</f>
        <v>0</v>
      </c>
      <c r="M500" s="179" t="s">
        <v>24</v>
      </c>
      <c r="N500" s="179" t="s">
        <v>1435</v>
      </c>
      <c r="O500" s="179" t="s">
        <v>23</v>
      </c>
      <c r="P500" s="179" t="s">
        <v>1437</v>
      </c>
      <c r="Q500" s="179" t="s">
        <v>23</v>
      </c>
      <c r="R500" s="179" t="s">
        <v>1525</v>
      </c>
      <c r="S500" s="179" t="s">
        <v>49</v>
      </c>
      <c r="T500" s="184" t="s">
        <v>50</v>
      </c>
      <c r="U500" s="184" t="str">
        <f>Tabla1[[#This Row],[Códigos CIF]]&amp;" "&amp;"="&amp;" "&amp;Tabla1[[#This Row],[Códigos CIF Habilidad]]</f>
        <v>d240 = Manejo del estrés y otras demandas psicológicas</v>
      </c>
      <c r="V500" s="189" t="s">
        <v>51</v>
      </c>
      <c r="W500" s="19" t="s">
        <v>52</v>
      </c>
      <c r="X500"/>
      <c r="Y500"/>
      <c r="Z500"/>
      <c r="AA500"/>
      <c r="AB500"/>
      <c r="AC500"/>
      <c r="AD500"/>
      <c r="AE500"/>
      <c r="AF500"/>
      <c r="AG500"/>
      <c r="AH500"/>
      <c r="AI500"/>
    </row>
    <row r="501" spans="1:35" ht="30.6">
      <c r="A501" s="10">
        <v>485</v>
      </c>
      <c r="B501" s="176" t="s">
        <v>671</v>
      </c>
      <c r="C501" s="177" t="s">
        <v>1209</v>
      </c>
      <c r="D501" s="177" t="s">
        <v>569</v>
      </c>
      <c r="E501" s="178" t="s">
        <v>584</v>
      </c>
      <c r="F501" s="179">
        <v>18</v>
      </c>
      <c r="G501" s="180" t="s">
        <v>684</v>
      </c>
      <c r="H501" s="181">
        <v>2</v>
      </c>
      <c r="I501" s="182">
        <f>Tabla1[[#This Row],[P_Esperada_MEISR ]]*0.0008928</f>
        <v>1.7856E-3</v>
      </c>
      <c r="J501" s="183">
        <v>1</v>
      </c>
      <c r="K501" s="183">
        <f>Tabla1[[#This Row],[Puntuación]]-1</f>
        <v>0</v>
      </c>
      <c r="L501" s="182">
        <f>Tabla1[[#This Row],[Cambio escala]]*0.0008928</f>
        <v>0</v>
      </c>
      <c r="M501" s="179" t="s">
        <v>5</v>
      </c>
      <c r="N501" s="179" t="s">
        <v>1436</v>
      </c>
      <c r="O501" s="179" t="s">
        <v>6</v>
      </c>
      <c r="P501" s="179" t="s">
        <v>1439</v>
      </c>
      <c r="Q501" s="179" t="s">
        <v>7</v>
      </c>
      <c r="R501" s="179" t="s">
        <v>1526</v>
      </c>
      <c r="S501" s="179" t="s">
        <v>280</v>
      </c>
      <c r="T501" s="184" t="s">
        <v>19</v>
      </c>
      <c r="U501" s="184" t="str">
        <f>Tabla1[[#This Row],[Códigos CIF]]&amp;" "&amp;"="&amp;" "&amp;Tabla1[[#This Row],[Códigos CIF Habilidad]]</f>
        <v>d130 = Copiar</v>
      </c>
      <c r="V501" s="189" t="s">
        <v>281</v>
      </c>
      <c r="W501" s="19" t="s">
        <v>282</v>
      </c>
      <c r="X501"/>
      <c r="Y501"/>
      <c r="Z501"/>
      <c r="AA501"/>
      <c r="AB501"/>
      <c r="AC501"/>
      <c r="AD501"/>
      <c r="AE501"/>
      <c r="AF501"/>
      <c r="AG501"/>
      <c r="AH501"/>
      <c r="AI501"/>
    </row>
    <row r="502" spans="1:35" ht="20.399999999999999">
      <c r="A502" s="10">
        <v>486</v>
      </c>
      <c r="B502" s="176" t="s">
        <v>671</v>
      </c>
      <c r="C502" s="177" t="s">
        <v>1235</v>
      </c>
      <c r="D502" s="177" t="s">
        <v>569</v>
      </c>
      <c r="E502" s="178" t="s">
        <v>585</v>
      </c>
      <c r="F502" s="179">
        <v>20</v>
      </c>
      <c r="G502" s="180" t="s">
        <v>685</v>
      </c>
      <c r="H502" s="181">
        <v>2</v>
      </c>
      <c r="I502" s="182">
        <f>Tabla1[[#This Row],[P_Esperada_MEISR ]]*0.0008928</f>
        <v>1.7856E-3</v>
      </c>
      <c r="J502" s="183">
        <v>1</v>
      </c>
      <c r="K502" s="183">
        <f>Tabla1[[#This Row],[Puntuación]]-1</f>
        <v>0</v>
      </c>
      <c r="L502" s="182">
        <f>Tabla1[[#This Row],[Cambio escala]]*0.0008928</f>
        <v>0</v>
      </c>
      <c r="M502" s="179" t="s">
        <v>5</v>
      </c>
      <c r="N502" s="179" t="s">
        <v>1436</v>
      </c>
      <c r="O502" s="179" t="s">
        <v>6</v>
      </c>
      <c r="P502" s="179" t="s">
        <v>1439</v>
      </c>
      <c r="Q502" s="179" t="s">
        <v>7</v>
      </c>
      <c r="R502" s="179" t="s">
        <v>1526</v>
      </c>
      <c r="S502" s="179" t="s">
        <v>280</v>
      </c>
      <c r="T502" s="184" t="s">
        <v>19</v>
      </c>
      <c r="U502" s="184" t="str">
        <f>Tabla1[[#This Row],[Códigos CIF]]&amp;" "&amp;"="&amp;" "&amp;Tabla1[[#This Row],[Códigos CIF Habilidad]]</f>
        <v>d130 = Copiar</v>
      </c>
      <c r="V502" s="189" t="s">
        <v>281</v>
      </c>
      <c r="W502" s="19" t="s">
        <v>282</v>
      </c>
      <c r="X502"/>
      <c r="Y502"/>
      <c r="Z502"/>
      <c r="AA502"/>
      <c r="AB502"/>
      <c r="AC502"/>
      <c r="AD502"/>
      <c r="AE502"/>
      <c r="AF502"/>
      <c r="AG502"/>
      <c r="AH502"/>
      <c r="AI502"/>
    </row>
    <row r="503" spans="1:35" ht="20.399999999999999">
      <c r="A503" s="10">
        <v>487</v>
      </c>
      <c r="B503" s="176" t="s">
        <v>671</v>
      </c>
      <c r="C503" s="177" t="s">
        <v>1236</v>
      </c>
      <c r="D503" s="177" t="s">
        <v>569</v>
      </c>
      <c r="E503" s="178" t="s">
        <v>587</v>
      </c>
      <c r="F503" s="179">
        <v>24</v>
      </c>
      <c r="G503" s="180" t="s">
        <v>685</v>
      </c>
      <c r="H503" s="181">
        <v>2</v>
      </c>
      <c r="I503" s="182">
        <f>Tabla1[[#This Row],[P_Esperada_MEISR ]]*0.0008928</f>
        <v>1.7856E-3</v>
      </c>
      <c r="J503" s="183">
        <v>1</v>
      </c>
      <c r="K503" s="183">
        <f>Tabla1[[#This Row],[Puntuación]]-1</f>
        <v>0</v>
      </c>
      <c r="L503" s="182">
        <f>Tabla1[[#This Row],[Cambio escala]]*0.0008928</f>
        <v>0</v>
      </c>
      <c r="M503" s="179" t="s">
        <v>24</v>
      </c>
      <c r="N503" s="179" t="s">
        <v>1435</v>
      </c>
      <c r="O503" s="179" t="s">
        <v>5</v>
      </c>
      <c r="P503" s="179" t="s">
        <v>1441</v>
      </c>
      <c r="Q503" s="179" t="s">
        <v>23</v>
      </c>
      <c r="R503" s="179" t="s">
        <v>1525</v>
      </c>
      <c r="S503" s="179" t="s">
        <v>72</v>
      </c>
      <c r="T503" s="184" t="s">
        <v>50</v>
      </c>
      <c r="U503" s="184" t="str">
        <f>Tabla1[[#This Row],[Códigos CIF]]&amp;" "&amp;"="&amp;" "&amp;Tabla1[[#This Row],[Códigos CIF Habilidad]]</f>
        <v>d230 = Llevar a cabo rutinas diarias</v>
      </c>
      <c r="V503" s="189" t="s">
        <v>73</v>
      </c>
      <c r="W503" s="19" t="s">
        <v>74</v>
      </c>
      <c r="X503"/>
      <c r="Y503"/>
      <c r="Z503"/>
      <c r="AA503"/>
      <c r="AB503"/>
      <c r="AC503"/>
      <c r="AD503"/>
      <c r="AE503"/>
      <c r="AF503"/>
      <c r="AG503"/>
      <c r="AH503"/>
      <c r="AI503"/>
    </row>
    <row r="504" spans="1:35" ht="51">
      <c r="A504" s="10">
        <v>488</v>
      </c>
      <c r="B504" s="176" t="s">
        <v>671</v>
      </c>
      <c r="C504" s="177" t="s">
        <v>1214</v>
      </c>
      <c r="D504" s="177" t="s">
        <v>569</v>
      </c>
      <c r="E504" s="178" t="s">
        <v>588</v>
      </c>
      <c r="F504" s="179">
        <v>24</v>
      </c>
      <c r="G504" s="180" t="s">
        <v>685</v>
      </c>
      <c r="H504" s="181">
        <v>2</v>
      </c>
      <c r="I504" s="182">
        <f>Tabla1[[#This Row],[P_Esperada_MEISR ]]*0.0008928</f>
        <v>1.7856E-3</v>
      </c>
      <c r="J504" s="183">
        <v>1</v>
      </c>
      <c r="K504" s="183">
        <f>Tabla1[[#This Row],[Puntuación]]-1</f>
        <v>0</v>
      </c>
      <c r="L504" s="182">
        <f>Tabla1[[#This Row],[Cambio escala]]*0.0008928</f>
        <v>0</v>
      </c>
      <c r="M504" s="179" t="s">
        <v>24</v>
      </c>
      <c r="N504" s="179" t="s">
        <v>1435</v>
      </c>
      <c r="O504" s="179" t="s">
        <v>5</v>
      </c>
      <c r="P504" s="179" t="s">
        <v>1441</v>
      </c>
      <c r="Q504" s="179" t="s">
        <v>5</v>
      </c>
      <c r="R504" s="179" t="s">
        <v>1519</v>
      </c>
      <c r="S504" s="179" t="s">
        <v>340</v>
      </c>
      <c r="T504" s="184" t="s">
        <v>14</v>
      </c>
      <c r="U504" s="184" t="str">
        <f>Tabla1[[#This Row],[Códigos CIF]]&amp;" "&amp;"="&amp;" "&amp;Tabla1[[#This Row],[Códigos CIF Habilidad]]</f>
        <v>d720 = Interacciones interpersonales complejas</v>
      </c>
      <c r="V504" s="189" t="s">
        <v>341</v>
      </c>
      <c r="W504" s="19" t="s">
        <v>342</v>
      </c>
      <c r="X504"/>
      <c r="Y504"/>
      <c r="Z504"/>
      <c r="AA504"/>
      <c r="AB504"/>
      <c r="AC504"/>
      <c r="AD504"/>
      <c r="AE504"/>
      <c r="AF504"/>
      <c r="AG504"/>
      <c r="AH504"/>
      <c r="AI504"/>
    </row>
    <row r="505" spans="1:35" ht="24">
      <c r="A505" s="10">
        <v>489</v>
      </c>
      <c r="B505" s="176" t="s">
        <v>671</v>
      </c>
      <c r="C505" s="177" t="s">
        <v>1215</v>
      </c>
      <c r="D505" s="177" t="s">
        <v>569</v>
      </c>
      <c r="E505" s="178" t="s">
        <v>589</v>
      </c>
      <c r="F505" s="179">
        <v>24</v>
      </c>
      <c r="G505" s="180" t="s">
        <v>685</v>
      </c>
      <c r="H505" s="181">
        <v>2</v>
      </c>
      <c r="I505" s="182">
        <f>Tabla1[[#This Row],[P_Esperada_MEISR ]]*0.0008928</f>
        <v>1.7856E-3</v>
      </c>
      <c r="J505" s="183">
        <v>1</v>
      </c>
      <c r="K505" s="183">
        <f>Tabla1[[#This Row],[Puntuación]]-1</f>
        <v>0</v>
      </c>
      <c r="L505" s="182">
        <f>Tabla1[[#This Row],[Cambio escala]]*0.0008928</f>
        <v>0</v>
      </c>
      <c r="M505" s="179" t="s">
        <v>5</v>
      </c>
      <c r="N505" s="179" t="s">
        <v>1436</v>
      </c>
      <c r="O505" s="179" t="s">
        <v>5</v>
      </c>
      <c r="P505" s="179" t="s">
        <v>1441</v>
      </c>
      <c r="Q505" s="179" t="s">
        <v>5</v>
      </c>
      <c r="R505" s="179" t="s">
        <v>1519</v>
      </c>
      <c r="S505" s="179" t="s">
        <v>13</v>
      </c>
      <c r="T505" s="184" t="s">
        <v>14</v>
      </c>
      <c r="U505" s="184" t="str">
        <f>Tabla1[[#This Row],[Códigos CIF]]&amp;" "&amp;"="&amp;" "&amp;Tabla1[[#This Row],[Códigos CIF Habilidad]]</f>
        <v>d710 = Interacciones interpersonales básicas</v>
      </c>
      <c r="V505" s="189" t="s">
        <v>15</v>
      </c>
      <c r="W505" s="19" t="s">
        <v>16</v>
      </c>
      <c r="X505"/>
      <c r="Y505"/>
      <c r="Z505"/>
      <c r="AA505"/>
      <c r="AB505"/>
      <c r="AC505"/>
      <c r="AD505"/>
      <c r="AE505"/>
      <c r="AF505"/>
      <c r="AG505"/>
      <c r="AH505"/>
      <c r="AI505"/>
    </row>
    <row r="506" spans="1:35" ht="20.399999999999999">
      <c r="A506" s="10">
        <v>490</v>
      </c>
      <c r="B506" s="176" t="s">
        <v>671</v>
      </c>
      <c r="C506" s="177" t="s">
        <v>1237</v>
      </c>
      <c r="D506" s="177" t="s">
        <v>569</v>
      </c>
      <c r="E506" s="178" t="s">
        <v>590</v>
      </c>
      <c r="F506" s="179">
        <v>24</v>
      </c>
      <c r="G506" s="180" t="s">
        <v>685</v>
      </c>
      <c r="H506" s="181">
        <v>2</v>
      </c>
      <c r="I506" s="182">
        <f>Tabla1[[#This Row],[P_Esperada_MEISR ]]*0.0008928</f>
        <v>1.7856E-3</v>
      </c>
      <c r="J506" s="183">
        <v>1</v>
      </c>
      <c r="K506" s="183">
        <f>Tabla1[[#This Row],[Puntuación]]-1</f>
        <v>0</v>
      </c>
      <c r="L506" s="182">
        <f>Tabla1[[#This Row],[Cambio escala]]*0.0008928</f>
        <v>0</v>
      </c>
      <c r="M506" s="179" t="s">
        <v>23</v>
      </c>
      <c r="N506" s="179" t="s">
        <v>1434</v>
      </c>
      <c r="O506" s="179" t="s">
        <v>25</v>
      </c>
      <c r="P506" s="179" t="s">
        <v>1440</v>
      </c>
      <c r="Q506" s="179" t="s">
        <v>23</v>
      </c>
      <c r="R506" s="179" t="s">
        <v>1525</v>
      </c>
      <c r="S506" s="179" t="s">
        <v>160</v>
      </c>
      <c r="T506" s="184" t="s">
        <v>27</v>
      </c>
      <c r="U506" s="184" t="str">
        <f>Tabla1[[#This Row],[Códigos CIF]]&amp;" "&amp;"="&amp;" "&amp;Tabla1[[#This Row],[Códigos CIF Habilidad]]</f>
        <v>d455 = Desplazarse por el entorno</v>
      </c>
      <c r="V506" s="189" t="s">
        <v>161</v>
      </c>
      <c r="W506" s="19" t="s">
        <v>162</v>
      </c>
      <c r="X506"/>
      <c r="Y506"/>
      <c r="Z506"/>
      <c r="AA506"/>
      <c r="AB506"/>
      <c r="AC506"/>
      <c r="AD506"/>
      <c r="AE506"/>
      <c r="AF506"/>
      <c r="AG506"/>
      <c r="AH506"/>
      <c r="AI506"/>
    </row>
    <row r="507" spans="1:35" ht="30.6">
      <c r="A507" s="10">
        <v>491</v>
      </c>
      <c r="B507" s="176" t="s">
        <v>671</v>
      </c>
      <c r="C507" s="177" t="s">
        <v>1238</v>
      </c>
      <c r="D507" s="177" t="s">
        <v>569</v>
      </c>
      <c r="E507" s="178" t="s">
        <v>596</v>
      </c>
      <c r="F507" s="179">
        <v>24</v>
      </c>
      <c r="G507" s="180" t="s">
        <v>685</v>
      </c>
      <c r="H507" s="181">
        <v>2</v>
      </c>
      <c r="I507" s="182">
        <f>Tabla1[[#This Row],[P_Esperada_MEISR ]]*0.0008928</f>
        <v>1.7856E-3</v>
      </c>
      <c r="J507" s="183">
        <v>1</v>
      </c>
      <c r="K507" s="183">
        <f>Tabla1[[#This Row],[Puntuación]]-1</f>
        <v>0</v>
      </c>
      <c r="L507" s="182">
        <f>Tabla1[[#This Row],[Cambio escala]]*0.0008928</f>
        <v>0</v>
      </c>
      <c r="M507" s="179" t="s">
        <v>5</v>
      </c>
      <c r="N507" s="179" t="s">
        <v>1436</v>
      </c>
      <c r="O507" s="179" t="s">
        <v>6</v>
      </c>
      <c r="P507" s="179" t="s">
        <v>1439</v>
      </c>
      <c r="Q507" s="179" t="s">
        <v>7</v>
      </c>
      <c r="R507" s="179" t="s">
        <v>1526</v>
      </c>
      <c r="S507" s="179" t="s">
        <v>111</v>
      </c>
      <c r="T507" s="184" t="s">
        <v>19</v>
      </c>
      <c r="U507" s="184" t="str">
        <f>Tabla1[[#This Row],[Códigos CIF]]&amp;" "&amp;"="&amp;" "&amp;Tabla1[[#This Row],[Códigos CIF Habilidad]]</f>
        <v>d137 = Adquirir conceptos</v>
      </c>
      <c r="V507" s="189" t="s">
        <v>112</v>
      </c>
      <c r="W507" s="19" t="s">
        <v>113</v>
      </c>
      <c r="X507"/>
      <c r="Y507"/>
      <c r="Z507"/>
      <c r="AA507"/>
      <c r="AB507"/>
      <c r="AC507"/>
      <c r="AD507"/>
      <c r="AE507"/>
      <c r="AF507"/>
      <c r="AG507"/>
      <c r="AH507"/>
      <c r="AI507"/>
    </row>
    <row r="508" spans="1:35" ht="20.399999999999999">
      <c r="A508" s="10">
        <v>492</v>
      </c>
      <c r="B508" s="176" t="s">
        <v>671</v>
      </c>
      <c r="C508" s="177" t="s">
        <v>1239</v>
      </c>
      <c r="D508" s="177" t="s">
        <v>569</v>
      </c>
      <c r="E508" s="178" t="s">
        <v>591</v>
      </c>
      <c r="F508" s="179">
        <v>27</v>
      </c>
      <c r="G508" s="180" t="s">
        <v>738</v>
      </c>
      <c r="H508" s="181">
        <v>2</v>
      </c>
      <c r="I508" s="182">
        <f>Tabla1[[#This Row],[P_Esperada_MEISR ]]*0.0008928</f>
        <v>1.7856E-3</v>
      </c>
      <c r="J508" s="183">
        <v>1</v>
      </c>
      <c r="K508" s="183">
        <f>Tabla1[[#This Row],[Puntuación]]-1</f>
        <v>0</v>
      </c>
      <c r="L508" s="182">
        <f>Tabla1[[#This Row],[Cambio escala]]*0.0008928</f>
        <v>0</v>
      </c>
      <c r="M508" s="179" t="s">
        <v>5</v>
      </c>
      <c r="N508" s="179" t="s">
        <v>1436</v>
      </c>
      <c r="O508" s="179" t="s">
        <v>6</v>
      </c>
      <c r="P508" s="179" t="s">
        <v>1439</v>
      </c>
      <c r="Q508" s="179" t="s">
        <v>7</v>
      </c>
      <c r="R508" s="179" t="s">
        <v>1526</v>
      </c>
      <c r="S508" s="179" t="s">
        <v>103</v>
      </c>
      <c r="T508" s="184" t="s">
        <v>9</v>
      </c>
      <c r="U508" s="184" t="str">
        <f>Tabla1[[#This Row],[Códigos CIF]]&amp;" "&amp;"="&amp;" "&amp;Tabla1[[#This Row],[Códigos CIF Habilidad]]</f>
        <v>d350 = Conversación</v>
      </c>
      <c r="V508" s="189" t="s">
        <v>104</v>
      </c>
      <c r="W508" s="19" t="s">
        <v>105</v>
      </c>
      <c r="X508"/>
      <c r="Y508"/>
      <c r="Z508"/>
      <c r="AA508"/>
      <c r="AB508"/>
      <c r="AC508"/>
      <c r="AD508"/>
      <c r="AE508"/>
      <c r="AF508"/>
      <c r="AG508"/>
      <c r="AH508"/>
      <c r="AI508"/>
    </row>
    <row r="509" spans="1:35" ht="20.399999999999999">
      <c r="A509" s="10">
        <v>493</v>
      </c>
      <c r="B509" s="176" t="s">
        <v>671</v>
      </c>
      <c r="C509" s="177" t="s">
        <v>1240</v>
      </c>
      <c r="D509" s="177" t="s">
        <v>569</v>
      </c>
      <c r="E509" s="178" t="s">
        <v>592</v>
      </c>
      <c r="F509" s="179">
        <v>27</v>
      </c>
      <c r="G509" s="180" t="s">
        <v>738</v>
      </c>
      <c r="H509" s="181">
        <v>2</v>
      </c>
      <c r="I509" s="182">
        <f>Tabla1[[#This Row],[P_Esperada_MEISR ]]*0.0008928</f>
        <v>1.7856E-3</v>
      </c>
      <c r="J509" s="183">
        <v>1</v>
      </c>
      <c r="K509" s="183">
        <f>Tabla1[[#This Row],[Puntuación]]-1</f>
        <v>0</v>
      </c>
      <c r="L509" s="182">
        <f>Tabla1[[#This Row],[Cambio escala]]*0.0008928</f>
        <v>0</v>
      </c>
      <c r="M509" s="179" t="s">
        <v>24</v>
      </c>
      <c r="N509" s="179" t="s">
        <v>1435</v>
      </c>
      <c r="O509" s="179" t="s">
        <v>31</v>
      </c>
      <c r="P509" s="179" t="s">
        <v>1438</v>
      </c>
      <c r="Q509" s="179" t="s">
        <v>7</v>
      </c>
      <c r="R509" s="179" t="s">
        <v>1526</v>
      </c>
      <c r="S509" s="179" t="s">
        <v>111</v>
      </c>
      <c r="T509" s="184" t="s">
        <v>19</v>
      </c>
      <c r="U509" s="184" t="str">
        <f>Tabla1[[#This Row],[Códigos CIF]]&amp;" "&amp;"="&amp;" "&amp;Tabla1[[#This Row],[Códigos CIF Habilidad]]</f>
        <v>d137 = Adquirir conceptos</v>
      </c>
      <c r="V509" s="189" t="s">
        <v>112</v>
      </c>
      <c r="W509" s="19" t="s">
        <v>113</v>
      </c>
      <c r="X509"/>
      <c r="Y509"/>
      <c r="Z509"/>
      <c r="AA509"/>
      <c r="AB509"/>
      <c r="AC509"/>
      <c r="AD509"/>
      <c r="AE509"/>
      <c r="AF509"/>
      <c r="AG509"/>
      <c r="AH509"/>
      <c r="AI509"/>
    </row>
    <row r="510" spans="1:35" ht="30.6">
      <c r="A510" s="10">
        <v>494</v>
      </c>
      <c r="B510" s="176" t="s">
        <v>671</v>
      </c>
      <c r="C510" s="177" t="s">
        <v>1241</v>
      </c>
      <c r="D510" s="177" t="s">
        <v>569</v>
      </c>
      <c r="E510" s="178" t="s">
        <v>593</v>
      </c>
      <c r="F510" s="179">
        <v>30</v>
      </c>
      <c r="G510" s="180" t="s">
        <v>738</v>
      </c>
      <c r="H510" s="181">
        <v>2</v>
      </c>
      <c r="I510" s="182">
        <f>Tabla1[[#This Row],[P_Esperada_MEISR ]]*0.0008928</f>
        <v>1.7856E-3</v>
      </c>
      <c r="J510" s="183">
        <v>1</v>
      </c>
      <c r="K510" s="183">
        <f>Tabla1[[#This Row],[Puntuación]]-1</f>
        <v>0</v>
      </c>
      <c r="L510" s="182">
        <f>Tabla1[[#This Row],[Cambio escala]]*0.0008928</f>
        <v>0</v>
      </c>
      <c r="M510" s="179" t="s">
        <v>24</v>
      </c>
      <c r="N510" s="179" t="s">
        <v>1435</v>
      </c>
      <c r="O510" s="179" t="s">
        <v>5</v>
      </c>
      <c r="P510" s="179" t="s">
        <v>1441</v>
      </c>
      <c r="Q510" s="179" t="s">
        <v>5</v>
      </c>
      <c r="R510" s="179" t="s">
        <v>1519</v>
      </c>
      <c r="S510" s="179" t="s">
        <v>72</v>
      </c>
      <c r="T510" s="184" t="s">
        <v>50</v>
      </c>
      <c r="U510" s="184" t="str">
        <f>Tabla1[[#This Row],[Códigos CIF]]&amp;" "&amp;"="&amp;" "&amp;Tabla1[[#This Row],[Códigos CIF Habilidad]]</f>
        <v>d230 = Llevar a cabo rutinas diarias</v>
      </c>
      <c r="V510" s="189" t="s">
        <v>73</v>
      </c>
      <c r="W510" s="19" t="s">
        <v>74</v>
      </c>
      <c r="X510"/>
      <c r="Y510"/>
      <c r="Z510"/>
      <c r="AA510"/>
      <c r="AB510"/>
      <c r="AC510"/>
      <c r="AD510"/>
      <c r="AE510"/>
      <c r="AF510"/>
      <c r="AG510"/>
      <c r="AH510"/>
      <c r="AI510"/>
    </row>
    <row r="511" spans="1:35" ht="30.6">
      <c r="A511" s="10">
        <v>495</v>
      </c>
      <c r="B511" s="176" t="s">
        <v>671</v>
      </c>
      <c r="C511" s="177" t="s">
        <v>1210</v>
      </c>
      <c r="D511" s="177" t="s">
        <v>569</v>
      </c>
      <c r="E511" s="178" t="s">
        <v>1554</v>
      </c>
      <c r="F511" s="179">
        <v>30</v>
      </c>
      <c r="G511" s="180" t="s">
        <v>738</v>
      </c>
      <c r="H511" s="181">
        <v>2</v>
      </c>
      <c r="I511" s="182">
        <f>Tabla1[[#This Row],[P_Esperada_MEISR ]]*0.0008928</f>
        <v>1.7856E-3</v>
      </c>
      <c r="J511" s="183">
        <v>1</v>
      </c>
      <c r="K511" s="183">
        <f>Tabla1[[#This Row],[Puntuación]]-1</f>
        <v>0</v>
      </c>
      <c r="L511" s="182">
        <f>Tabla1[[#This Row],[Cambio escala]]*0.0008928</f>
        <v>0</v>
      </c>
      <c r="M511" s="179" t="s">
        <v>5</v>
      </c>
      <c r="N511" s="179" t="s">
        <v>1436</v>
      </c>
      <c r="O511" s="179" t="s">
        <v>31</v>
      </c>
      <c r="P511" s="179" t="s">
        <v>1438</v>
      </c>
      <c r="Q511" s="179" t="s">
        <v>5</v>
      </c>
      <c r="R511" s="179" t="s">
        <v>1519</v>
      </c>
      <c r="S511" s="179" t="s">
        <v>77</v>
      </c>
      <c r="T511" s="184" t="s">
        <v>50</v>
      </c>
      <c r="U511" s="184" t="str">
        <f>Tabla1[[#This Row],[Códigos CIF]]&amp;" "&amp;"="&amp;" "&amp;Tabla1[[#This Row],[Códigos CIF Habilidad]]</f>
        <v>d250 = Manejo del comportamiento propio</v>
      </c>
      <c r="V511" s="189" t="s">
        <v>78</v>
      </c>
      <c r="W511" s="19" t="s">
        <v>79</v>
      </c>
      <c r="X511"/>
      <c r="Y511"/>
      <c r="Z511"/>
      <c r="AA511"/>
      <c r="AB511"/>
      <c r="AC511"/>
      <c r="AD511"/>
      <c r="AE511"/>
      <c r="AF511"/>
      <c r="AG511"/>
      <c r="AH511"/>
      <c r="AI511"/>
    </row>
    <row r="512" spans="1:35">
      <c r="A512" s="10">
        <v>496</v>
      </c>
      <c r="B512" s="176" t="s">
        <v>671</v>
      </c>
      <c r="C512" s="177" t="s">
        <v>1242</v>
      </c>
      <c r="D512" s="177" t="s">
        <v>569</v>
      </c>
      <c r="E512" s="178" t="s">
        <v>595</v>
      </c>
      <c r="F512" s="179">
        <v>30</v>
      </c>
      <c r="G512" s="180" t="s">
        <v>738</v>
      </c>
      <c r="H512" s="181">
        <v>2</v>
      </c>
      <c r="I512" s="182">
        <f>Tabla1[[#This Row],[P_Esperada_MEISR ]]*0.0008928</f>
        <v>1.7856E-3</v>
      </c>
      <c r="J512" s="183">
        <v>1</v>
      </c>
      <c r="K512" s="183">
        <f>Tabla1[[#This Row],[Puntuación]]-1</f>
        <v>0</v>
      </c>
      <c r="L512" s="182">
        <f>Tabla1[[#This Row],[Cambio escala]]*0.0008928</f>
        <v>0</v>
      </c>
      <c r="M512" s="179" t="s">
        <v>5</v>
      </c>
      <c r="N512" s="179" t="s">
        <v>1436</v>
      </c>
      <c r="O512" s="179" t="s">
        <v>31</v>
      </c>
      <c r="P512" s="179" t="s">
        <v>1438</v>
      </c>
      <c r="Q512" s="179" t="s">
        <v>7</v>
      </c>
      <c r="R512" s="179" t="s">
        <v>1526</v>
      </c>
      <c r="S512" s="179" t="s">
        <v>111</v>
      </c>
      <c r="T512" s="184" t="s">
        <v>19</v>
      </c>
      <c r="U512" s="184" t="str">
        <f>Tabla1[[#This Row],[Códigos CIF]]&amp;" "&amp;"="&amp;" "&amp;Tabla1[[#This Row],[Códigos CIF Habilidad]]</f>
        <v>d137 = Adquirir conceptos</v>
      </c>
      <c r="V512" s="189" t="s">
        <v>112</v>
      </c>
      <c r="W512" s="19" t="s">
        <v>113</v>
      </c>
      <c r="X512"/>
      <c r="Y512"/>
      <c r="Z512"/>
      <c r="AA512"/>
      <c r="AB512"/>
      <c r="AC512"/>
      <c r="AD512"/>
      <c r="AE512"/>
      <c r="AF512"/>
      <c r="AG512"/>
      <c r="AH512"/>
      <c r="AI512"/>
    </row>
    <row r="513" spans="1:35" ht="24">
      <c r="A513" s="10">
        <v>497</v>
      </c>
      <c r="B513" s="176" t="s">
        <v>671</v>
      </c>
      <c r="C513" s="177" t="s">
        <v>1243</v>
      </c>
      <c r="D513" s="177" t="s">
        <v>569</v>
      </c>
      <c r="E513" s="178" t="s">
        <v>606</v>
      </c>
      <c r="F513" s="179">
        <v>30</v>
      </c>
      <c r="G513" s="180" t="s">
        <v>738</v>
      </c>
      <c r="H513" s="181">
        <v>2</v>
      </c>
      <c r="I513" s="182">
        <f>Tabla1[[#This Row],[P_Esperada_MEISR ]]*0.0008928</f>
        <v>1.7856E-3</v>
      </c>
      <c r="J513" s="183">
        <v>1</v>
      </c>
      <c r="K513" s="183">
        <f>Tabla1[[#This Row],[Puntuación]]-1</f>
        <v>0</v>
      </c>
      <c r="L513" s="182">
        <f>Tabla1[[#This Row],[Cambio escala]]*0.0008928</f>
        <v>0</v>
      </c>
      <c r="M513" s="179" t="s">
        <v>23</v>
      </c>
      <c r="N513" s="179" t="s">
        <v>1434</v>
      </c>
      <c r="O513" s="179" t="s">
        <v>23</v>
      </c>
      <c r="P513" s="179" t="s">
        <v>1437</v>
      </c>
      <c r="Q513" s="179" t="s">
        <v>5</v>
      </c>
      <c r="R513" s="179" t="s">
        <v>1519</v>
      </c>
      <c r="S513" s="179" t="s">
        <v>13</v>
      </c>
      <c r="T513" s="184" t="s">
        <v>14</v>
      </c>
      <c r="U513" s="184" t="str">
        <f>Tabla1[[#This Row],[Códigos CIF]]&amp;" "&amp;"="&amp;" "&amp;Tabla1[[#This Row],[Códigos CIF Habilidad]]</f>
        <v>d710 = Interacciones interpersonales básicas</v>
      </c>
      <c r="V513" s="189" t="s">
        <v>15</v>
      </c>
      <c r="W513" s="19" t="s">
        <v>16</v>
      </c>
      <c r="X513"/>
      <c r="Y513"/>
      <c r="Z513"/>
      <c r="AA513"/>
      <c r="AB513"/>
      <c r="AC513"/>
      <c r="AD513"/>
      <c r="AE513"/>
      <c r="AF513"/>
      <c r="AG513"/>
      <c r="AH513"/>
      <c r="AI513"/>
    </row>
    <row r="514" spans="1:35" ht="20.399999999999999">
      <c r="A514" s="10">
        <v>498</v>
      </c>
      <c r="B514" s="176" t="s">
        <v>671</v>
      </c>
      <c r="C514" s="177" t="s">
        <v>1244</v>
      </c>
      <c r="D514" s="177" t="s">
        <v>569</v>
      </c>
      <c r="E514" s="178" t="s">
        <v>597</v>
      </c>
      <c r="F514" s="179">
        <v>33</v>
      </c>
      <c r="G514" s="180" t="s">
        <v>739</v>
      </c>
      <c r="H514" s="181">
        <v>2</v>
      </c>
      <c r="I514" s="182">
        <f>Tabla1[[#This Row],[P_Esperada_MEISR ]]*0.0008928</f>
        <v>1.7856E-3</v>
      </c>
      <c r="J514" s="183">
        <v>1</v>
      </c>
      <c r="K514" s="183">
        <f>Tabla1[[#This Row],[Puntuación]]-1</f>
        <v>0</v>
      </c>
      <c r="L514" s="182">
        <f>Tabla1[[#This Row],[Cambio escala]]*0.0008928</f>
        <v>0</v>
      </c>
      <c r="M514" s="179" t="s">
        <v>23</v>
      </c>
      <c r="N514" s="179" t="s">
        <v>1434</v>
      </c>
      <c r="O514" s="179" t="s">
        <v>25</v>
      </c>
      <c r="P514" s="179" t="s">
        <v>1440</v>
      </c>
      <c r="Q514" s="179" t="s">
        <v>23</v>
      </c>
      <c r="R514" s="179" t="s">
        <v>1525</v>
      </c>
      <c r="S514" s="179" t="s">
        <v>389</v>
      </c>
      <c r="T514" s="184" t="s">
        <v>27</v>
      </c>
      <c r="U514" s="184" t="str">
        <f>Tabla1[[#This Row],[Códigos CIF]]&amp;" "&amp;"="&amp;" "&amp;Tabla1[[#This Row],[Códigos CIF Habilidad]]</f>
        <v>d450 = Andar</v>
      </c>
      <c r="V514" s="189" t="s">
        <v>390</v>
      </c>
      <c r="W514" s="19" t="s">
        <v>391</v>
      </c>
      <c r="X514"/>
      <c r="Y514"/>
      <c r="Z514"/>
      <c r="AA514"/>
      <c r="AB514"/>
      <c r="AC514"/>
      <c r="AD514"/>
      <c r="AE514"/>
      <c r="AF514"/>
      <c r="AG514"/>
      <c r="AH514"/>
      <c r="AI514"/>
    </row>
    <row r="515" spans="1:35" ht="30.6">
      <c r="A515" s="10">
        <v>499</v>
      </c>
      <c r="B515" s="176" t="s">
        <v>671</v>
      </c>
      <c r="C515" s="177" t="s">
        <v>1245</v>
      </c>
      <c r="D515" s="177" t="s">
        <v>569</v>
      </c>
      <c r="E515" s="178" t="s">
        <v>599</v>
      </c>
      <c r="F515" s="179">
        <v>36</v>
      </c>
      <c r="G515" s="180" t="s">
        <v>739</v>
      </c>
      <c r="H515" s="181">
        <v>2</v>
      </c>
      <c r="I515" s="182">
        <f>Tabla1[[#This Row],[P_Esperada_MEISR ]]*0.0008928</f>
        <v>1.7856E-3</v>
      </c>
      <c r="J515" s="183">
        <v>1</v>
      </c>
      <c r="K515" s="183">
        <f>Tabla1[[#This Row],[Puntuación]]-1</f>
        <v>0</v>
      </c>
      <c r="L515" s="182">
        <f>Tabla1[[#This Row],[Cambio escala]]*0.0008928</f>
        <v>0</v>
      </c>
      <c r="M515" s="179" t="s">
        <v>24</v>
      </c>
      <c r="N515" s="179" t="s">
        <v>1435</v>
      </c>
      <c r="O515" s="179" t="s">
        <v>5</v>
      </c>
      <c r="P515" s="179" t="s">
        <v>1441</v>
      </c>
      <c r="Q515" s="179" t="s">
        <v>5</v>
      </c>
      <c r="R515" s="179" t="s">
        <v>1519</v>
      </c>
      <c r="S515" s="179" t="s">
        <v>72</v>
      </c>
      <c r="T515" s="184" t="s">
        <v>50</v>
      </c>
      <c r="U515" s="184" t="str">
        <f>Tabla1[[#This Row],[Códigos CIF]]&amp;" "&amp;"="&amp;" "&amp;Tabla1[[#This Row],[Códigos CIF Habilidad]]</f>
        <v>d230 = Llevar a cabo rutinas diarias</v>
      </c>
      <c r="V515" s="189" t="s">
        <v>73</v>
      </c>
      <c r="W515" s="19" t="s">
        <v>74</v>
      </c>
      <c r="X515"/>
      <c r="Y515"/>
      <c r="Z515"/>
      <c r="AA515"/>
      <c r="AB515"/>
      <c r="AC515"/>
      <c r="AD515"/>
      <c r="AE515"/>
      <c r="AF515"/>
      <c r="AG515"/>
      <c r="AH515"/>
      <c r="AI515"/>
    </row>
    <row r="516" spans="1:35" ht="24">
      <c r="A516" s="10">
        <v>500</v>
      </c>
      <c r="B516" s="176" t="s">
        <v>671</v>
      </c>
      <c r="C516" s="177" t="s">
        <v>1216</v>
      </c>
      <c r="D516" s="177" t="s">
        <v>569</v>
      </c>
      <c r="E516" s="178" t="s">
        <v>600</v>
      </c>
      <c r="F516" s="179">
        <v>36</v>
      </c>
      <c r="G516" s="180" t="s">
        <v>739</v>
      </c>
      <c r="H516" s="181">
        <v>2</v>
      </c>
      <c r="I516" s="182">
        <f>Tabla1[[#This Row],[P_Esperada_MEISR ]]*0.0008928</f>
        <v>1.7856E-3</v>
      </c>
      <c r="J516" s="183">
        <v>1</v>
      </c>
      <c r="K516" s="183">
        <f>Tabla1[[#This Row],[Puntuación]]-1</f>
        <v>0</v>
      </c>
      <c r="L516" s="182">
        <f>Tabla1[[#This Row],[Cambio escala]]*0.0008928</f>
        <v>0</v>
      </c>
      <c r="M516" s="179" t="s">
        <v>24</v>
      </c>
      <c r="N516" s="179" t="s">
        <v>1435</v>
      </c>
      <c r="O516" s="179" t="s">
        <v>5</v>
      </c>
      <c r="P516" s="179" t="s">
        <v>1441</v>
      </c>
      <c r="Q516" s="179" t="s">
        <v>5</v>
      </c>
      <c r="R516" s="179" t="s">
        <v>1519</v>
      </c>
      <c r="S516" s="179" t="s">
        <v>13</v>
      </c>
      <c r="T516" s="184" t="s">
        <v>14</v>
      </c>
      <c r="U516" s="184" t="str">
        <f>Tabla1[[#This Row],[Códigos CIF]]&amp;" "&amp;"="&amp;" "&amp;Tabla1[[#This Row],[Códigos CIF Habilidad]]</f>
        <v>d710 = Interacciones interpersonales básicas</v>
      </c>
      <c r="V516" s="189" t="s">
        <v>15</v>
      </c>
      <c r="W516" s="19" t="s">
        <v>16</v>
      </c>
      <c r="X516"/>
      <c r="Y516"/>
      <c r="Z516"/>
      <c r="AA516"/>
      <c r="AB516"/>
      <c r="AC516"/>
      <c r="AD516"/>
      <c r="AE516"/>
      <c r="AF516"/>
      <c r="AG516"/>
      <c r="AH516"/>
      <c r="AI516"/>
    </row>
    <row r="517" spans="1:35">
      <c r="A517" s="10">
        <v>501</v>
      </c>
      <c r="B517" s="176" t="s">
        <v>671</v>
      </c>
      <c r="C517" s="177" t="s">
        <v>1217</v>
      </c>
      <c r="D517" s="177" t="s">
        <v>569</v>
      </c>
      <c r="E517" s="178" t="s">
        <v>602</v>
      </c>
      <c r="F517" s="179">
        <v>36</v>
      </c>
      <c r="G517" s="180" t="s">
        <v>739</v>
      </c>
      <c r="H517" s="181">
        <v>2</v>
      </c>
      <c r="I517" s="182">
        <f>Tabla1[[#This Row],[P_Esperada_MEISR ]]*0.0008928</f>
        <v>1.7856E-3</v>
      </c>
      <c r="J517" s="183">
        <v>1</v>
      </c>
      <c r="K517" s="183">
        <f>Tabla1[[#This Row],[Puntuación]]-1</f>
        <v>0</v>
      </c>
      <c r="L517" s="182">
        <f>Tabla1[[#This Row],[Cambio escala]]*0.0008928</f>
        <v>0</v>
      </c>
      <c r="M517" s="179" t="s">
        <v>23</v>
      </c>
      <c r="N517" s="179" t="s">
        <v>1434</v>
      </c>
      <c r="O517" s="179" t="s">
        <v>25</v>
      </c>
      <c r="P517" s="179" t="s">
        <v>1440</v>
      </c>
      <c r="Q517" s="179" t="s">
        <v>23</v>
      </c>
      <c r="R517" s="179" t="s">
        <v>1525</v>
      </c>
      <c r="S517" s="179" t="s">
        <v>132</v>
      </c>
      <c r="T517" s="184" t="s">
        <v>27</v>
      </c>
      <c r="U517" s="184" t="str">
        <f>Tabla1[[#This Row],[Códigos CIF]]&amp;" "&amp;"="&amp;" "&amp;Tabla1[[#This Row],[Códigos CIF Habilidad]]</f>
        <v>d440 = Uso fino de la mano</v>
      </c>
      <c r="V517" s="189" t="s">
        <v>133</v>
      </c>
      <c r="W517" s="19" t="s">
        <v>134</v>
      </c>
      <c r="X517"/>
      <c r="Y517"/>
      <c r="Z517"/>
      <c r="AA517"/>
      <c r="AB517"/>
      <c r="AC517"/>
      <c r="AD517"/>
      <c r="AE517"/>
      <c r="AF517"/>
      <c r="AG517"/>
      <c r="AH517"/>
      <c r="AI517"/>
    </row>
    <row r="518" spans="1:35">
      <c r="A518" s="10">
        <v>502</v>
      </c>
      <c r="B518" s="176" t="s">
        <v>671</v>
      </c>
      <c r="C518" s="177" t="s">
        <v>1246</v>
      </c>
      <c r="D518" s="177" t="s">
        <v>569</v>
      </c>
      <c r="E518" s="178" t="s">
        <v>601</v>
      </c>
      <c r="F518" s="179">
        <v>42</v>
      </c>
      <c r="G518" s="180" t="s">
        <v>740</v>
      </c>
      <c r="H518" s="181">
        <v>2</v>
      </c>
      <c r="I518" s="182">
        <f>Tabla1[[#This Row],[P_Esperada_MEISR ]]*0.0008928</f>
        <v>1.7856E-3</v>
      </c>
      <c r="J518" s="183">
        <v>1</v>
      </c>
      <c r="K518" s="183">
        <f>Tabla1[[#This Row],[Puntuación]]-1</f>
        <v>0</v>
      </c>
      <c r="L518" s="182">
        <f>Tabla1[[#This Row],[Cambio escala]]*0.0008928</f>
        <v>0</v>
      </c>
      <c r="M518" s="179" t="s">
        <v>23</v>
      </c>
      <c r="N518" s="179" t="s">
        <v>1434</v>
      </c>
      <c r="O518" s="179" t="s">
        <v>23</v>
      </c>
      <c r="P518" s="179" t="s">
        <v>1437</v>
      </c>
      <c r="Q518" s="179" t="s">
        <v>23</v>
      </c>
      <c r="R518" s="179" t="s">
        <v>1525</v>
      </c>
      <c r="S518" s="179" t="s">
        <v>211</v>
      </c>
      <c r="T518" s="184" t="s">
        <v>83</v>
      </c>
      <c r="U518" s="184" t="str">
        <f>Tabla1[[#This Row],[Códigos CIF]]&amp;" "&amp;"="&amp;" "&amp;Tabla1[[#This Row],[Códigos CIF Habilidad]]</f>
        <v>d540 = Vestirse</v>
      </c>
      <c r="V518" s="189" t="s">
        <v>212</v>
      </c>
      <c r="W518" s="19" t="s">
        <v>213</v>
      </c>
      <c r="X518"/>
      <c r="Y518"/>
      <c r="Z518"/>
      <c r="AA518"/>
      <c r="AB518"/>
      <c r="AC518"/>
      <c r="AD518"/>
      <c r="AE518"/>
      <c r="AF518"/>
      <c r="AG518"/>
      <c r="AH518"/>
      <c r="AI518"/>
    </row>
    <row r="519" spans="1:35" ht="20.399999999999999">
      <c r="A519" s="10">
        <v>503</v>
      </c>
      <c r="B519" s="176" t="s">
        <v>671</v>
      </c>
      <c r="C519" s="177" t="s">
        <v>1247</v>
      </c>
      <c r="D519" s="177" t="s">
        <v>569</v>
      </c>
      <c r="E519" s="178" t="s">
        <v>603</v>
      </c>
      <c r="F519" s="179">
        <v>42</v>
      </c>
      <c r="G519" s="180" t="s">
        <v>740</v>
      </c>
      <c r="H519" s="181">
        <v>2</v>
      </c>
      <c r="I519" s="182">
        <f>Tabla1[[#This Row],[P_Esperada_MEISR ]]*0.0008928</f>
        <v>1.7856E-3</v>
      </c>
      <c r="J519" s="183">
        <v>1</v>
      </c>
      <c r="K519" s="183">
        <f>Tabla1[[#This Row],[Puntuación]]-1</f>
        <v>0</v>
      </c>
      <c r="L519" s="182">
        <f>Tabla1[[#This Row],[Cambio escala]]*0.0008928</f>
        <v>0</v>
      </c>
      <c r="M519" s="179" t="s">
        <v>24</v>
      </c>
      <c r="N519" s="179" t="s">
        <v>1435</v>
      </c>
      <c r="O519" s="179" t="s">
        <v>31</v>
      </c>
      <c r="P519" s="179" t="s">
        <v>1438</v>
      </c>
      <c r="Q519" s="179" t="s">
        <v>7</v>
      </c>
      <c r="R519" s="179" t="s">
        <v>1526</v>
      </c>
      <c r="S519" s="179" t="s">
        <v>111</v>
      </c>
      <c r="T519" s="184" t="s">
        <v>19</v>
      </c>
      <c r="U519" s="184" t="str">
        <f>Tabla1[[#This Row],[Códigos CIF]]&amp;" "&amp;"="&amp;" "&amp;Tabla1[[#This Row],[Códigos CIF Habilidad]]</f>
        <v>d137 = Adquirir conceptos</v>
      </c>
      <c r="V519" s="189" t="s">
        <v>112</v>
      </c>
      <c r="W519" s="19" t="s">
        <v>113</v>
      </c>
      <c r="X519"/>
      <c r="Y519"/>
      <c r="Z519"/>
      <c r="AA519"/>
      <c r="AB519"/>
      <c r="AC519"/>
      <c r="AD519"/>
      <c r="AE519"/>
      <c r="AF519"/>
      <c r="AG519"/>
      <c r="AH519"/>
      <c r="AI519"/>
    </row>
    <row r="520" spans="1:35" ht="20.399999999999999">
      <c r="A520" s="10">
        <v>504</v>
      </c>
      <c r="B520" s="176" t="s">
        <v>671</v>
      </c>
      <c r="C520" s="177" t="s">
        <v>1248</v>
      </c>
      <c r="D520" s="177" t="s">
        <v>569</v>
      </c>
      <c r="E520" s="178" t="s">
        <v>598</v>
      </c>
      <c r="F520" s="179">
        <v>54</v>
      </c>
      <c r="G520" s="180" t="s">
        <v>743</v>
      </c>
      <c r="H520" s="181">
        <v>2</v>
      </c>
      <c r="I520" s="182">
        <f>Tabla1[[#This Row],[P_Esperada_MEISR ]]*0.0008928</f>
        <v>1.7856E-3</v>
      </c>
      <c r="J520" s="183">
        <v>1</v>
      </c>
      <c r="K520" s="183">
        <f>Tabla1[[#This Row],[Puntuación]]-1</f>
        <v>0</v>
      </c>
      <c r="L520" s="182">
        <f>Tabla1[[#This Row],[Cambio escala]]*0.0008928</f>
        <v>0</v>
      </c>
      <c r="M520" s="179" t="s">
        <v>5</v>
      </c>
      <c r="N520" s="179" t="s">
        <v>1436</v>
      </c>
      <c r="O520" s="179" t="s">
        <v>5</v>
      </c>
      <c r="P520" s="179" t="s">
        <v>1441</v>
      </c>
      <c r="Q520" s="179" t="s">
        <v>5</v>
      </c>
      <c r="R520" s="179" t="s">
        <v>1519</v>
      </c>
      <c r="S520" s="179" t="s">
        <v>103</v>
      </c>
      <c r="T520" s="184" t="s">
        <v>9</v>
      </c>
      <c r="U520" s="184" t="str">
        <f>Tabla1[[#This Row],[Códigos CIF]]&amp;" "&amp;"="&amp;" "&amp;Tabla1[[#This Row],[Códigos CIF Habilidad]]</f>
        <v>d350 = Conversación</v>
      </c>
      <c r="V520" s="189" t="s">
        <v>104</v>
      </c>
      <c r="W520" s="19" t="s">
        <v>105</v>
      </c>
      <c r="X520"/>
      <c r="Y520"/>
      <c r="Z520"/>
      <c r="AA520"/>
      <c r="AB520"/>
      <c r="AC520"/>
      <c r="AD520"/>
      <c r="AE520"/>
      <c r="AF520"/>
      <c r="AG520"/>
      <c r="AH520"/>
      <c r="AI520"/>
    </row>
    <row r="521" spans="1:35" ht="30.6">
      <c r="A521" s="10">
        <v>505</v>
      </c>
      <c r="B521" s="176" t="s">
        <v>671</v>
      </c>
      <c r="C521" s="177" t="s">
        <v>1211</v>
      </c>
      <c r="D521" s="177" t="s">
        <v>569</v>
      </c>
      <c r="E521" s="178" t="s">
        <v>604</v>
      </c>
      <c r="F521" s="179">
        <v>54</v>
      </c>
      <c r="G521" s="180" t="s">
        <v>743</v>
      </c>
      <c r="H521" s="181">
        <v>2</v>
      </c>
      <c r="I521" s="182">
        <f>Tabla1[[#This Row],[P_Esperada_MEISR ]]*0.0008928</f>
        <v>1.7856E-3</v>
      </c>
      <c r="J521" s="183">
        <v>1</v>
      </c>
      <c r="K521" s="183">
        <f>Tabla1[[#This Row],[Puntuación]]-1</f>
        <v>0</v>
      </c>
      <c r="L521" s="182">
        <f>Tabla1[[#This Row],[Cambio escala]]*0.0008928</f>
        <v>0</v>
      </c>
      <c r="M521" s="179" t="s">
        <v>24</v>
      </c>
      <c r="N521" s="179" t="s">
        <v>1435</v>
      </c>
      <c r="O521" s="179" t="s">
        <v>31</v>
      </c>
      <c r="P521" s="179" t="s">
        <v>1438</v>
      </c>
      <c r="Q521" s="179" t="s">
        <v>7</v>
      </c>
      <c r="R521" s="179" t="s">
        <v>1526</v>
      </c>
      <c r="S521" s="179" t="s">
        <v>72</v>
      </c>
      <c r="T521" s="184" t="s">
        <v>50</v>
      </c>
      <c r="U521" s="184" t="str">
        <f>Tabla1[[#This Row],[Códigos CIF]]&amp;" "&amp;"="&amp;" "&amp;Tabla1[[#This Row],[Códigos CIF Habilidad]]</f>
        <v>d230 = Llevar a cabo rutinas diarias</v>
      </c>
      <c r="V521" s="189" t="s">
        <v>73</v>
      </c>
      <c r="W521" s="19" t="s">
        <v>74</v>
      </c>
      <c r="X521"/>
      <c r="Y521"/>
      <c r="Z521"/>
      <c r="AA521"/>
      <c r="AB521"/>
      <c r="AC521"/>
      <c r="AD521"/>
      <c r="AE521"/>
      <c r="AF521"/>
      <c r="AG521"/>
      <c r="AH521"/>
      <c r="AI521"/>
    </row>
    <row r="522" spans="1:35" ht="20.399999999999999">
      <c r="A522" s="10">
        <v>506</v>
      </c>
      <c r="B522" s="176" t="s">
        <v>671</v>
      </c>
      <c r="C522" s="177" t="s">
        <v>1249</v>
      </c>
      <c r="D522" s="177" t="s">
        <v>569</v>
      </c>
      <c r="E522" s="178" t="s">
        <v>605</v>
      </c>
      <c r="F522" s="179">
        <v>54</v>
      </c>
      <c r="G522" s="180" t="s">
        <v>743</v>
      </c>
      <c r="H522" s="181">
        <v>2</v>
      </c>
      <c r="I522" s="182">
        <f>Tabla1[[#This Row],[P_Esperada_MEISR ]]*0.0008928</f>
        <v>1.7856E-3</v>
      </c>
      <c r="J522" s="183">
        <v>1</v>
      </c>
      <c r="K522" s="183">
        <f>Tabla1[[#This Row],[Puntuación]]-1</f>
        <v>0</v>
      </c>
      <c r="L522" s="182">
        <f>Tabla1[[#This Row],[Cambio escala]]*0.0008928</f>
        <v>0</v>
      </c>
      <c r="M522" s="179" t="s">
        <v>24</v>
      </c>
      <c r="N522" s="179" t="s">
        <v>1435</v>
      </c>
      <c r="O522" s="179" t="s">
        <v>31</v>
      </c>
      <c r="P522" s="179" t="s">
        <v>1438</v>
      </c>
      <c r="Q522" s="179" t="s">
        <v>7</v>
      </c>
      <c r="R522" s="179" t="s">
        <v>1526</v>
      </c>
      <c r="S522" s="179" t="s">
        <v>284</v>
      </c>
      <c r="T522" s="184" t="s">
        <v>19</v>
      </c>
      <c r="U522" s="184" t="str">
        <f>Tabla1[[#This Row],[Códigos CIF]]&amp;" "&amp;"="&amp;" "&amp;Tabla1[[#This Row],[Códigos CIF Habilidad]]</f>
        <v>d132 = Adquirir información</v>
      </c>
      <c r="V522" s="189" t="s">
        <v>285</v>
      </c>
      <c r="W522" s="19" t="s">
        <v>286</v>
      </c>
      <c r="X522"/>
      <c r="Y522"/>
      <c r="Z522"/>
      <c r="AA522"/>
      <c r="AB522"/>
      <c r="AC522"/>
      <c r="AD522"/>
      <c r="AE522"/>
      <c r="AF522"/>
      <c r="AG522"/>
      <c r="AH522"/>
      <c r="AI522"/>
    </row>
    <row r="523" spans="1:35" ht="20.399999999999999">
      <c r="A523" s="10">
        <v>507</v>
      </c>
      <c r="B523" s="176" t="s">
        <v>671</v>
      </c>
      <c r="C523" s="177" t="s">
        <v>1250</v>
      </c>
      <c r="D523" s="177" t="s">
        <v>569</v>
      </c>
      <c r="E523" s="178" t="s">
        <v>607</v>
      </c>
      <c r="F523" s="179">
        <v>60</v>
      </c>
      <c r="G523" s="180" t="s">
        <v>744</v>
      </c>
      <c r="H523" s="181">
        <v>2</v>
      </c>
      <c r="I523" s="182">
        <f>Tabla1[[#This Row],[P_Esperada_MEISR ]]*0.0008928</f>
        <v>1.7856E-3</v>
      </c>
      <c r="J523" s="183">
        <v>1</v>
      </c>
      <c r="K523" s="183">
        <f>Tabla1[[#This Row],[Puntuación]]-1</f>
        <v>0</v>
      </c>
      <c r="L523" s="182">
        <f>Tabla1[[#This Row],[Cambio escala]]*0.0008928</f>
        <v>0</v>
      </c>
      <c r="M523" s="179" t="s">
        <v>23</v>
      </c>
      <c r="N523" s="179" t="s">
        <v>1434</v>
      </c>
      <c r="O523" s="179" t="s">
        <v>23</v>
      </c>
      <c r="P523" s="179" t="s">
        <v>1437</v>
      </c>
      <c r="Q523" s="179" t="s">
        <v>23</v>
      </c>
      <c r="R523" s="179" t="s">
        <v>1525</v>
      </c>
      <c r="S523" s="179" t="s">
        <v>34</v>
      </c>
      <c r="T523" s="184" t="s">
        <v>27</v>
      </c>
      <c r="U523" s="184" t="str">
        <f>Tabla1[[#This Row],[Códigos CIF]]&amp;" "&amp;"="&amp;" "&amp;Tabla1[[#This Row],[Códigos CIF Habilidad]]</f>
        <v>d445 = Uso de la mano y el brazo</v>
      </c>
      <c r="V523" s="189" t="s">
        <v>35</v>
      </c>
      <c r="W523" s="19" t="s">
        <v>36</v>
      </c>
      <c r="X523"/>
      <c r="Y523"/>
      <c r="Z523"/>
      <c r="AA523"/>
      <c r="AB523"/>
      <c r="AC523"/>
      <c r="AD523"/>
      <c r="AE523"/>
      <c r="AF523"/>
      <c r="AG523"/>
      <c r="AH523"/>
      <c r="AI523"/>
    </row>
    <row r="524" spans="1:35" ht="61.2">
      <c r="A524" s="10">
        <v>508</v>
      </c>
      <c r="B524" s="176" t="s">
        <v>671</v>
      </c>
      <c r="C524" s="177" t="s">
        <v>1251</v>
      </c>
      <c r="D524" s="177" t="s">
        <v>569</v>
      </c>
      <c r="E524" s="178" t="s">
        <v>1555</v>
      </c>
      <c r="F524" s="179">
        <v>60</v>
      </c>
      <c r="G524" s="180" t="s">
        <v>744</v>
      </c>
      <c r="H524" s="181">
        <v>2</v>
      </c>
      <c r="I524" s="182">
        <f>Tabla1[[#This Row],[P_Esperada_MEISR ]]*0.0008928</f>
        <v>1.7856E-3</v>
      </c>
      <c r="J524" s="183">
        <v>1</v>
      </c>
      <c r="K524" s="183">
        <f>Tabla1[[#This Row],[Puntuación]]-1</f>
        <v>0</v>
      </c>
      <c r="L524" s="182">
        <f>Tabla1[[#This Row],[Cambio escala]]*0.0008928</f>
        <v>0</v>
      </c>
      <c r="M524" s="179" t="s">
        <v>23</v>
      </c>
      <c r="N524" s="179" t="s">
        <v>1434</v>
      </c>
      <c r="O524" s="179" t="s">
        <v>23</v>
      </c>
      <c r="P524" s="179" t="s">
        <v>1437</v>
      </c>
      <c r="Q524" s="179" t="s">
        <v>23</v>
      </c>
      <c r="R524" s="179" t="s">
        <v>1525</v>
      </c>
      <c r="S524" s="179" t="s">
        <v>77</v>
      </c>
      <c r="T524" s="184" t="s">
        <v>50</v>
      </c>
      <c r="U524" s="184" t="str">
        <f>Tabla1[[#This Row],[Códigos CIF]]&amp;" "&amp;"="&amp;" "&amp;Tabla1[[#This Row],[Códigos CIF Habilidad]]</f>
        <v>d250 = Manejo del comportamiento propio</v>
      </c>
      <c r="V524" s="189" t="s">
        <v>78</v>
      </c>
      <c r="W524" s="19" t="s">
        <v>79</v>
      </c>
      <c r="X524"/>
      <c r="Y524"/>
      <c r="Z524"/>
      <c r="AA524"/>
      <c r="AB524"/>
      <c r="AC524"/>
      <c r="AD524"/>
      <c r="AE524"/>
      <c r="AF524"/>
      <c r="AG524"/>
      <c r="AH524"/>
      <c r="AI524"/>
    </row>
    <row r="525" spans="1:35">
      <c r="A525" s="10">
        <v>509</v>
      </c>
      <c r="B525" s="176" t="s">
        <v>671</v>
      </c>
      <c r="C525" s="177" t="s">
        <v>1252</v>
      </c>
      <c r="D525" s="177" t="s">
        <v>609</v>
      </c>
      <c r="E525" s="178" t="s">
        <v>610</v>
      </c>
      <c r="F525" s="179">
        <v>0</v>
      </c>
      <c r="G525" s="180" t="s">
        <v>683</v>
      </c>
      <c r="H525" s="181">
        <v>2</v>
      </c>
      <c r="I525" s="182">
        <f>Tabla1[[#This Row],[P_Esperada_MEISR ]]*0.0008928</f>
        <v>1.7856E-3</v>
      </c>
      <c r="J525" s="183">
        <v>1</v>
      </c>
      <c r="K525" s="183">
        <f>Tabla1[[#This Row],[Puntuación]]-1</f>
        <v>0</v>
      </c>
      <c r="L525" s="182">
        <f>Tabla1[[#This Row],[Cambio escala]]*0.0008928</f>
        <v>0</v>
      </c>
      <c r="M525" s="179" t="s">
        <v>5</v>
      </c>
      <c r="N525" s="179" t="s">
        <v>1436</v>
      </c>
      <c r="O525" s="179" t="s">
        <v>5</v>
      </c>
      <c r="P525" s="179" t="s">
        <v>1441</v>
      </c>
      <c r="Q525" s="179" t="s">
        <v>5</v>
      </c>
      <c r="R525" s="179" t="s">
        <v>1519</v>
      </c>
      <c r="S525" s="179" t="s">
        <v>41</v>
      </c>
      <c r="T525" s="184" t="s">
        <v>19</v>
      </c>
      <c r="U525" s="184" t="str">
        <f>Tabla1[[#This Row],[Códigos CIF]]&amp;" "&amp;"="&amp;" "&amp;Tabla1[[#This Row],[Códigos CIF Habilidad]]</f>
        <v>d160 = Centrar la atención</v>
      </c>
      <c r="V525" s="189" t="s">
        <v>42</v>
      </c>
      <c r="W525" s="19" t="s">
        <v>43</v>
      </c>
      <c r="X525"/>
      <c r="Y525"/>
      <c r="Z525"/>
      <c r="AA525"/>
      <c r="AB525"/>
      <c r="AC525"/>
      <c r="AD525"/>
      <c r="AE525"/>
      <c r="AF525"/>
      <c r="AG525"/>
      <c r="AH525"/>
      <c r="AI525"/>
    </row>
    <row r="526" spans="1:35">
      <c r="A526" s="10">
        <v>510</v>
      </c>
      <c r="B526" s="176" t="s">
        <v>671</v>
      </c>
      <c r="C526" s="177" t="s">
        <v>1254</v>
      </c>
      <c r="D526" s="177" t="s">
        <v>609</v>
      </c>
      <c r="E526" s="178" t="s">
        <v>611</v>
      </c>
      <c r="F526" s="179">
        <v>2</v>
      </c>
      <c r="G526" s="180" t="s">
        <v>683</v>
      </c>
      <c r="H526" s="181">
        <v>2</v>
      </c>
      <c r="I526" s="182">
        <f>Tabla1[[#This Row],[P_Esperada_MEISR ]]*0.0008928</f>
        <v>1.7856E-3</v>
      </c>
      <c r="J526" s="183">
        <v>1</v>
      </c>
      <c r="K526" s="183">
        <f>Tabla1[[#This Row],[Puntuación]]-1</f>
        <v>0</v>
      </c>
      <c r="L526" s="182">
        <f>Tabla1[[#This Row],[Cambio escala]]*0.0008928</f>
        <v>0</v>
      </c>
      <c r="M526" s="179" t="s">
        <v>24</v>
      </c>
      <c r="N526" s="179" t="s">
        <v>1435</v>
      </c>
      <c r="O526" s="179" t="s">
        <v>5</v>
      </c>
      <c r="P526" s="179" t="s">
        <v>1441</v>
      </c>
      <c r="Q526" s="179" t="s">
        <v>5</v>
      </c>
      <c r="R526" s="179" t="s">
        <v>1519</v>
      </c>
      <c r="S526" s="179" t="s">
        <v>41</v>
      </c>
      <c r="T526" s="184" t="s">
        <v>19</v>
      </c>
      <c r="U526" s="184" t="str">
        <f>Tabla1[[#This Row],[Códigos CIF]]&amp;" "&amp;"="&amp;" "&amp;Tabla1[[#This Row],[Códigos CIF Habilidad]]</f>
        <v>d160 = Centrar la atención</v>
      </c>
      <c r="V526" s="189" t="s">
        <v>42</v>
      </c>
      <c r="W526" s="19" t="s">
        <v>43</v>
      </c>
      <c r="X526"/>
      <c r="Y526"/>
      <c r="Z526"/>
      <c r="AA526"/>
      <c r="AB526"/>
      <c r="AC526"/>
      <c r="AD526"/>
      <c r="AE526"/>
      <c r="AF526"/>
      <c r="AG526"/>
      <c r="AH526"/>
      <c r="AI526"/>
    </row>
    <row r="527" spans="1:35" ht="20.399999999999999">
      <c r="A527" s="10">
        <v>511</v>
      </c>
      <c r="B527" s="176" t="s">
        <v>671</v>
      </c>
      <c r="C527" s="177" t="s">
        <v>1255</v>
      </c>
      <c r="D527" s="177" t="s">
        <v>609</v>
      </c>
      <c r="E527" s="178" t="s">
        <v>612</v>
      </c>
      <c r="F527" s="179">
        <v>5</v>
      </c>
      <c r="G527" s="180" t="s">
        <v>683</v>
      </c>
      <c r="H527" s="181">
        <v>2</v>
      </c>
      <c r="I527" s="182">
        <f>Tabla1[[#This Row],[P_Esperada_MEISR ]]*0.0008928</f>
        <v>1.7856E-3</v>
      </c>
      <c r="J527" s="183">
        <v>1</v>
      </c>
      <c r="K527" s="183">
        <f>Tabla1[[#This Row],[Puntuación]]-1</f>
        <v>0</v>
      </c>
      <c r="L527" s="182">
        <f>Tabla1[[#This Row],[Cambio escala]]*0.0008928</f>
        <v>0</v>
      </c>
      <c r="M527" s="179" t="s">
        <v>24</v>
      </c>
      <c r="N527" s="179" t="s">
        <v>1435</v>
      </c>
      <c r="O527" s="179" t="s">
        <v>25</v>
      </c>
      <c r="P527" s="179" t="s">
        <v>1440</v>
      </c>
      <c r="Q527" s="179" t="s">
        <v>23</v>
      </c>
      <c r="R527" s="179" t="s">
        <v>1525</v>
      </c>
      <c r="S527" s="179" t="s">
        <v>34</v>
      </c>
      <c r="T527" s="184" t="s">
        <v>27</v>
      </c>
      <c r="U527" s="184" t="str">
        <f>Tabla1[[#This Row],[Códigos CIF]]&amp;" "&amp;"="&amp;" "&amp;Tabla1[[#This Row],[Códigos CIF Habilidad]]</f>
        <v>d445 = Uso de la mano y el brazo</v>
      </c>
      <c r="V527" s="189" t="s">
        <v>35</v>
      </c>
      <c r="W527" s="19" t="s">
        <v>36</v>
      </c>
      <c r="X527"/>
      <c r="Y527"/>
      <c r="Z527"/>
      <c r="AA527"/>
      <c r="AB527"/>
      <c r="AC527"/>
      <c r="AD527"/>
      <c r="AE527"/>
      <c r="AF527"/>
      <c r="AG527"/>
      <c r="AH527"/>
      <c r="AI527"/>
    </row>
    <row r="528" spans="1:35" ht="24">
      <c r="A528" s="10">
        <v>512</v>
      </c>
      <c r="B528" s="176" t="s">
        <v>671</v>
      </c>
      <c r="C528" s="177" t="s">
        <v>1256</v>
      </c>
      <c r="D528" s="177" t="s">
        <v>609</v>
      </c>
      <c r="E528" s="178" t="s">
        <v>613</v>
      </c>
      <c r="F528" s="179">
        <v>7</v>
      </c>
      <c r="G528" s="180" t="s">
        <v>686</v>
      </c>
      <c r="H528" s="181">
        <v>2</v>
      </c>
      <c r="I528" s="182">
        <f>Tabla1[[#This Row],[P_Esperada_MEISR ]]*0.0008928</f>
        <v>1.7856E-3</v>
      </c>
      <c r="J528" s="183">
        <v>1</v>
      </c>
      <c r="K528" s="183">
        <f>Tabla1[[#This Row],[Puntuación]]-1</f>
        <v>0</v>
      </c>
      <c r="L528" s="182">
        <f>Tabla1[[#This Row],[Cambio escala]]*0.0008928</f>
        <v>0</v>
      </c>
      <c r="M528" s="179" t="s">
        <v>5</v>
      </c>
      <c r="N528" s="179" t="s">
        <v>1436</v>
      </c>
      <c r="O528" s="179" t="s">
        <v>6</v>
      </c>
      <c r="P528" s="179" t="s">
        <v>1439</v>
      </c>
      <c r="Q528" s="179" t="s">
        <v>5</v>
      </c>
      <c r="R528" s="179" t="s">
        <v>1519</v>
      </c>
      <c r="S528" s="179" t="s">
        <v>89</v>
      </c>
      <c r="T528" s="184" t="s">
        <v>9</v>
      </c>
      <c r="U528" s="184" t="str">
        <f>Tabla1[[#This Row],[Códigos CIF]]&amp;" "&amp;"="&amp;" "&amp;Tabla1[[#This Row],[Códigos CIF Habilidad]]</f>
        <v>d335 = Producción de mensajes no verbales</v>
      </c>
      <c r="V528" s="189" t="s">
        <v>90</v>
      </c>
      <c r="W528" s="19" t="s">
        <v>91</v>
      </c>
      <c r="X528"/>
      <c r="Y528"/>
      <c r="Z528"/>
      <c r="AA528"/>
      <c r="AB528"/>
      <c r="AC528"/>
      <c r="AD528"/>
      <c r="AE528"/>
      <c r="AF528"/>
      <c r="AG528"/>
      <c r="AH528"/>
      <c r="AI528"/>
    </row>
    <row r="529" spans="1:35" ht="40.799999999999997">
      <c r="A529" s="10">
        <v>513</v>
      </c>
      <c r="B529" s="176" t="s">
        <v>671</v>
      </c>
      <c r="C529" s="177" t="s">
        <v>1257</v>
      </c>
      <c r="D529" s="177" t="s">
        <v>609</v>
      </c>
      <c r="E529" s="178" t="s">
        <v>614</v>
      </c>
      <c r="F529" s="179">
        <v>9</v>
      </c>
      <c r="G529" s="180" t="s">
        <v>686</v>
      </c>
      <c r="H529" s="181">
        <v>2</v>
      </c>
      <c r="I529" s="182">
        <f>Tabla1[[#This Row],[P_Esperada_MEISR ]]*0.0008928</f>
        <v>1.7856E-3</v>
      </c>
      <c r="J529" s="183">
        <v>1</v>
      </c>
      <c r="K529" s="183">
        <f>Tabla1[[#This Row],[Puntuación]]-1</f>
        <v>0</v>
      </c>
      <c r="L529" s="182">
        <f>Tabla1[[#This Row],[Cambio escala]]*0.0008928</f>
        <v>0</v>
      </c>
      <c r="M529" s="179" t="s">
        <v>23</v>
      </c>
      <c r="N529" s="179" t="s">
        <v>1434</v>
      </c>
      <c r="O529" s="179" t="s">
        <v>25</v>
      </c>
      <c r="P529" s="179" t="s">
        <v>1440</v>
      </c>
      <c r="Q529" s="179" t="s">
        <v>23</v>
      </c>
      <c r="R529" s="179" t="s">
        <v>1525</v>
      </c>
      <c r="S529" s="179" t="s">
        <v>44</v>
      </c>
      <c r="T529" s="184" t="s">
        <v>27</v>
      </c>
      <c r="U529" s="184" t="str">
        <f>Tabla1[[#This Row],[Códigos CIF]]&amp;" "&amp;"="&amp;" "&amp;Tabla1[[#This Row],[Códigos CIF Habilidad]]</f>
        <v>d415 = Mantener la posición del cuerpo</v>
      </c>
      <c r="V529" s="189" t="s">
        <v>45</v>
      </c>
      <c r="W529" s="19" t="s">
        <v>46</v>
      </c>
      <c r="X529"/>
      <c r="Y529"/>
      <c r="Z529"/>
      <c r="AA529"/>
      <c r="AB529"/>
      <c r="AC529"/>
      <c r="AD529"/>
      <c r="AE529"/>
      <c r="AF529"/>
      <c r="AG529"/>
      <c r="AH529"/>
      <c r="AI529"/>
    </row>
    <row r="530" spans="1:35" ht="20.399999999999999">
      <c r="A530" s="10">
        <v>514</v>
      </c>
      <c r="B530" s="176" t="s">
        <v>671</v>
      </c>
      <c r="C530" s="177" t="s">
        <v>1258</v>
      </c>
      <c r="D530" s="177" t="s">
        <v>609</v>
      </c>
      <c r="E530" s="178" t="s">
        <v>624</v>
      </c>
      <c r="F530" s="179">
        <v>9</v>
      </c>
      <c r="G530" s="180" t="s">
        <v>686</v>
      </c>
      <c r="H530" s="181">
        <v>2</v>
      </c>
      <c r="I530" s="182">
        <f>Tabla1[[#This Row],[P_Esperada_MEISR ]]*0.0008928</f>
        <v>1.7856E-3</v>
      </c>
      <c r="J530" s="183">
        <v>1</v>
      </c>
      <c r="K530" s="183">
        <f>Tabla1[[#This Row],[Puntuación]]-1</f>
        <v>0</v>
      </c>
      <c r="L530" s="182">
        <f>Tabla1[[#This Row],[Cambio escala]]*0.0008928</f>
        <v>0</v>
      </c>
      <c r="M530" s="179" t="s">
        <v>5</v>
      </c>
      <c r="N530" s="179" t="s">
        <v>1436</v>
      </c>
      <c r="O530" s="179" t="s">
        <v>5</v>
      </c>
      <c r="P530" s="179" t="s">
        <v>1441</v>
      </c>
      <c r="Q530" s="179" t="s">
        <v>5</v>
      </c>
      <c r="R530" s="179" t="s">
        <v>1519</v>
      </c>
      <c r="S530" s="179" t="s">
        <v>314</v>
      </c>
      <c r="T530" s="184" t="s">
        <v>14</v>
      </c>
      <c r="U530" s="184" t="str">
        <f>Tabla1[[#This Row],[Códigos CIF]]&amp;" "&amp;"="&amp;" "&amp;Tabla1[[#This Row],[Códigos CIF Habilidad]]</f>
        <v>d750 = Relaciones sociales informales</v>
      </c>
      <c r="V530" s="189" t="s">
        <v>315</v>
      </c>
      <c r="W530" s="19" t="s">
        <v>316</v>
      </c>
      <c r="X530"/>
      <c r="Y530"/>
      <c r="Z530"/>
      <c r="AA530"/>
      <c r="AB530"/>
      <c r="AC530"/>
      <c r="AD530"/>
      <c r="AE530"/>
      <c r="AF530"/>
      <c r="AG530"/>
      <c r="AH530"/>
      <c r="AI530"/>
    </row>
    <row r="531" spans="1:35" ht="30.6">
      <c r="A531" s="10">
        <v>515</v>
      </c>
      <c r="B531" s="176" t="s">
        <v>671</v>
      </c>
      <c r="C531" s="177" t="s">
        <v>1259</v>
      </c>
      <c r="D531" s="177" t="s">
        <v>609</v>
      </c>
      <c r="E531" s="178" t="s">
        <v>615</v>
      </c>
      <c r="F531" s="179">
        <v>12</v>
      </c>
      <c r="G531" s="180" t="s">
        <v>686</v>
      </c>
      <c r="H531" s="181">
        <v>2</v>
      </c>
      <c r="I531" s="182">
        <f>Tabla1[[#This Row],[P_Esperada_MEISR ]]*0.0008928</f>
        <v>1.7856E-3</v>
      </c>
      <c r="J531" s="183">
        <v>1</v>
      </c>
      <c r="K531" s="183">
        <f>Tabla1[[#This Row],[Puntuación]]-1</f>
        <v>0</v>
      </c>
      <c r="L531" s="182">
        <f>Tabla1[[#This Row],[Cambio escala]]*0.0008928</f>
        <v>0</v>
      </c>
      <c r="M531" s="179" t="s">
        <v>5</v>
      </c>
      <c r="N531" s="179" t="s">
        <v>1436</v>
      </c>
      <c r="O531" s="179" t="s">
        <v>6</v>
      </c>
      <c r="P531" s="179" t="s">
        <v>1439</v>
      </c>
      <c r="Q531" s="179" t="s">
        <v>7</v>
      </c>
      <c r="R531" s="179" t="s">
        <v>1526</v>
      </c>
      <c r="S531" s="179" t="s">
        <v>86</v>
      </c>
      <c r="T531" s="184" t="s">
        <v>50</v>
      </c>
      <c r="U531" s="184" t="str">
        <f>Tabla1[[#This Row],[Códigos CIF]]&amp;" "&amp;"="&amp;" "&amp;Tabla1[[#This Row],[Códigos CIF Habilidad]]</f>
        <v>d210 = Llevar a cabo una única tarea</v>
      </c>
      <c r="V531" s="189" t="s">
        <v>87</v>
      </c>
      <c r="W531" s="19" t="s">
        <v>88</v>
      </c>
      <c r="X531"/>
      <c r="Y531"/>
      <c r="Z531"/>
      <c r="AA531"/>
      <c r="AB531"/>
      <c r="AC531"/>
      <c r="AD531"/>
      <c r="AE531"/>
      <c r="AF531"/>
      <c r="AG531"/>
      <c r="AH531"/>
      <c r="AI531"/>
    </row>
    <row r="532" spans="1:35" ht="40.799999999999997">
      <c r="A532" s="10">
        <v>516</v>
      </c>
      <c r="B532" s="176" t="s">
        <v>671</v>
      </c>
      <c r="C532" s="177" t="s">
        <v>1260</v>
      </c>
      <c r="D532" s="177" t="s">
        <v>609</v>
      </c>
      <c r="E532" s="178" t="s">
        <v>616</v>
      </c>
      <c r="F532" s="179">
        <v>12</v>
      </c>
      <c r="G532" s="180" t="s">
        <v>686</v>
      </c>
      <c r="H532" s="181">
        <v>2</v>
      </c>
      <c r="I532" s="182">
        <f>Tabla1[[#This Row],[P_Esperada_MEISR ]]*0.0008928</f>
        <v>1.7856E-3</v>
      </c>
      <c r="J532" s="183">
        <v>1</v>
      </c>
      <c r="K532" s="183">
        <f>Tabla1[[#This Row],[Puntuación]]-1</f>
        <v>0</v>
      </c>
      <c r="L532" s="182">
        <f>Tabla1[[#This Row],[Cambio escala]]*0.0008928</f>
        <v>0</v>
      </c>
      <c r="M532" s="179" t="s">
        <v>24</v>
      </c>
      <c r="N532" s="179" t="s">
        <v>1435</v>
      </c>
      <c r="O532" s="179" t="s">
        <v>5</v>
      </c>
      <c r="P532" s="179" t="s">
        <v>1441</v>
      </c>
      <c r="Q532" s="179" t="s">
        <v>5</v>
      </c>
      <c r="R532" s="179" t="s">
        <v>1519</v>
      </c>
      <c r="S532" s="179" t="s">
        <v>72</v>
      </c>
      <c r="T532" s="184" t="s">
        <v>50</v>
      </c>
      <c r="U532" s="184" t="str">
        <f>Tabla1[[#This Row],[Códigos CIF]]&amp;" "&amp;"="&amp;" "&amp;Tabla1[[#This Row],[Códigos CIF Habilidad]]</f>
        <v>d230 = Llevar a cabo rutinas diarias</v>
      </c>
      <c r="V532" s="189" t="s">
        <v>73</v>
      </c>
      <c r="W532" s="19" t="s">
        <v>74</v>
      </c>
      <c r="X532"/>
      <c r="Y532"/>
      <c r="Z532"/>
      <c r="AA532"/>
      <c r="AB532"/>
      <c r="AC532"/>
      <c r="AD532"/>
      <c r="AE532"/>
      <c r="AF532"/>
      <c r="AG532"/>
      <c r="AH532"/>
      <c r="AI532"/>
    </row>
    <row r="533" spans="1:35">
      <c r="A533" s="10">
        <v>517</v>
      </c>
      <c r="B533" s="176" t="s">
        <v>671</v>
      </c>
      <c r="C533" s="177" t="s">
        <v>1261</v>
      </c>
      <c r="D533" s="177" t="s">
        <v>609</v>
      </c>
      <c r="E533" s="178" t="s">
        <v>617</v>
      </c>
      <c r="F533" s="179">
        <v>12</v>
      </c>
      <c r="G533" s="180" t="s">
        <v>686</v>
      </c>
      <c r="H533" s="181">
        <v>2</v>
      </c>
      <c r="I533" s="182">
        <f>Tabla1[[#This Row],[P_Esperada_MEISR ]]*0.0008928</f>
        <v>1.7856E-3</v>
      </c>
      <c r="J533" s="183">
        <v>1</v>
      </c>
      <c r="K533" s="183">
        <f>Tabla1[[#This Row],[Puntuación]]-1</f>
        <v>0</v>
      </c>
      <c r="L533" s="182">
        <f>Tabla1[[#This Row],[Cambio escala]]*0.0008928</f>
        <v>0</v>
      </c>
      <c r="M533" s="179" t="s">
        <v>5</v>
      </c>
      <c r="N533" s="179" t="s">
        <v>1436</v>
      </c>
      <c r="O533" s="179" t="s">
        <v>6</v>
      </c>
      <c r="P533" s="179" t="s">
        <v>1439</v>
      </c>
      <c r="Q533" s="179" t="s">
        <v>23</v>
      </c>
      <c r="R533" s="179" t="s">
        <v>1525</v>
      </c>
      <c r="S533" s="179" t="s">
        <v>176</v>
      </c>
      <c r="T533" s="184" t="s">
        <v>19</v>
      </c>
      <c r="U533" s="184" t="str">
        <f>Tabla1[[#This Row],[Códigos CIF]]&amp;" "&amp;"="&amp;" "&amp;Tabla1[[#This Row],[Códigos CIF Habilidad]]</f>
        <v>d177 = Tomar decisiones</v>
      </c>
      <c r="V533" s="189" t="s">
        <v>177</v>
      </c>
      <c r="W533" s="19" t="s">
        <v>178</v>
      </c>
      <c r="X533"/>
      <c r="Y533"/>
      <c r="Z533"/>
      <c r="AA533"/>
      <c r="AB533"/>
      <c r="AC533"/>
      <c r="AD533"/>
      <c r="AE533"/>
      <c r="AF533"/>
      <c r="AG533"/>
      <c r="AH533"/>
      <c r="AI533"/>
    </row>
    <row r="534" spans="1:35" ht="30.6">
      <c r="A534" s="10">
        <v>518</v>
      </c>
      <c r="B534" s="176" t="s">
        <v>671</v>
      </c>
      <c r="C534" s="177" t="s">
        <v>1262</v>
      </c>
      <c r="D534" s="177" t="s">
        <v>609</v>
      </c>
      <c r="E534" s="178" t="s">
        <v>618</v>
      </c>
      <c r="F534" s="179">
        <v>14</v>
      </c>
      <c r="G534" s="180" t="s">
        <v>684</v>
      </c>
      <c r="H534" s="181">
        <v>2</v>
      </c>
      <c r="I534" s="182">
        <f>Tabla1[[#This Row],[P_Esperada_MEISR ]]*0.0008928</f>
        <v>1.7856E-3</v>
      </c>
      <c r="J534" s="183">
        <v>1</v>
      </c>
      <c r="K534" s="183">
        <f>Tabla1[[#This Row],[Puntuación]]-1</f>
        <v>0</v>
      </c>
      <c r="L534" s="182">
        <f>Tabla1[[#This Row],[Cambio escala]]*0.0008928</f>
        <v>0</v>
      </c>
      <c r="M534" s="179" t="s">
        <v>5</v>
      </c>
      <c r="N534" s="179" t="s">
        <v>1436</v>
      </c>
      <c r="O534" s="179" t="s">
        <v>6</v>
      </c>
      <c r="P534" s="179" t="s">
        <v>1439</v>
      </c>
      <c r="Q534" s="179" t="s">
        <v>7</v>
      </c>
      <c r="R534" s="179" t="s">
        <v>1526</v>
      </c>
      <c r="S534" s="179" t="s">
        <v>484</v>
      </c>
      <c r="T534" s="184" t="s">
        <v>19</v>
      </c>
      <c r="U534" s="184" t="str">
        <f>Tabla1[[#This Row],[Códigos CIF]]&amp;" "&amp;"="&amp;" "&amp;Tabla1[[#This Row],[Códigos CIF Habilidad]]</f>
        <v>d134 = Adquirir lenguaje adicional</v>
      </c>
      <c r="V534" s="189" t="s">
        <v>485</v>
      </c>
      <c r="W534" s="19" t="s">
        <v>486</v>
      </c>
      <c r="X534"/>
      <c r="Y534"/>
      <c r="Z534"/>
      <c r="AA534"/>
      <c r="AB534"/>
      <c r="AC534"/>
      <c r="AD534"/>
      <c r="AE534"/>
      <c r="AF534"/>
      <c r="AG534"/>
      <c r="AH534"/>
      <c r="AI534"/>
    </row>
    <row r="535" spans="1:35" ht="20.399999999999999">
      <c r="A535" s="10">
        <v>519</v>
      </c>
      <c r="B535" s="176" t="s">
        <v>671</v>
      </c>
      <c r="C535" s="177" t="s">
        <v>1263</v>
      </c>
      <c r="D535" s="177" t="s">
        <v>609</v>
      </c>
      <c r="E535" s="178" t="s">
        <v>619</v>
      </c>
      <c r="F535" s="179">
        <v>18</v>
      </c>
      <c r="G535" s="180" t="s">
        <v>684</v>
      </c>
      <c r="H535" s="181">
        <v>2</v>
      </c>
      <c r="I535" s="182">
        <f>Tabla1[[#This Row],[P_Esperada_MEISR ]]*0.0008928</f>
        <v>1.7856E-3</v>
      </c>
      <c r="J535" s="183">
        <v>1</v>
      </c>
      <c r="K535" s="183">
        <f>Tabla1[[#This Row],[Puntuación]]-1</f>
        <v>0</v>
      </c>
      <c r="L535" s="182">
        <f>Tabla1[[#This Row],[Cambio escala]]*0.0008928</f>
        <v>0</v>
      </c>
      <c r="M535" s="179" t="s">
        <v>24</v>
      </c>
      <c r="N535" s="179" t="s">
        <v>1435</v>
      </c>
      <c r="O535" s="179" t="s">
        <v>25</v>
      </c>
      <c r="P535" s="179" t="s">
        <v>1440</v>
      </c>
      <c r="Q535" s="179" t="s">
        <v>23</v>
      </c>
      <c r="R535" s="179" t="s">
        <v>1525</v>
      </c>
      <c r="S535" s="179" t="s">
        <v>454</v>
      </c>
      <c r="T535" s="184" t="s">
        <v>27</v>
      </c>
      <c r="U535" s="184" t="str">
        <f>Tabla1[[#This Row],[Códigos CIF]]&amp;" "&amp;"="&amp;" "&amp;Tabla1[[#This Row],[Códigos CIF Habilidad]]</f>
        <v>d430 = Levantar y llevar objetos</v>
      </c>
      <c r="V535" s="189" t="s">
        <v>455</v>
      </c>
      <c r="W535" s="19" t="s">
        <v>456</v>
      </c>
      <c r="X535"/>
      <c r="Y535"/>
      <c r="Z535"/>
      <c r="AA535"/>
      <c r="AB535"/>
      <c r="AC535"/>
      <c r="AD535"/>
      <c r="AE535"/>
      <c r="AF535"/>
      <c r="AG535"/>
      <c r="AH535"/>
      <c r="AI535"/>
    </row>
    <row r="536" spans="1:35">
      <c r="A536" s="10">
        <v>520</v>
      </c>
      <c r="B536" s="176" t="s">
        <v>671</v>
      </c>
      <c r="C536" s="177" t="s">
        <v>1264</v>
      </c>
      <c r="D536" s="177" t="s">
        <v>609</v>
      </c>
      <c r="E536" s="178" t="s">
        <v>620</v>
      </c>
      <c r="F536" s="179">
        <v>18</v>
      </c>
      <c r="G536" s="180" t="s">
        <v>684</v>
      </c>
      <c r="H536" s="181">
        <v>2</v>
      </c>
      <c r="I536" s="182">
        <f>Tabla1[[#This Row],[P_Esperada_MEISR ]]*0.0008928</f>
        <v>1.7856E-3</v>
      </c>
      <c r="J536" s="183">
        <v>1</v>
      </c>
      <c r="K536" s="183">
        <f>Tabla1[[#This Row],[Puntuación]]-1</f>
        <v>0</v>
      </c>
      <c r="L536" s="182">
        <f>Tabla1[[#This Row],[Cambio escala]]*0.0008928</f>
        <v>0</v>
      </c>
      <c r="M536" s="179" t="s">
        <v>24</v>
      </c>
      <c r="N536" s="179" t="s">
        <v>1435</v>
      </c>
      <c r="O536" s="179" t="s">
        <v>6</v>
      </c>
      <c r="P536" s="179" t="s">
        <v>1439</v>
      </c>
      <c r="Q536" s="179" t="s">
        <v>7</v>
      </c>
      <c r="R536" s="179" t="s">
        <v>1526</v>
      </c>
      <c r="S536" s="179" t="s">
        <v>111</v>
      </c>
      <c r="T536" s="184" t="s">
        <v>19</v>
      </c>
      <c r="U536" s="184" t="str">
        <f>Tabla1[[#This Row],[Códigos CIF]]&amp;" "&amp;"="&amp;" "&amp;Tabla1[[#This Row],[Códigos CIF Habilidad]]</f>
        <v>d137 = Adquirir conceptos</v>
      </c>
      <c r="V536" s="189" t="s">
        <v>112</v>
      </c>
      <c r="W536" s="19" t="s">
        <v>113</v>
      </c>
      <c r="X536"/>
      <c r="Y536"/>
      <c r="Z536"/>
      <c r="AA536"/>
      <c r="AB536"/>
      <c r="AC536"/>
      <c r="AD536"/>
      <c r="AE536"/>
      <c r="AF536"/>
      <c r="AG536"/>
      <c r="AH536"/>
      <c r="AI536"/>
    </row>
    <row r="537" spans="1:35">
      <c r="A537" s="10">
        <v>521</v>
      </c>
      <c r="B537" s="176" t="s">
        <v>671</v>
      </c>
      <c r="C537" s="177" t="s">
        <v>1265</v>
      </c>
      <c r="D537" s="177" t="s">
        <v>609</v>
      </c>
      <c r="E537" s="178" t="s">
        <v>622</v>
      </c>
      <c r="F537" s="179">
        <v>18</v>
      </c>
      <c r="G537" s="180" t="s">
        <v>684</v>
      </c>
      <c r="H537" s="181">
        <v>2</v>
      </c>
      <c r="I537" s="182">
        <f>Tabla1[[#This Row],[P_Esperada_MEISR ]]*0.0008928</f>
        <v>1.7856E-3</v>
      </c>
      <c r="J537" s="183">
        <v>1</v>
      </c>
      <c r="K537" s="183">
        <f>Tabla1[[#This Row],[Puntuación]]-1</f>
        <v>0</v>
      </c>
      <c r="L537" s="182">
        <f>Tabla1[[#This Row],[Cambio escala]]*0.0008928</f>
        <v>0</v>
      </c>
      <c r="M537" s="179" t="s">
        <v>23</v>
      </c>
      <c r="N537" s="179" t="s">
        <v>1434</v>
      </c>
      <c r="O537" s="179" t="s">
        <v>25</v>
      </c>
      <c r="P537" s="179" t="s">
        <v>1440</v>
      </c>
      <c r="Q537" s="179" t="s">
        <v>23</v>
      </c>
      <c r="R537" s="179" t="s">
        <v>1525</v>
      </c>
      <c r="S537" s="179" t="s">
        <v>34</v>
      </c>
      <c r="T537" s="184" t="s">
        <v>27</v>
      </c>
      <c r="U537" s="184" t="str">
        <f>Tabla1[[#This Row],[Códigos CIF]]&amp;" "&amp;"="&amp;" "&amp;Tabla1[[#This Row],[Códigos CIF Habilidad]]</f>
        <v>d445 = Uso de la mano y el brazo</v>
      </c>
      <c r="V537" s="189" t="s">
        <v>35</v>
      </c>
      <c r="W537" s="19" t="s">
        <v>36</v>
      </c>
      <c r="X537"/>
      <c r="Y537"/>
      <c r="Z537"/>
      <c r="AA537"/>
      <c r="AB537"/>
      <c r="AC537"/>
      <c r="AD537"/>
      <c r="AE537"/>
      <c r="AF537"/>
      <c r="AG537"/>
      <c r="AH537"/>
      <c r="AI537"/>
    </row>
    <row r="538" spans="1:35">
      <c r="A538" s="10">
        <v>522</v>
      </c>
      <c r="B538" s="176" t="s">
        <v>671</v>
      </c>
      <c r="C538" s="177" t="s">
        <v>1266</v>
      </c>
      <c r="D538" s="177" t="s">
        <v>609</v>
      </c>
      <c r="E538" s="178" t="s">
        <v>632</v>
      </c>
      <c r="F538" s="179">
        <v>18</v>
      </c>
      <c r="G538" s="180" t="s">
        <v>684</v>
      </c>
      <c r="H538" s="181">
        <v>2</v>
      </c>
      <c r="I538" s="182">
        <f>Tabla1[[#This Row],[P_Esperada_MEISR ]]*0.0008928</f>
        <v>1.7856E-3</v>
      </c>
      <c r="J538" s="183">
        <v>1</v>
      </c>
      <c r="K538" s="183">
        <f>Tabla1[[#This Row],[Puntuación]]-1</f>
        <v>0</v>
      </c>
      <c r="L538" s="182">
        <f>Tabla1[[#This Row],[Cambio escala]]*0.0008928</f>
        <v>0</v>
      </c>
      <c r="M538" s="179" t="s">
        <v>5</v>
      </c>
      <c r="N538" s="179" t="s">
        <v>1436</v>
      </c>
      <c r="O538" s="179" t="s">
        <v>6</v>
      </c>
      <c r="P538" s="179" t="s">
        <v>1439</v>
      </c>
      <c r="Q538" s="179" t="s">
        <v>5</v>
      </c>
      <c r="R538" s="179" t="s">
        <v>1519</v>
      </c>
      <c r="S538" s="179" t="s">
        <v>55</v>
      </c>
      <c r="T538" s="184" t="s">
        <v>9</v>
      </c>
      <c r="U538" s="184" t="str">
        <f>Tabla1[[#This Row],[Códigos CIF]]&amp;" "&amp;"="&amp;" "&amp;Tabla1[[#This Row],[Códigos CIF Habilidad]]</f>
        <v>d330 = Hablar</v>
      </c>
      <c r="V538" s="189" t="s">
        <v>56</v>
      </c>
      <c r="W538" s="19" t="s">
        <v>57</v>
      </c>
      <c r="X538"/>
      <c r="Y538"/>
      <c r="Z538"/>
      <c r="AA538"/>
      <c r="AB538"/>
      <c r="AC538"/>
      <c r="AD538"/>
      <c r="AE538"/>
      <c r="AF538"/>
      <c r="AG538"/>
      <c r="AH538"/>
      <c r="AI538"/>
    </row>
    <row r="539" spans="1:35" ht="20.399999999999999">
      <c r="A539" s="10">
        <v>523</v>
      </c>
      <c r="B539" s="176" t="s">
        <v>671</v>
      </c>
      <c r="C539" s="177" t="s">
        <v>1267</v>
      </c>
      <c r="D539" s="177" t="s">
        <v>609</v>
      </c>
      <c r="E539" s="178" t="s">
        <v>621</v>
      </c>
      <c r="F539" s="179">
        <v>21</v>
      </c>
      <c r="G539" s="180" t="s">
        <v>685</v>
      </c>
      <c r="H539" s="181">
        <v>2</v>
      </c>
      <c r="I539" s="182">
        <f>Tabla1[[#This Row],[P_Esperada_MEISR ]]*0.0008928</f>
        <v>1.7856E-3</v>
      </c>
      <c r="J539" s="183">
        <v>1</v>
      </c>
      <c r="K539" s="183">
        <f>Tabla1[[#This Row],[Puntuación]]-1</f>
        <v>0</v>
      </c>
      <c r="L539" s="182">
        <f>Tabla1[[#This Row],[Cambio escala]]*0.0008928</f>
        <v>0</v>
      </c>
      <c r="M539" s="179" t="s">
        <v>5</v>
      </c>
      <c r="N539" s="179" t="s">
        <v>1436</v>
      </c>
      <c r="O539" s="179" t="s">
        <v>6</v>
      </c>
      <c r="P539" s="179" t="s">
        <v>1439</v>
      </c>
      <c r="Q539" s="179" t="s">
        <v>7</v>
      </c>
      <c r="R539" s="179" t="s">
        <v>1526</v>
      </c>
      <c r="S539" s="179" t="s">
        <v>111</v>
      </c>
      <c r="T539" s="184" t="s">
        <v>19</v>
      </c>
      <c r="U539" s="184" t="str">
        <f>Tabla1[[#This Row],[Códigos CIF]]&amp;" "&amp;"="&amp;" "&amp;Tabla1[[#This Row],[Códigos CIF Habilidad]]</f>
        <v>d137 = Adquirir conceptos</v>
      </c>
      <c r="V539" s="189" t="s">
        <v>112</v>
      </c>
      <c r="W539" s="19" t="s">
        <v>113</v>
      </c>
      <c r="X539"/>
      <c r="Y539"/>
      <c r="Z539"/>
      <c r="AA539"/>
      <c r="AB539"/>
      <c r="AC539"/>
      <c r="AD539"/>
      <c r="AE539"/>
      <c r="AF539"/>
      <c r="AG539"/>
      <c r="AH539"/>
      <c r="AI539"/>
    </row>
    <row r="540" spans="1:35" ht="30.6">
      <c r="A540" s="10">
        <v>524</v>
      </c>
      <c r="B540" s="176" t="s">
        <v>671</v>
      </c>
      <c r="C540" s="177" t="s">
        <v>1268</v>
      </c>
      <c r="D540" s="177" t="s">
        <v>609</v>
      </c>
      <c r="E540" s="178" t="s">
        <v>623</v>
      </c>
      <c r="F540" s="179">
        <v>30</v>
      </c>
      <c r="G540" s="180" t="s">
        <v>738</v>
      </c>
      <c r="H540" s="181">
        <v>2</v>
      </c>
      <c r="I540" s="182">
        <f>Tabla1[[#This Row],[P_Esperada_MEISR ]]*0.0008928</f>
        <v>1.7856E-3</v>
      </c>
      <c r="J540" s="183">
        <v>1</v>
      </c>
      <c r="K540" s="183">
        <f>Tabla1[[#This Row],[Puntuación]]-1</f>
        <v>0</v>
      </c>
      <c r="L540" s="182">
        <f>Tabla1[[#This Row],[Cambio escala]]*0.0008928</f>
        <v>0</v>
      </c>
      <c r="M540" s="179" t="s">
        <v>5</v>
      </c>
      <c r="N540" s="179" t="s">
        <v>1436</v>
      </c>
      <c r="O540" s="179" t="s">
        <v>6</v>
      </c>
      <c r="P540" s="179" t="s">
        <v>1439</v>
      </c>
      <c r="Q540" s="179" t="s">
        <v>7</v>
      </c>
      <c r="R540" s="179" t="s">
        <v>1526</v>
      </c>
      <c r="S540" s="179" t="s">
        <v>86</v>
      </c>
      <c r="T540" s="184" t="s">
        <v>50</v>
      </c>
      <c r="U540" s="184" t="str">
        <f>Tabla1[[#This Row],[Códigos CIF]]&amp;" "&amp;"="&amp;" "&amp;Tabla1[[#This Row],[Códigos CIF Habilidad]]</f>
        <v>d210 = Llevar a cabo una única tarea</v>
      </c>
      <c r="V540" s="189" t="s">
        <v>87</v>
      </c>
      <c r="W540" s="19" t="s">
        <v>88</v>
      </c>
      <c r="X540"/>
      <c r="Y540"/>
      <c r="Z540"/>
      <c r="AA540"/>
      <c r="AB540"/>
      <c r="AC540"/>
      <c r="AD540"/>
      <c r="AE540"/>
      <c r="AF540"/>
      <c r="AG540"/>
      <c r="AH540"/>
      <c r="AI540"/>
    </row>
    <row r="541" spans="1:35" ht="24">
      <c r="A541" s="10">
        <v>525</v>
      </c>
      <c r="B541" s="176" t="s">
        <v>671</v>
      </c>
      <c r="C541" s="177" t="s">
        <v>1269</v>
      </c>
      <c r="D541" s="177" t="s">
        <v>609</v>
      </c>
      <c r="E541" s="178" t="s">
        <v>631</v>
      </c>
      <c r="F541" s="179">
        <v>30</v>
      </c>
      <c r="G541" s="180" t="s">
        <v>738</v>
      </c>
      <c r="H541" s="181">
        <v>2</v>
      </c>
      <c r="I541" s="182">
        <f>Tabla1[[#This Row],[P_Esperada_MEISR ]]*0.0008928</f>
        <v>1.7856E-3</v>
      </c>
      <c r="J541" s="183">
        <v>1</v>
      </c>
      <c r="K541" s="183">
        <f>Tabla1[[#This Row],[Puntuación]]-1</f>
        <v>0</v>
      </c>
      <c r="L541" s="182">
        <f>Tabla1[[#This Row],[Cambio escala]]*0.0008928</f>
        <v>0</v>
      </c>
      <c r="M541" s="179" t="s">
        <v>5</v>
      </c>
      <c r="N541" s="179" t="s">
        <v>1436</v>
      </c>
      <c r="O541" s="179" t="s">
        <v>6</v>
      </c>
      <c r="P541" s="179" t="s">
        <v>1439</v>
      </c>
      <c r="Q541" s="179" t="s">
        <v>5</v>
      </c>
      <c r="R541" s="179" t="s">
        <v>1519</v>
      </c>
      <c r="S541" s="179" t="s">
        <v>321</v>
      </c>
      <c r="T541" s="184" t="s">
        <v>9</v>
      </c>
      <c r="U541" s="184" t="str">
        <f>Tabla1[[#This Row],[Códigos CIF]]&amp;" "&amp;"="&amp;" "&amp;Tabla1[[#This Row],[Códigos CIF Habilidad]]</f>
        <v>d315 = Comunicación-recepción de mensajes no verbales</v>
      </c>
      <c r="V541" s="189" t="s">
        <v>322</v>
      </c>
      <c r="W541" s="19" t="s">
        <v>323</v>
      </c>
      <c r="X541"/>
      <c r="Y541"/>
      <c r="Z541"/>
      <c r="AA541"/>
      <c r="AB541"/>
      <c r="AC541"/>
      <c r="AD541"/>
      <c r="AE541"/>
      <c r="AF541"/>
      <c r="AG541"/>
      <c r="AH541"/>
      <c r="AI541"/>
    </row>
    <row r="542" spans="1:35" ht="51">
      <c r="A542" s="10">
        <v>526</v>
      </c>
      <c r="B542" s="176" t="s">
        <v>671</v>
      </c>
      <c r="C542" s="177" t="s">
        <v>1270</v>
      </c>
      <c r="D542" s="177" t="s">
        <v>609</v>
      </c>
      <c r="E542" s="178" t="s">
        <v>625</v>
      </c>
      <c r="F542" s="179">
        <v>33</v>
      </c>
      <c r="G542" s="180" t="s">
        <v>739</v>
      </c>
      <c r="H542" s="181">
        <v>2</v>
      </c>
      <c r="I542" s="182">
        <f>Tabla1[[#This Row],[P_Esperada_MEISR ]]*0.0008928</f>
        <v>1.7856E-3</v>
      </c>
      <c r="J542" s="183">
        <v>1</v>
      </c>
      <c r="K542" s="183">
        <f>Tabla1[[#This Row],[Puntuación]]-1</f>
        <v>0</v>
      </c>
      <c r="L542" s="182">
        <f>Tabla1[[#This Row],[Cambio escala]]*0.0008928</f>
        <v>0</v>
      </c>
      <c r="M542" s="179" t="s">
        <v>5</v>
      </c>
      <c r="N542" s="179" t="s">
        <v>1436</v>
      </c>
      <c r="O542" s="179" t="s">
        <v>5</v>
      </c>
      <c r="P542" s="179" t="s">
        <v>1441</v>
      </c>
      <c r="Q542" s="179" t="s">
        <v>5</v>
      </c>
      <c r="R542" s="179" t="s">
        <v>1519</v>
      </c>
      <c r="S542" s="179" t="s">
        <v>626</v>
      </c>
      <c r="T542" s="184" t="s">
        <v>14</v>
      </c>
      <c r="U542" s="184" t="str">
        <f>Tabla1[[#This Row],[Códigos CIF]]&amp;" "&amp;"="&amp;" "&amp;Tabla1[[#This Row],[Códigos CIF Habilidad]]</f>
        <v>d730 = Relacionarse con extraños</v>
      </c>
      <c r="V542" s="189" t="s">
        <v>627</v>
      </c>
      <c r="W542" s="19" t="s">
        <v>628</v>
      </c>
      <c r="X542"/>
      <c r="Y542"/>
      <c r="Z542"/>
      <c r="AA542"/>
      <c r="AB542"/>
      <c r="AC542"/>
      <c r="AD542"/>
      <c r="AE542"/>
      <c r="AF542"/>
      <c r="AG542"/>
      <c r="AH542"/>
      <c r="AI542"/>
    </row>
    <row r="543" spans="1:35" ht="20.399999999999999">
      <c r="A543" s="10">
        <v>527</v>
      </c>
      <c r="B543" s="176" t="s">
        <v>671</v>
      </c>
      <c r="C543" s="177" t="s">
        <v>1271</v>
      </c>
      <c r="D543" s="177" t="s">
        <v>609</v>
      </c>
      <c r="E543" s="178" t="s">
        <v>629</v>
      </c>
      <c r="F543" s="179">
        <v>33</v>
      </c>
      <c r="G543" s="180" t="s">
        <v>739</v>
      </c>
      <c r="H543" s="181">
        <v>2</v>
      </c>
      <c r="I543" s="182">
        <f>Tabla1[[#This Row],[P_Esperada_MEISR ]]*0.0008928</f>
        <v>1.7856E-3</v>
      </c>
      <c r="J543" s="183">
        <v>1</v>
      </c>
      <c r="K543" s="183">
        <f>Tabla1[[#This Row],[Puntuación]]-1</f>
        <v>0</v>
      </c>
      <c r="L543" s="182">
        <f>Tabla1[[#This Row],[Cambio escala]]*0.0008928</f>
        <v>0</v>
      </c>
      <c r="M543" s="179" t="s">
        <v>23</v>
      </c>
      <c r="N543" s="179" t="s">
        <v>1434</v>
      </c>
      <c r="O543" s="179" t="s">
        <v>25</v>
      </c>
      <c r="P543" s="179" t="s">
        <v>1440</v>
      </c>
      <c r="Q543" s="179" t="s">
        <v>23</v>
      </c>
      <c r="R543" s="179" t="s">
        <v>1525</v>
      </c>
      <c r="S543" s="179" t="s">
        <v>389</v>
      </c>
      <c r="T543" s="184" t="s">
        <v>27</v>
      </c>
      <c r="U543" s="184" t="str">
        <f>Tabla1[[#This Row],[Códigos CIF]]&amp;" "&amp;"="&amp;" "&amp;Tabla1[[#This Row],[Códigos CIF Habilidad]]</f>
        <v>d450 = Andar</v>
      </c>
      <c r="V543" s="189" t="s">
        <v>390</v>
      </c>
      <c r="W543" s="19" t="s">
        <v>391</v>
      </c>
      <c r="X543"/>
      <c r="Y543"/>
      <c r="Z543"/>
      <c r="AA543"/>
      <c r="AB543"/>
      <c r="AC543"/>
      <c r="AD543"/>
      <c r="AE543"/>
      <c r="AF543"/>
      <c r="AG543"/>
      <c r="AH543"/>
      <c r="AI543"/>
    </row>
    <row r="544" spans="1:35" ht="71.400000000000006">
      <c r="A544" s="10">
        <v>528</v>
      </c>
      <c r="B544" s="176" t="s">
        <v>671</v>
      </c>
      <c r="C544" s="177" t="s">
        <v>1272</v>
      </c>
      <c r="D544" s="177" t="s">
        <v>609</v>
      </c>
      <c r="E544" s="178" t="s">
        <v>630</v>
      </c>
      <c r="F544" s="179">
        <v>36</v>
      </c>
      <c r="G544" s="180" t="s">
        <v>739</v>
      </c>
      <c r="H544" s="181">
        <v>2</v>
      </c>
      <c r="I544" s="182">
        <f>Tabla1[[#This Row],[P_Esperada_MEISR ]]*0.0008928</f>
        <v>1.7856E-3</v>
      </c>
      <c r="J544" s="183">
        <v>1</v>
      </c>
      <c r="K544" s="183">
        <f>Tabla1[[#This Row],[Puntuación]]-1</f>
        <v>0</v>
      </c>
      <c r="L544" s="182">
        <f>Tabla1[[#This Row],[Cambio escala]]*0.0008928</f>
        <v>0</v>
      </c>
      <c r="M544" s="179" t="s">
        <v>23</v>
      </c>
      <c r="N544" s="179" t="s">
        <v>1434</v>
      </c>
      <c r="O544" s="179" t="s">
        <v>23</v>
      </c>
      <c r="P544" s="179" t="s">
        <v>1437</v>
      </c>
      <c r="Q544" s="179" t="s">
        <v>23</v>
      </c>
      <c r="R544" s="179" t="s">
        <v>1525</v>
      </c>
      <c r="S544" s="179" t="s">
        <v>63</v>
      </c>
      <c r="T544" s="184" t="s">
        <v>27</v>
      </c>
      <c r="U544" s="184" t="str">
        <f>Tabla1[[#This Row],[Códigos CIF]]&amp;" "&amp;"="&amp;" "&amp;Tabla1[[#This Row],[Códigos CIF Habilidad]]</f>
        <v>d460 = Desplazarse por distintos lugares</v>
      </c>
      <c r="V544" s="189" t="s">
        <v>64</v>
      </c>
      <c r="W544" s="19" t="s">
        <v>65</v>
      </c>
      <c r="X544"/>
      <c r="Y544"/>
      <c r="Z544"/>
      <c r="AA544"/>
      <c r="AB544"/>
      <c r="AC544"/>
      <c r="AD544"/>
      <c r="AE544"/>
      <c r="AF544"/>
      <c r="AG544"/>
      <c r="AH544"/>
      <c r="AI544"/>
    </row>
    <row r="545" spans="1:35" ht="30.6">
      <c r="A545" s="10">
        <v>529</v>
      </c>
      <c r="B545" s="176" t="s">
        <v>671</v>
      </c>
      <c r="C545" s="177" t="s">
        <v>1253</v>
      </c>
      <c r="D545" s="177" t="s">
        <v>609</v>
      </c>
      <c r="E545" s="178" t="s">
        <v>637</v>
      </c>
      <c r="F545" s="179">
        <v>36</v>
      </c>
      <c r="G545" s="180" t="s">
        <v>739</v>
      </c>
      <c r="H545" s="181">
        <v>2</v>
      </c>
      <c r="I545" s="182">
        <f>Tabla1[[#This Row],[P_Esperada_MEISR ]]*0.0008928</f>
        <v>1.7856E-3</v>
      </c>
      <c r="J545" s="183">
        <v>1</v>
      </c>
      <c r="K545" s="183">
        <f>Tabla1[[#This Row],[Puntuación]]-1</f>
        <v>0</v>
      </c>
      <c r="L545" s="182">
        <f>Tabla1[[#This Row],[Cambio escala]]*0.0008928</f>
        <v>0</v>
      </c>
      <c r="M545" s="179" t="s">
        <v>24</v>
      </c>
      <c r="N545" s="179" t="s">
        <v>1435</v>
      </c>
      <c r="O545" s="179" t="s">
        <v>31</v>
      </c>
      <c r="P545" s="179" t="s">
        <v>1438</v>
      </c>
      <c r="Q545" s="179" t="s">
        <v>7</v>
      </c>
      <c r="R545" s="179" t="s">
        <v>1526</v>
      </c>
      <c r="S545" s="179" t="s">
        <v>111</v>
      </c>
      <c r="T545" s="184" t="s">
        <v>19</v>
      </c>
      <c r="U545" s="184" t="str">
        <f>Tabla1[[#This Row],[Códigos CIF]]&amp;" "&amp;"="&amp;" "&amp;Tabla1[[#This Row],[Códigos CIF Habilidad]]</f>
        <v>d137 = Adquirir conceptos</v>
      </c>
      <c r="V545" s="189" t="s">
        <v>112</v>
      </c>
      <c r="W545" s="19" t="s">
        <v>113</v>
      </c>
      <c r="X545"/>
      <c r="Y545"/>
      <c r="Z545"/>
      <c r="AA545"/>
      <c r="AB545"/>
      <c r="AC545"/>
      <c r="AD545"/>
      <c r="AE545"/>
      <c r="AF545"/>
      <c r="AG545"/>
      <c r="AH545"/>
      <c r="AI545"/>
    </row>
    <row r="546" spans="1:35">
      <c r="A546" s="10">
        <v>530</v>
      </c>
      <c r="B546" s="176" t="s">
        <v>671</v>
      </c>
      <c r="C546" s="177" t="s">
        <v>1273</v>
      </c>
      <c r="D546" s="177" t="s">
        <v>609</v>
      </c>
      <c r="E546" s="178" t="s">
        <v>639</v>
      </c>
      <c r="F546" s="179">
        <v>42</v>
      </c>
      <c r="G546" s="180" t="s">
        <v>740</v>
      </c>
      <c r="H546" s="181">
        <v>2</v>
      </c>
      <c r="I546" s="182">
        <f>Tabla1[[#This Row],[P_Esperada_MEISR ]]*0.0008928</f>
        <v>1.7856E-3</v>
      </c>
      <c r="J546" s="183">
        <v>1</v>
      </c>
      <c r="K546" s="183">
        <f>Tabla1[[#This Row],[Puntuación]]-1</f>
        <v>0</v>
      </c>
      <c r="L546" s="182">
        <f>Tabla1[[#This Row],[Cambio escala]]*0.0008928</f>
        <v>0</v>
      </c>
      <c r="M546" s="179" t="s">
        <v>24</v>
      </c>
      <c r="N546" s="179" t="s">
        <v>1435</v>
      </c>
      <c r="O546" s="179" t="s">
        <v>31</v>
      </c>
      <c r="P546" s="179" t="s">
        <v>1438</v>
      </c>
      <c r="Q546" s="179" t="s">
        <v>7</v>
      </c>
      <c r="R546" s="179" t="s">
        <v>1526</v>
      </c>
      <c r="S546" s="179" t="s">
        <v>640</v>
      </c>
      <c r="T546" s="184" t="s">
        <v>19</v>
      </c>
      <c r="U546" s="184" t="str">
        <f>Tabla1[[#This Row],[Códigos CIF]]&amp;" "&amp;"="&amp;" "&amp;Tabla1[[#This Row],[Códigos CIF Habilidad]]</f>
        <v>d150 = Aprender a calcular</v>
      </c>
      <c r="V546" s="189" t="s">
        <v>641</v>
      </c>
      <c r="W546" s="19" t="s">
        <v>642</v>
      </c>
      <c r="X546"/>
      <c r="Y546"/>
      <c r="Z546"/>
      <c r="AA546"/>
      <c r="AB546"/>
      <c r="AC546"/>
      <c r="AD546"/>
      <c r="AE546"/>
      <c r="AF546"/>
      <c r="AG546"/>
      <c r="AH546"/>
      <c r="AI546"/>
    </row>
    <row r="547" spans="1:35" ht="30.6">
      <c r="A547" s="10">
        <v>531</v>
      </c>
      <c r="B547" s="176" t="s">
        <v>671</v>
      </c>
      <c r="C547" s="177" t="s">
        <v>1274</v>
      </c>
      <c r="D547" s="177" t="s">
        <v>609</v>
      </c>
      <c r="E547" s="178" t="s">
        <v>633</v>
      </c>
      <c r="F547" s="179">
        <v>48</v>
      </c>
      <c r="G547" s="180" t="s">
        <v>741</v>
      </c>
      <c r="H547" s="181">
        <v>2</v>
      </c>
      <c r="I547" s="182">
        <f>Tabla1[[#This Row],[P_Esperada_MEISR ]]*0.0008928</f>
        <v>1.7856E-3</v>
      </c>
      <c r="J547" s="183">
        <v>1</v>
      </c>
      <c r="K547" s="183">
        <f>Tabla1[[#This Row],[Puntuación]]-1</f>
        <v>0</v>
      </c>
      <c r="L547" s="182">
        <f>Tabla1[[#This Row],[Cambio escala]]*0.0008928</f>
        <v>0</v>
      </c>
      <c r="M547" s="179" t="s">
        <v>5</v>
      </c>
      <c r="N547" s="179" t="s">
        <v>1436</v>
      </c>
      <c r="O547" s="179" t="s">
        <v>6</v>
      </c>
      <c r="P547" s="179" t="s">
        <v>1439</v>
      </c>
      <c r="Q547" s="179" t="s">
        <v>5</v>
      </c>
      <c r="R547" s="179" t="s">
        <v>1519</v>
      </c>
      <c r="S547" s="179" t="s">
        <v>55</v>
      </c>
      <c r="T547" s="184" t="s">
        <v>9</v>
      </c>
      <c r="U547" s="184" t="str">
        <f>Tabla1[[#This Row],[Códigos CIF]]&amp;" "&amp;"="&amp;" "&amp;Tabla1[[#This Row],[Códigos CIF Habilidad]]</f>
        <v>d330 = Hablar</v>
      </c>
      <c r="V547" s="189" t="s">
        <v>56</v>
      </c>
      <c r="W547" s="19" t="s">
        <v>57</v>
      </c>
      <c r="X547"/>
      <c r="Y547"/>
      <c r="Z547"/>
      <c r="AA547"/>
      <c r="AB547"/>
      <c r="AC547"/>
      <c r="AD547"/>
      <c r="AE547"/>
      <c r="AF547"/>
      <c r="AG547"/>
      <c r="AH547"/>
      <c r="AI547"/>
    </row>
    <row r="548" spans="1:35" ht="30.6">
      <c r="A548" s="10">
        <v>532</v>
      </c>
      <c r="B548" s="176" t="s">
        <v>671</v>
      </c>
      <c r="C548" s="177" t="s">
        <v>1275</v>
      </c>
      <c r="D548" s="177" t="s">
        <v>609</v>
      </c>
      <c r="E548" s="178" t="s">
        <v>634</v>
      </c>
      <c r="F548" s="179">
        <v>48</v>
      </c>
      <c r="G548" s="180" t="s">
        <v>741</v>
      </c>
      <c r="H548" s="181">
        <v>2</v>
      </c>
      <c r="I548" s="182">
        <f>Tabla1[[#This Row],[P_Esperada_MEISR ]]*0.0008928</f>
        <v>1.7856E-3</v>
      </c>
      <c r="J548" s="183">
        <v>1</v>
      </c>
      <c r="K548" s="183">
        <f>Tabla1[[#This Row],[Puntuación]]-1</f>
        <v>0</v>
      </c>
      <c r="L548" s="182">
        <f>Tabla1[[#This Row],[Cambio escala]]*0.0008928</f>
        <v>0</v>
      </c>
      <c r="M548" s="179" t="s">
        <v>24</v>
      </c>
      <c r="N548" s="179" t="s">
        <v>1435</v>
      </c>
      <c r="O548" s="179" t="s">
        <v>5</v>
      </c>
      <c r="P548" s="179" t="s">
        <v>1441</v>
      </c>
      <c r="Q548" s="179" t="s">
        <v>5</v>
      </c>
      <c r="R548" s="179" t="s">
        <v>1519</v>
      </c>
      <c r="S548" s="179" t="s">
        <v>77</v>
      </c>
      <c r="T548" s="184" t="s">
        <v>50</v>
      </c>
      <c r="U548" s="184" t="str">
        <f>Tabla1[[#This Row],[Códigos CIF]]&amp;" "&amp;"="&amp;" "&amp;Tabla1[[#This Row],[Códigos CIF Habilidad]]</f>
        <v>d250 = Manejo del comportamiento propio</v>
      </c>
      <c r="V548" s="189" t="s">
        <v>78</v>
      </c>
      <c r="W548" s="19" t="s">
        <v>79</v>
      </c>
      <c r="X548"/>
      <c r="Y548"/>
      <c r="Z548"/>
      <c r="AA548"/>
      <c r="AB548"/>
      <c r="AC548"/>
      <c r="AD548"/>
      <c r="AE548"/>
      <c r="AF548"/>
      <c r="AG548"/>
      <c r="AH548"/>
      <c r="AI548"/>
    </row>
    <row r="549" spans="1:35" ht="30.6">
      <c r="A549" s="10">
        <v>533</v>
      </c>
      <c r="B549" s="176" t="s">
        <v>671</v>
      </c>
      <c r="C549" s="177" t="s">
        <v>1276</v>
      </c>
      <c r="D549" s="177" t="s">
        <v>609</v>
      </c>
      <c r="E549" s="178" t="s">
        <v>635</v>
      </c>
      <c r="F549" s="179">
        <v>48</v>
      </c>
      <c r="G549" s="180" t="s">
        <v>741</v>
      </c>
      <c r="H549" s="181">
        <v>2</v>
      </c>
      <c r="I549" s="182">
        <f>Tabla1[[#This Row],[P_Esperada_MEISR ]]*0.0008928</f>
        <v>1.7856E-3</v>
      </c>
      <c r="J549" s="183">
        <v>1</v>
      </c>
      <c r="K549" s="183">
        <f>Tabla1[[#This Row],[Puntuación]]-1</f>
        <v>0</v>
      </c>
      <c r="L549" s="182">
        <f>Tabla1[[#This Row],[Cambio escala]]*0.0008928</f>
        <v>0</v>
      </c>
      <c r="M549" s="179" t="s">
        <v>5</v>
      </c>
      <c r="N549" s="179" t="s">
        <v>1436</v>
      </c>
      <c r="O549" s="179" t="s">
        <v>5</v>
      </c>
      <c r="P549" s="179" t="s">
        <v>1441</v>
      </c>
      <c r="Q549" s="179" t="s">
        <v>5</v>
      </c>
      <c r="R549" s="179" t="s">
        <v>1519</v>
      </c>
      <c r="S549" s="179" t="s">
        <v>13</v>
      </c>
      <c r="T549" s="184" t="s">
        <v>14</v>
      </c>
      <c r="U549" s="184" t="str">
        <f>Tabla1[[#This Row],[Códigos CIF]]&amp;" "&amp;"="&amp;" "&amp;Tabla1[[#This Row],[Códigos CIF Habilidad]]</f>
        <v>d710 = Interacciones interpersonales básicas</v>
      </c>
      <c r="V549" s="189" t="s">
        <v>15</v>
      </c>
      <c r="W549" s="19" t="s">
        <v>16</v>
      </c>
      <c r="X549"/>
      <c r="Y549"/>
      <c r="Z549"/>
      <c r="AA549"/>
      <c r="AB549"/>
      <c r="AC549"/>
      <c r="AD549"/>
      <c r="AE549"/>
      <c r="AF549"/>
      <c r="AG549"/>
      <c r="AH549"/>
      <c r="AI549"/>
    </row>
    <row r="550" spans="1:35" ht="30.6">
      <c r="A550" s="10">
        <v>534</v>
      </c>
      <c r="B550" s="176" t="s">
        <v>671</v>
      </c>
      <c r="C550" s="177" t="s">
        <v>1277</v>
      </c>
      <c r="D550" s="177" t="s">
        <v>609</v>
      </c>
      <c r="E550" s="178" t="s">
        <v>636</v>
      </c>
      <c r="F550" s="179">
        <v>48</v>
      </c>
      <c r="G550" s="180" t="s">
        <v>741</v>
      </c>
      <c r="H550" s="181">
        <v>2</v>
      </c>
      <c r="I550" s="182">
        <f>Tabla1[[#This Row],[P_Esperada_MEISR ]]*0.0008928</f>
        <v>1.7856E-3</v>
      </c>
      <c r="J550" s="183">
        <v>1</v>
      </c>
      <c r="K550" s="183">
        <f>Tabla1[[#This Row],[Puntuación]]-1</f>
        <v>0</v>
      </c>
      <c r="L550" s="182">
        <f>Tabla1[[#This Row],[Cambio escala]]*0.0008928</f>
        <v>0</v>
      </c>
      <c r="M550" s="179" t="s">
        <v>24</v>
      </c>
      <c r="N550" s="179" t="s">
        <v>1435</v>
      </c>
      <c r="O550" s="179" t="s">
        <v>23</v>
      </c>
      <c r="P550" s="179" t="s">
        <v>1437</v>
      </c>
      <c r="Q550" s="179" t="s">
        <v>5</v>
      </c>
      <c r="R550" s="179" t="s">
        <v>1519</v>
      </c>
      <c r="S550" s="179" t="s">
        <v>77</v>
      </c>
      <c r="T550" s="184" t="s">
        <v>50</v>
      </c>
      <c r="U550" s="184" t="str">
        <f>Tabla1[[#This Row],[Códigos CIF]]&amp;" "&amp;"="&amp;" "&amp;Tabla1[[#This Row],[Códigos CIF Habilidad]]</f>
        <v>d250 = Manejo del comportamiento propio</v>
      </c>
      <c r="V550" s="189" t="s">
        <v>78</v>
      </c>
      <c r="W550" s="19" t="s">
        <v>79</v>
      </c>
      <c r="X550"/>
      <c r="Y550"/>
      <c r="Z550"/>
      <c r="AA550"/>
      <c r="AB550"/>
      <c r="AC550"/>
      <c r="AD550"/>
      <c r="AE550"/>
      <c r="AF550"/>
      <c r="AG550"/>
      <c r="AH550"/>
      <c r="AI550"/>
    </row>
    <row r="551" spans="1:35" ht="20.399999999999999">
      <c r="A551" s="10">
        <v>535</v>
      </c>
      <c r="B551" s="176" t="s">
        <v>671</v>
      </c>
      <c r="C551" s="177" t="s">
        <v>1278</v>
      </c>
      <c r="D551" s="177" t="s">
        <v>609</v>
      </c>
      <c r="E551" s="178" t="s">
        <v>638</v>
      </c>
      <c r="F551" s="179">
        <v>48</v>
      </c>
      <c r="G551" s="180" t="s">
        <v>741</v>
      </c>
      <c r="H551" s="181">
        <v>2</v>
      </c>
      <c r="I551" s="182">
        <f>Tabla1[[#This Row],[P_Esperada_MEISR ]]*0.0008928</f>
        <v>1.7856E-3</v>
      </c>
      <c r="J551" s="183">
        <v>1</v>
      </c>
      <c r="K551" s="183">
        <f>Tabla1[[#This Row],[Puntuación]]-1</f>
        <v>0</v>
      </c>
      <c r="L551" s="182">
        <f>Tabla1[[#This Row],[Cambio escala]]*0.0008928</f>
        <v>0</v>
      </c>
      <c r="M551" s="179" t="s">
        <v>24</v>
      </c>
      <c r="N551" s="179" t="s">
        <v>1435</v>
      </c>
      <c r="O551" s="179" t="s">
        <v>31</v>
      </c>
      <c r="P551" s="179" t="s">
        <v>1438</v>
      </c>
      <c r="Q551" s="179" t="s">
        <v>7</v>
      </c>
      <c r="R551" s="179" t="s">
        <v>1526</v>
      </c>
      <c r="S551" s="179" t="s">
        <v>289</v>
      </c>
      <c r="T551" s="184" t="s">
        <v>19</v>
      </c>
      <c r="U551" s="184" t="str">
        <f>Tabla1[[#This Row],[Códigos CIF]]&amp;" "&amp;"="&amp;" "&amp;Tabla1[[#This Row],[Códigos CIF Habilidad]]</f>
        <v>d140 = Aprender a leer</v>
      </c>
      <c r="V551" s="189" t="s">
        <v>290</v>
      </c>
      <c r="W551" s="19" t="s">
        <v>291</v>
      </c>
      <c r="X551"/>
      <c r="Y551"/>
      <c r="Z551"/>
      <c r="AA551"/>
      <c r="AB551"/>
      <c r="AC551"/>
      <c r="AD551"/>
      <c r="AE551"/>
      <c r="AF551"/>
      <c r="AG551"/>
      <c r="AH551"/>
      <c r="AI551"/>
    </row>
    <row r="552" spans="1:35" ht="30.6">
      <c r="A552" s="10">
        <v>536</v>
      </c>
      <c r="B552" s="176" t="s">
        <v>671</v>
      </c>
      <c r="C552" s="177" t="s">
        <v>1279</v>
      </c>
      <c r="D552" s="177" t="s">
        <v>643</v>
      </c>
      <c r="E552" s="178" t="s">
        <v>644</v>
      </c>
      <c r="F552" s="179">
        <v>0</v>
      </c>
      <c r="G552" s="180" t="s">
        <v>683</v>
      </c>
      <c r="H552" s="181">
        <v>2</v>
      </c>
      <c r="I552" s="182">
        <f>Tabla1[[#This Row],[P_Esperada_MEISR ]]*0.0008928</f>
        <v>1.7856E-3</v>
      </c>
      <c r="J552" s="183">
        <v>1</v>
      </c>
      <c r="K552" s="183">
        <f>Tabla1[[#This Row],[Puntuación]]-1</f>
        <v>0</v>
      </c>
      <c r="L552" s="182">
        <f>Tabla1[[#This Row],[Cambio escala]]*0.0008928</f>
        <v>0</v>
      </c>
      <c r="M552" s="179" t="s">
        <v>23</v>
      </c>
      <c r="N552" s="179" t="s">
        <v>1434</v>
      </c>
      <c r="O552" s="179" t="s">
        <v>5</v>
      </c>
      <c r="P552" s="179" t="s">
        <v>1441</v>
      </c>
      <c r="Q552" s="179" t="s">
        <v>5</v>
      </c>
      <c r="R552" s="179" t="s">
        <v>1519</v>
      </c>
      <c r="S552" s="179" t="s">
        <v>77</v>
      </c>
      <c r="T552" s="184" t="s">
        <v>50</v>
      </c>
      <c r="U552" s="184" t="str">
        <f>Tabla1[[#This Row],[Códigos CIF]]&amp;" "&amp;"="&amp;" "&amp;Tabla1[[#This Row],[Códigos CIF Habilidad]]</f>
        <v>d250 = Manejo del comportamiento propio</v>
      </c>
      <c r="V552" s="189" t="s">
        <v>78</v>
      </c>
      <c r="W552" s="19" t="s">
        <v>79</v>
      </c>
      <c r="X552"/>
      <c r="Y552"/>
      <c r="Z552"/>
      <c r="AA552"/>
      <c r="AB552"/>
      <c r="AC552"/>
      <c r="AD552"/>
      <c r="AE552"/>
      <c r="AF552"/>
      <c r="AG552"/>
      <c r="AH552"/>
      <c r="AI552"/>
    </row>
    <row r="553" spans="1:35" ht="61.2">
      <c r="A553" s="10">
        <v>537</v>
      </c>
      <c r="B553" s="176" t="s">
        <v>671</v>
      </c>
      <c r="C553" s="177" t="s">
        <v>1280</v>
      </c>
      <c r="D553" s="177" t="s">
        <v>643</v>
      </c>
      <c r="E553" s="178" t="s">
        <v>645</v>
      </c>
      <c r="F553" s="179">
        <v>6</v>
      </c>
      <c r="G553" s="180" t="s">
        <v>683</v>
      </c>
      <c r="H553" s="181">
        <v>2</v>
      </c>
      <c r="I553" s="182">
        <f>Tabla1[[#This Row],[P_Esperada_MEISR ]]*0.0008928</f>
        <v>1.7856E-3</v>
      </c>
      <c r="J553" s="183">
        <v>1</v>
      </c>
      <c r="K553" s="183">
        <f>Tabla1[[#This Row],[Puntuación]]-1</f>
        <v>0</v>
      </c>
      <c r="L553" s="182">
        <f>Tabla1[[#This Row],[Cambio escala]]*0.0008928</f>
        <v>0</v>
      </c>
      <c r="M553" s="179" t="s">
        <v>5</v>
      </c>
      <c r="N553" s="179" t="s">
        <v>1436</v>
      </c>
      <c r="O553" s="179" t="s">
        <v>5</v>
      </c>
      <c r="P553" s="179" t="s">
        <v>1441</v>
      </c>
      <c r="Q553" s="179" t="s">
        <v>5</v>
      </c>
      <c r="R553" s="179" t="s">
        <v>1519</v>
      </c>
      <c r="S553" s="179" t="s">
        <v>77</v>
      </c>
      <c r="T553" s="184" t="s">
        <v>50</v>
      </c>
      <c r="U553" s="184" t="str">
        <f>Tabla1[[#This Row],[Códigos CIF]]&amp;" "&amp;"="&amp;" "&amp;Tabla1[[#This Row],[Códigos CIF Habilidad]]</f>
        <v>d250 = Manejo del comportamiento propio</v>
      </c>
      <c r="V553" s="189" t="s">
        <v>78</v>
      </c>
      <c r="W553" s="19" t="s">
        <v>79</v>
      </c>
      <c r="X553"/>
      <c r="Y553"/>
      <c r="Z553"/>
      <c r="AA553"/>
      <c r="AB553"/>
      <c r="AC553"/>
      <c r="AD553"/>
      <c r="AE553"/>
      <c r="AF553"/>
      <c r="AG553"/>
      <c r="AH553"/>
      <c r="AI553"/>
    </row>
    <row r="554" spans="1:35" ht="20.399999999999999">
      <c r="A554" s="10">
        <v>538</v>
      </c>
      <c r="B554" s="176" t="s">
        <v>671</v>
      </c>
      <c r="C554" s="177" t="s">
        <v>1281</v>
      </c>
      <c r="D554" s="177" t="s">
        <v>643</v>
      </c>
      <c r="E554" s="178" t="s">
        <v>646</v>
      </c>
      <c r="F554" s="179">
        <v>10</v>
      </c>
      <c r="G554" s="180" t="s">
        <v>686</v>
      </c>
      <c r="H554" s="181">
        <v>2</v>
      </c>
      <c r="I554" s="182">
        <f>Tabla1[[#This Row],[P_Esperada_MEISR ]]*0.0008928</f>
        <v>1.7856E-3</v>
      </c>
      <c r="J554" s="183">
        <v>1</v>
      </c>
      <c r="K554" s="183">
        <f>Tabla1[[#This Row],[Puntuación]]-1</f>
        <v>0</v>
      </c>
      <c r="L554" s="182">
        <f>Tabla1[[#This Row],[Cambio escala]]*0.0008928</f>
        <v>0</v>
      </c>
      <c r="M554" s="179" t="s">
        <v>5</v>
      </c>
      <c r="N554" s="179" t="s">
        <v>1436</v>
      </c>
      <c r="O554" s="179" t="s">
        <v>5</v>
      </c>
      <c r="P554" s="179" t="s">
        <v>1441</v>
      </c>
      <c r="Q554" s="179" t="s">
        <v>5</v>
      </c>
      <c r="R554" s="179" t="s">
        <v>1519</v>
      </c>
      <c r="S554" s="179" t="s">
        <v>41</v>
      </c>
      <c r="T554" s="184" t="s">
        <v>19</v>
      </c>
      <c r="U554" s="184" t="str">
        <f>Tabla1[[#This Row],[Códigos CIF]]&amp;" "&amp;"="&amp;" "&amp;Tabla1[[#This Row],[Códigos CIF Habilidad]]</f>
        <v>d160 = Centrar la atención</v>
      </c>
      <c r="V554" s="189" t="s">
        <v>42</v>
      </c>
      <c r="W554" s="19" t="s">
        <v>43</v>
      </c>
      <c r="X554"/>
      <c r="Y554"/>
      <c r="Z554"/>
      <c r="AA554"/>
      <c r="AB554"/>
      <c r="AC554"/>
      <c r="AD554"/>
      <c r="AE554"/>
      <c r="AF554"/>
      <c r="AG554"/>
      <c r="AH554"/>
      <c r="AI554"/>
    </row>
    <row r="555" spans="1:35" ht="30.6">
      <c r="A555" s="10">
        <v>539</v>
      </c>
      <c r="B555" s="176" t="s">
        <v>671</v>
      </c>
      <c r="C555" s="177" t="s">
        <v>1282</v>
      </c>
      <c r="D555" s="177" t="s">
        <v>643</v>
      </c>
      <c r="E555" s="178" t="s">
        <v>647</v>
      </c>
      <c r="F555" s="179">
        <v>12</v>
      </c>
      <c r="G555" s="180" t="s">
        <v>686</v>
      </c>
      <c r="H555" s="181">
        <v>2</v>
      </c>
      <c r="I555" s="182">
        <f>Tabla1[[#This Row],[P_Esperada_MEISR ]]*0.0008928</f>
        <v>1.7856E-3</v>
      </c>
      <c r="J555" s="183">
        <v>1</v>
      </c>
      <c r="K555" s="183">
        <f>Tabla1[[#This Row],[Puntuación]]-1</f>
        <v>0</v>
      </c>
      <c r="L555" s="182">
        <f>Tabla1[[#This Row],[Cambio escala]]*0.0008928</f>
        <v>0</v>
      </c>
      <c r="M555" s="179" t="s">
        <v>5</v>
      </c>
      <c r="N555" s="179" t="s">
        <v>1436</v>
      </c>
      <c r="O555" s="179" t="s">
        <v>6</v>
      </c>
      <c r="P555" s="179" t="s">
        <v>1439</v>
      </c>
      <c r="Q555" s="179" t="s">
        <v>7</v>
      </c>
      <c r="R555" s="179" t="s">
        <v>1526</v>
      </c>
      <c r="S555" s="179" t="s">
        <v>86</v>
      </c>
      <c r="T555" s="184" t="s">
        <v>50</v>
      </c>
      <c r="U555" s="184" t="str">
        <f>Tabla1[[#This Row],[Códigos CIF]]&amp;" "&amp;"="&amp;" "&amp;Tabla1[[#This Row],[Códigos CIF Habilidad]]</f>
        <v>d210 = Llevar a cabo una única tarea</v>
      </c>
      <c r="V555" s="189" t="s">
        <v>87</v>
      </c>
      <c r="W555" s="19" t="s">
        <v>88</v>
      </c>
      <c r="X555"/>
      <c r="Y555"/>
      <c r="Z555"/>
      <c r="AA555"/>
      <c r="AB555"/>
      <c r="AC555"/>
      <c r="AD555"/>
      <c r="AE555"/>
      <c r="AF555"/>
      <c r="AG555"/>
      <c r="AH555"/>
      <c r="AI555"/>
    </row>
    <row r="556" spans="1:35" ht="40.799999999999997">
      <c r="A556" s="10">
        <v>540</v>
      </c>
      <c r="B556" s="176" t="s">
        <v>671</v>
      </c>
      <c r="C556" s="177" t="s">
        <v>1283</v>
      </c>
      <c r="D556" s="177" t="s">
        <v>643</v>
      </c>
      <c r="E556" s="178" t="s">
        <v>648</v>
      </c>
      <c r="F556" s="179">
        <v>15</v>
      </c>
      <c r="G556" s="180" t="s">
        <v>684</v>
      </c>
      <c r="H556" s="181">
        <v>2</v>
      </c>
      <c r="I556" s="182">
        <f>Tabla1[[#This Row],[P_Esperada_MEISR ]]*0.0008928</f>
        <v>1.7856E-3</v>
      </c>
      <c r="J556" s="183">
        <v>1</v>
      </c>
      <c r="K556" s="183">
        <f>Tabla1[[#This Row],[Puntuación]]-1</f>
        <v>0</v>
      </c>
      <c r="L556" s="182">
        <f>Tabla1[[#This Row],[Cambio escala]]*0.0008928</f>
        <v>0</v>
      </c>
      <c r="M556" s="179" t="s">
        <v>5</v>
      </c>
      <c r="N556" s="179" t="s">
        <v>1436</v>
      </c>
      <c r="O556" s="179" t="s">
        <v>5</v>
      </c>
      <c r="P556" s="179" t="s">
        <v>1441</v>
      </c>
      <c r="Q556" s="179" t="s">
        <v>5</v>
      </c>
      <c r="R556" s="179" t="s">
        <v>1519</v>
      </c>
      <c r="S556" s="179" t="s">
        <v>77</v>
      </c>
      <c r="T556" s="184" t="s">
        <v>50</v>
      </c>
      <c r="U556" s="184" t="str">
        <f>Tabla1[[#This Row],[Códigos CIF]]&amp;" "&amp;"="&amp;" "&amp;Tabla1[[#This Row],[Códigos CIF Habilidad]]</f>
        <v>d250 = Manejo del comportamiento propio</v>
      </c>
      <c r="V556" s="189" t="s">
        <v>78</v>
      </c>
      <c r="W556" s="19" t="s">
        <v>79</v>
      </c>
      <c r="X556"/>
      <c r="Y556"/>
      <c r="Z556"/>
      <c r="AA556"/>
      <c r="AB556"/>
      <c r="AC556"/>
      <c r="AD556"/>
      <c r="AE556"/>
      <c r="AF556"/>
      <c r="AG556"/>
      <c r="AH556"/>
      <c r="AI556"/>
    </row>
    <row r="557" spans="1:35" ht="40.799999999999997">
      <c r="A557" s="10">
        <v>541</v>
      </c>
      <c r="B557" s="176" t="s">
        <v>671</v>
      </c>
      <c r="C557" s="177" t="s">
        <v>1284</v>
      </c>
      <c r="D557" s="177" t="s">
        <v>643</v>
      </c>
      <c r="E557" s="178" t="s">
        <v>649</v>
      </c>
      <c r="F557" s="179">
        <v>15</v>
      </c>
      <c r="G557" s="180" t="s">
        <v>684</v>
      </c>
      <c r="H557" s="181">
        <v>2</v>
      </c>
      <c r="I557" s="182">
        <f>Tabla1[[#This Row],[P_Esperada_MEISR ]]*0.0008928</f>
        <v>1.7856E-3</v>
      </c>
      <c r="J557" s="183">
        <v>1</v>
      </c>
      <c r="K557" s="183">
        <f>Tabla1[[#This Row],[Puntuación]]-1</f>
        <v>0</v>
      </c>
      <c r="L557" s="182">
        <f>Tabla1[[#This Row],[Cambio escala]]*0.0008928</f>
        <v>0</v>
      </c>
      <c r="M557" s="179" t="s">
        <v>24</v>
      </c>
      <c r="N557" s="179" t="s">
        <v>1435</v>
      </c>
      <c r="O557" s="179" t="s">
        <v>31</v>
      </c>
      <c r="P557" s="179" t="s">
        <v>1438</v>
      </c>
      <c r="Q557" s="179" t="s">
        <v>7</v>
      </c>
      <c r="R557" s="179" t="s">
        <v>1526</v>
      </c>
      <c r="S557" s="179" t="s">
        <v>77</v>
      </c>
      <c r="T557" s="184" t="s">
        <v>50</v>
      </c>
      <c r="U557" s="184" t="str">
        <f>Tabla1[[#This Row],[Códigos CIF]]&amp;" "&amp;"="&amp;" "&amp;Tabla1[[#This Row],[Códigos CIF Habilidad]]</f>
        <v>d250 = Manejo del comportamiento propio</v>
      </c>
      <c r="V557" s="189" t="s">
        <v>78</v>
      </c>
      <c r="W557" s="19" t="s">
        <v>79</v>
      </c>
      <c r="X557"/>
      <c r="Y557"/>
      <c r="Z557"/>
      <c r="AA557"/>
      <c r="AB557"/>
      <c r="AC557"/>
      <c r="AD557"/>
      <c r="AE557"/>
      <c r="AF557"/>
      <c r="AG557"/>
      <c r="AH557"/>
      <c r="AI557"/>
    </row>
    <row r="558" spans="1:35" ht="51">
      <c r="A558" s="10">
        <v>542</v>
      </c>
      <c r="B558" s="176" t="s">
        <v>671</v>
      </c>
      <c r="C558" s="177" t="s">
        <v>1285</v>
      </c>
      <c r="D558" s="177" t="s">
        <v>643</v>
      </c>
      <c r="E558" s="178" t="s">
        <v>650</v>
      </c>
      <c r="F558" s="179">
        <v>18</v>
      </c>
      <c r="G558" s="180" t="s">
        <v>684</v>
      </c>
      <c r="H558" s="181">
        <v>2</v>
      </c>
      <c r="I558" s="182">
        <f>Tabla1[[#This Row],[P_Esperada_MEISR ]]*0.0008928</f>
        <v>1.7856E-3</v>
      </c>
      <c r="J558" s="183">
        <v>1</v>
      </c>
      <c r="K558" s="183">
        <f>Tabla1[[#This Row],[Puntuación]]-1</f>
        <v>0</v>
      </c>
      <c r="L558" s="182">
        <f>Tabla1[[#This Row],[Cambio escala]]*0.0008928</f>
        <v>0</v>
      </c>
      <c r="M558" s="179" t="s">
        <v>23</v>
      </c>
      <c r="N558" s="179" t="s">
        <v>1434</v>
      </c>
      <c r="O558" s="179" t="s">
        <v>23</v>
      </c>
      <c r="P558" s="179" t="s">
        <v>1437</v>
      </c>
      <c r="Q558" s="179" t="s">
        <v>23</v>
      </c>
      <c r="R558" s="179" t="s">
        <v>1525</v>
      </c>
      <c r="S558" s="179" t="s">
        <v>77</v>
      </c>
      <c r="T558" s="184" t="s">
        <v>50</v>
      </c>
      <c r="U558" s="184" t="str">
        <f>Tabla1[[#This Row],[Códigos CIF]]&amp;" "&amp;"="&amp;" "&amp;Tabla1[[#This Row],[Códigos CIF Habilidad]]</f>
        <v>d250 = Manejo del comportamiento propio</v>
      </c>
      <c r="V558" s="189" t="s">
        <v>78</v>
      </c>
      <c r="W558" s="19" t="s">
        <v>79</v>
      </c>
      <c r="X558"/>
      <c r="Y558"/>
      <c r="Z558"/>
      <c r="AA558"/>
      <c r="AB558"/>
      <c r="AC558"/>
      <c r="AD558"/>
      <c r="AE558"/>
      <c r="AF558"/>
      <c r="AG558"/>
      <c r="AH558"/>
      <c r="AI558"/>
    </row>
    <row r="559" spans="1:35" ht="30.6">
      <c r="A559" s="10">
        <v>543</v>
      </c>
      <c r="B559" s="176" t="s">
        <v>671</v>
      </c>
      <c r="C559" s="177" t="s">
        <v>1286</v>
      </c>
      <c r="D559" s="177" t="s">
        <v>643</v>
      </c>
      <c r="E559" s="178" t="s">
        <v>651</v>
      </c>
      <c r="F559" s="179">
        <v>24</v>
      </c>
      <c r="G559" s="180" t="s">
        <v>685</v>
      </c>
      <c r="H559" s="181">
        <v>2</v>
      </c>
      <c r="I559" s="182">
        <f>Tabla1[[#This Row],[P_Esperada_MEISR ]]*0.0008928</f>
        <v>1.7856E-3</v>
      </c>
      <c r="J559" s="183">
        <v>1</v>
      </c>
      <c r="K559" s="183">
        <f>Tabla1[[#This Row],[Puntuación]]-1</f>
        <v>0</v>
      </c>
      <c r="L559" s="182">
        <f>Tabla1[[#This Row],[Cambio escala]]*0.0008928</f>
        <v>0</v>
      </c>
      <c r="M559" s="179" t="s">
        <v>24</v>
      </c>
      <c r="N559" s="179" t="s">
        <v>1435</v>
      </c>
      <c r="O559" s="179" t="s">
        <v>5</v>
      </c>
      <c r="P559" s="179" t="s">
        <v>1441</v>
      </c>
      <c r="Q559" s="179" t="s">
        <v>5</v>
      </c>
      <c r="R559" s="179" t="s">
        <v>1519</v>
      </c>
      <c r="S559" s="179" t="s">
        <v>72</v>
      </c>
      <c r="T559" s="184" t="s">
        <v>50</v>
      </c>
      <c r="U559" s="184" t="str">
        <f>Tabla1[[#This Row],[Códigos CIF]]&amp;" "&amp;"="&amp;" "&amp;Tabla1[[#This Row],[Códigos CIF Habilidad]]</f>
        <v>d230 = Llevar a cabo rutinas diarias</v>
      </c>
      <c r="V559" s="189" t="s">
        <v>73</v>
      </c>
      <c r="W559" s="19" t="s">
        <v>74</v>
      </c>
      <c r="X559"/>
      <c r="Y559"/>
      <c r="Z559"/>
      <c r="AA559"/>
      <c r="AB559"/>
      <c r="AC559"/>
      <c r="AD559"/>
      <c r="AE559"/>
      <c r="AF559"/>
      <c r="AG559"/>
      <c r="AH559"/>
      <c r="AI559"/>
    </row>
    <row r="560" spans="1:35" ht="30.6">
      <c r="A560" s="10">
        <v>544</v>
      </c>
      <c r="B560" s="176" t="s">
        <v>671</v>
      </c>
      <c r="C560" s="177" t="s">
        <v>1287</v>
      </c>
      <c r="D560" s="177" t="s">
        <v>643</v>
      </c>
      <c r="E560" s="178" t="s">
        <v>652</v>
      </c>
      <c r="F560" s="179">
        <v>24</v>
      </c>
      <c r="G560" s="180" t="s">
        <v>685</v>
      </c>
      <c r="H560" s="181">
        <v>2</v>
      </c>
      <c r="I560" s="182">
        <f>Tabla1[[#This Row],[P_Esperada_MEISR ]]*0.0008928</f>
        <v>1.7856E-3</v>
      </c>
      <c r="J560" s="183">
        <v>1</v>
      </c>
      <c r="K560" s="183">
        <f>Tabla1[[#This Row],[Puntuación]]-1</f>
        <v>0</v>
      </c>
      <c r="L560" s="182">
        <f>Tabla1[[#This Row],[Cambio escala]]*0.0008928</f>
        <v>0</v>
      </c>
      <c r="M560" s="179" t="s">
        <v>5</v>
      </c>
      <c r="N560" s="179" t="s">
        <v>1436</v>
      </c>
      <c r="O560" s="179" t="s">
        <v>5</v>
      </c>
      <c r="P560" s="179" t="s">
        <v>1441</v>
      </c>
      <c r="Q560" s="179" t="s">
        <v>5</v>
      </c>
      <c r="R560" s="179" t="s">
        <v>1519</v>
      </c>
      <c r="S560" s="179" t="s">
        <v>77</v>
      </c>
      <c r="T560" s="184" t="s">
        <v>50</v>
      </c>
      <c r="U560" s="184" t="str">
        <f>Tabla1[[#This Row],[Códigos CIF]]&amp;" "&amp;"="&amp;" "&amp;Tabla1[[#This Row],[Códigos CIF Habilidad]]</f>
        <v>d250 = Manejo del comportamiento propio</v>
      </c>
      <c r="V560" s="189" t="s">
        <v>78</v>
      </c>
      <c r="W560" s="19" t="s">
        <v>79</v>
      </c>
      <c r="X560"/>
      <c r="Y560"/>
      <c r="Z560"/>
      <c r="AA560"/>
      <c r="AB560"/>
      <c r="AC560"/>
      <c r="AD560"/>
      <c r="AE560"/>
      <c r="AF560"/>
      <c r="AG560"/>
      <c r="AH560"/>
      <c r="AI560"/>
    </row>
    <row r="561" spans="1:35" ht="30.6">
      <c r="A561" s="10">
        <v>545</v>
      </c>
      <c r="B561" s="176" t="s">
        <v>671</v>
      </c>
      <c r="C561" s="177" t="s">
        <v>1288</v>
      </c>
      <c r="D561" s="177" t="s">
        <v>643</v>
      </c>
      <c r="E561" s="178" t="s">
        <v>664</v>
      </c>
      <c r="F561" s="179">
        <v>24</v>
      </c>
      <c r="G561" s="180" t="s">
        <v>685</v>
      </c>
      <c r="H561" s="181">
        <v>2</v>
      </c>
      <c r="I561" s="182">
        <f>Tabla1[[#This Row],[P_Esperada_MEISR ]]*0.0008928</f>
        <v>1.7856E-3</v>
      </c>
      <c r="J561" s="183">
        <v>1</v>
      </c>
      <c r="K561" s="183">
        <f>Tabla1[[#This Row],[Puntuación]]-1</f>
        <v>0</v>
      </c>
      <c r="L561" s="182">
        <f>Tabla1[[#This Row],[Cambio escala]]*0.0008928</f>
        <v>0</v>
      </c>
      <c r="M561" s="179" t="s">
        <v>5</v>
      </c>
      <c r="N561" s="179" t="s">
        <v>1436</v>
      </c>
      <c r="O561" s="179" t="s">
        <v>5</v>
      </c>
      <c r="P561" s="179" t="s">
        <v>1441</v>
      </c>
      <c r="Q561" s="179" t="s">
        <v>5</v>
      </c>
      <c r="R561" s="179" t="s">
        <v>1519</v>
      </c>
      <c r="S561" s="179" t="s">
        <v>49</v>
      </c>
      <c r="T561" s="184" t="s">
        <v>50</v>
      </c>
      <c r="U561" s="184" t="str">
        <f>Tabla1[[#This Row],[Códigos CIF]]&amp;" "&amp;"="&amp;" "&amp;Tabla1[[#This Row],[Códigos CIF Habilidad]]</f>
        <v>d240 = Manejo del estrés y otras demandas psicológicas</v>
      </c>
      <c r="V561" s="189" t="s">
        <v>51</v>
      </c>
      <c r="W561" s="19" t="s">
        <v>52</v>
      </c>
      <c r="X561"/>
      <c r="Y561"/>
      <c r="Z561"/>
      <c r="AA561"/>
      <c r="AB561"/>
      <c r="AC561"/>
      <c r="AD561"/>
      <c r="AE561"/>
      <c r="AF561"/>
      <c r="AG561"/>
      <c r="AH561"/>
      <c r="AI561"/>
    </row>
    <row r="562" spans="1:35" ht="61.2">
      <c r="A562" s="10">
        <v>546</v>
      </c>
      <c r="B562" s="176" t="s">
        <v>671</v>
      </c>
      <c r="C562" s="177" t="s">
        <v>1289</v>
      </c>
      <c r="D562" s="177" t="s">
        <v>643</v>
      </c>
      <c r="E562" s="178" t="s">
        <v>653</v>
      </c>
      <c r="F562" s="179">
        <v>30</v>
      </c>
      <c r="G562" s="180" t="s">
        <v>738</v>
      </c>
      <c r="H562" s="181">
        <v>2</v>
      </c>
      <c r="I562" s="182">
        <f>Tabla1[[#This Row],[P_Esperada_MEISR ]]*0.0008928</f>
        <v>1.7856E-3</v>
      </c>
      <c r="J562" s="183">
        <v>1</v>
      </c>
      <c r="K562" s="183">
        <f>Tabla1[[#This Row],[Puntuación]]-1</f>
        <v>0</v>
      </c>
      <c r="L562" s="182">
        <f>Tabla1[[#This Row],[Cambio escala]]*0.0008928</f>
        <v>0</v>
      </c>
      <c r="M562" s="179" t="s">
        <v>5</v>
      </c>
      <c r="N562" s="179" t="s">
        <v>1436</v>
      </c>
      <c r="O562" s="179" t="s">
        <v>5</v>
      </c>
      <c r="P562" s="179" t="s">
        <v>1441</v>
      </c>
      <c r="Q562" s="179" t="s">
        <v>5</v>
      </c>
      <c r="R562" s="179" t="s">
        <v>1519</v>
      </c>
      <c r="S562" s="179" t="s">
        <v>77</v>
      </c>
      <c r="T562" s="184" t="s">
        <v>50</v>
      </c>
      <c r="U562" s="184" t="str">
        <f>Tabla1[[#This Row],[Códigos CIF]]&amp;" "&amp;"="&amp;" "&amp;Tabla1[[#This Row],[Códigos CIF Habilidad]]</f>
        <v>d250 = Manejo del comportamiento propio</v>
      </c>
      <c r="V562" s="189" t="s">
        <v>78</v>
      </c>
      <c r="W562" s="19" t="s">
        <v>79</v>
      </c>
      <c r="X562"/>
      <c r="Y562"/>
      <c r="Z562"/>
      <c r="AA562"/>
      <c r="AB562"/>
      <c r="AC562"/>
      <c r="AD562"/>
      <c r="AE562"/>
      <c r="AF562"/>
      <c r="AG562"/>
      <c r="AH562"/>
      <c r="AI562"/>
    </row>
    <row r="563" spans="1:35" ht="30.6">
      <c r="A563" s="10">
        <v>547</v>
      </c>
      <c r="B563" s="176" t="s">
        <v>671</v>
      </c>
      <c r="C563" s="177" t="s">
        <v>1290</v>
      </c>
      <c r="D563" s="177" t="s">
        <v>643</v>
      </c>
      <c r="E563" s="178" t="s">
        <v>654</v>
      </c>
      <c r="F563" s="179">
        <v>30</v>
      </c>
      <c r="G563" s="180" t="s">
        <v>738</v>
      </c>
      <c r="H563" s="181">
        <v>2</v>
      </c>
      <c r="I563" s="182">
        <f>Tabla1[[#This Row],[P_Esperada_MEISR ]]*0.0008928</f>
        <v>1.7856E-3</v>
      </c>
      <c r="J563" s="183">
        <v>1</v>
      </c>
      <c r="K563" s="183">
        <f>Tabla1[[#This Row],[Puntuación]]-1</f>
        <v>0</v>
      </c>
      <c r="L563" s="182">
        <f>Tabla1[[#This Row],[Cambio escala]]*0.0008928</f>
        <v>0</v>
      </c>
      <c r="M563" s="179" t="s">
        <v>5</v>
      </c>
      <c r="N563" s="179" t="s">
        <v>1436</v>
      </c>
      <c r="O563" s="179" t="s">
        <v>6</v>
      </c>
      <c r="P563" s="179" t="s">
        <v>1439</v>
      </c>
      <c r="Q563" s="179" t="s">
        <v>5</v>
      </c>
      <c r="R563" s="179" t="s">
        <v>1519</v>
      </c>
      <c r="S563" s="179" t="s">
        <v>72</v>
      </c>
      <c r="T563" s="184" t="s">
        <v>50</v>
      </c>
      <c r="U563" s="184" t="str">
        <f>Tabla1[[#This Row],[Códigos CIF]]&amp;" "&amp;"="&amp;" "&amp;Tabla1[[#This Row],[Códigos CIF Habilidad]]</f>
        <v>d230 = Llevar a cabo rutinas diarias</v>
      </c>
      <c r="V563" s="189" t="s">
        <v>73</v>
      </c>
      <c r="W563" s="19" t="s">
        <v>74</v>
      </c>
      <c r="X563"/>
      <c r="Y563"/>
      <c r="Z563"/>
      <c r="AA563"/>
      <c r="AB563"/>
      <c r="AC563"/>
      <c r="AD563"/>
      <c r="AE563"/>
      <c r="AF563"/>
      <c r="AG563"/>
      <c r="AH563"/>
      <c r="AI563"/>
    </row>
    <row r="564" spans="1:35" ht="71.400000000000006">
      <c r="A564" s="10">
        <v>548</v>
      </c>
      <c r="B564" s="176" t="s">
        <v>671</v>
      </c>
      <c r="C564" s="177" t="s">
        <v>1291</v>
      </c>
      <c r="D564" s="177" t="s">
        <v>643</v>
      </c>
      <c r="E564" s="178" t="s">
        <v>655</v>
      </c>
      <c r="F564" s="179">
        <v>33</v>
      </c>
      <c r="G564" s="180" t="s">
        <v>739</v>
      </c>
      <c r="H564" s="181">
        <v>2</v>
      </c>
      <c r="I564" s="182">
        <f>Tabla1[[#This Row],[P_Esperada_MEISR ]]*0.0008928</f>
        <v>1.7856E-3</v>
      </c>
      <c r="J564" s="183">
        <v>1</v>
      </c>
      <c r="K564" s="183">
        <f>Tabla1[[#This Row],[Puntuación]]-1</f>
        <v>0</v>
      </c>
      <c r="L564" s="182">
        <f>Tabla1[[#This Row],[Cambio escala]]*0.0008928</f>
        <v>0</v>
      </c>
      <c r="M564" s="179" t="s">
        <v>5</v>
      </c>
      <c r="N564" s="179" t="s">
        <v>1436</v>
      </c>
      <c r="O564" s="179" t="s">
        <v>6</v>
      </c>
      <c r="P564" s="179" t="s">
        <v>1439</v>
      </c>
      <c r="Q564" s="179" t="s">
        <v>7</v>
      </c>
      <c r="R564" s="179" t="s">
        <v>1526</v>
      </c>
      <c r="S564" s="179" t="s">
        <v>77</v>
      </c>
      <c r="T564" s="184" t="s">
        <v>50</v>
      </c>
      <c r="U564" s="184" t="str">
        <f>Tabla1[[#This Row],[Códigos CIF]]&amp;" "&amp;"="&amp;" "&amp;Tabla1[[#This Row],[Códigos CIF Habilidad]]</f>
        <v>d250 = Manejo del comportamiento propio</v>
      </c>
      <c r="V564" s="189" t="s">
        <v>78</v>
      </c>
      <c r="W564" s="19" t="s">
        <v>79</v>
      </c>
      <c r="X564"/>
      <c r="Y564"/>
      <c r="Z564"/>
      <c r="AA564"/>
      <c r="AB564"/>
      <c r="AC564"/>
      <c r="AD564"/>
      <c r="AE564"/>
      <c r="AF564"/>
      <c r="AG564"/>
      <c r="AH564"/>
      <c r="AI564"/>
    </row>
    <row r="565" spans="1:35" ht="51">
      <c r="A565" s="10">
        <v>549</v>
      </c>
      <c r="B565" s="176" t="s">
        <v>671</v>
      </c>
      <c r="C565" s="177" t="s">
        <v>1292</v>
      </c>
      <c r="D565" s="177" t="s">
        <v>643</v>
      </c>
      <c r="E565" s="178" t="s">
        <v>656</v>
      </c>
      <c r="F565" s="179">
        <v>33</v>
      </c>
      <c r="G565" s="180" t="s">
        <v>739</v>
      </c>
      <c r="H565" s="181">
        <v>2</v>
      </c>
      <c r="I565" s="182">
        <f>Tabla1[[#This Row],[P_Esperada_MEISR ]]*0.0008928</f>
        <v>1.7856E-3</v>
      </c>
      <c r="J565" s="183">
        <v>1</v>
      </c>
      <c r="K565" s="183">
        <f>Tabla1[[#This Row],[Puntuación]]-1</f>
        <v>0</v>
      </c>
      <c r="L565" s="182">
        <f>Tabla1[[#This Row],[Cambio escala]]*0.0008928</f>
        <v>0</v>
      </c>
      <c r="M565" s="179" t="s">
        <v>5</v>
      </c>
      <c r="N565" s="179" t="s">
        <v>1436</v>
      </c>
      <c r="O565" s="179" t="s">
        <v>6</v>
      </c>
      <c r="P565" s="179" t="s">
        <v>1439</v>
      </c>
      <c r="Q565" s="179" t="s">
        <v>23</v>
      </c>
      <c r="R565" s="179" t="s">
        <v>1525</v>
      </c>
      <c r="S565" s="179" t="s">
        <v>176</v>
      </c>
      <c r="T565" s="184" t="s">
        <v>19</v>
      </c>
      <c r="U565" s="184" t="str">
        <f>Tabla1[[#This Row],[Códigos CIF]]&amp;" "&amp;"="&amp;" "&amp;Tabla1[[#This Row],[Códigos CIF Habilidad]]</f>
        <v>d177 = Tomar decisiones</v>
      </c>
      <c r="V565" s="189" t="s">
        <v>177</v>
      </c>
      <c r="W565" s="19" t="s">
        <v>178</v>
      </c>
      <c r="X565"/>
      <c r="Y565"/>
      <c r="Z565"/>
      <c r="AA565"/>
      <c r="AB565"/>
      <c r="AC565"/>
      <c r="AD565"/>
      <c r="AE565"/>
      <c r="AF565"/>
      <c r="AG565"/>
      <c r="AH565"/>
      <c r="AI565"/>
    </row>
    <row r="566" spans="1:35" ht="40.799999999999997">
      <c r="A566" s="10">
        <v>550</v>
      </c>
      <c r="B566" s="176" t="s">
        <v>671</v>
      </c>
      <c r="C566" s="177" t="s">
        <v>1293</v>
      </c>
      <c r="D566" s="177" t="s">
        <v>643</v>
      </c>
      <c r="E566" s="178" t="s">
        <v>658</v>
      </c>
      <c r="F566" s="179">
        <v>36</v>
      </c>
      <c r="G566" s="180" t="s">
        <v>739</v>
      </c>
      <c r="H566" s="181">
        <v>2</v>
      </c>
      <c r="I566" s="182">
        <f>Tabla1[[#This Row],[P_Esperada_MEISR ]]*0.0008928</f>
        <v>1.7856E-3</v>
      </c>
      <c r="J566" s="183">
        <v>1</v>
      </c>
      <c r="K566" s="183">
        <f>Tabla1[[#This Row],[Puntuación]]-1</f>
        <v>0</v>
      </c>
      <c r="L566" s="182">
        <f>Tabla1[[#This Row],[Cambio escala]]*0.0008928</f>
        <v>0</v>
      </c>
      <c r="M566" s="179" t="s">
        <v>24</v>
      </c>
      <c r="N566" s="179" t="s">
        <v>1435</v>
      </c>
      <c r="O566" s="179" t="s">
        <v>5</v>
      </c>
      <c r="P566" s="179" t="s">
        <v>1441</v>
      </c>
      <c r="Q566" s="179" t="s">
        <v>5</v>
      </c>
      <c r="R566" s="179" t="s">
        <v>1519</v>
      </c>
      <c r="S566" s="179" t="s">
        <v>293</v>
      </c>
      <c r="T566" s="184" t="s">
        <v>19</v>
      </c>
      <c r="U566" s="184" t="str">
        <f>Tabla1[[#This Row],[Códigos CIF]]&amp;" "&amp;"="&amp;" "&amp;Tabla1[[#This Row],[Códigos CIF Habilidad]]</f>
        <v>d163 = Pensar</v>
      </c>
      <c r="V566" s="189" t="s">
        <v>294</v>
      </c>
      <c r="W566" s="19" t="s">
        <v>295</v>
      </c>
      <c r="X566"/>
      <c r="Y566"/>
      <c r="Z566"/>
      <c r="AA566"/>
      <c r="AB566"/>
      <c r="AC566"/>
      <c r="AD566"/>
      <c r="AE566"/>
      <c r="AF566"/>
      <c r="AG566"/>
      <c r="AH566"/>
      <c r="AI566"/>
    </row>
    <row r="567" spans="1:35" ht="24">
      <c r="A567" s="10">
        <v>551</v>
      </c>
      <c r="B567" s="176" t="s">
        <v>671</v>
      </c>
      <c r="C567" s="177" t="s">
        <v>1294</v>
      </c>
      <c r="D567" s="177" t="s">
        <v>643</v>
      </c>
      <c r="E567" s="178" t="s">
        <v>660</v>
      </c>
      <c r="F567" s="179">
        <v>36</v>
      </c>
      <c r="G567" s="180" t="s">
        <v>739</v>
      </c>
      <c r="H567" s="181">
        <v>2</v>
      </c>
      <c r="I567" s="182">
        <f>Tabla1[[#This Row],[P_Esperada_MEISR ]]*0.0008928</f>
        <v>1.7856E-3</v>
      </c>
      <c r="J567" s="183">
        <v>1</v>
      </c>
      <c r="K567" s="183">
        <f>Tabla1[[#This Row],[Puntuación]]-1</f>
        <v>0</v>
      </c>
      <c r="L567" s="182">
        <f>Tabla1[[#This Row],[Cambio escala]]*0.0008928</f>
        <v>0</v>
      </c>
      <c r="M567" s="179" t="s">
        <v>5</v>
      </c>
      <c r="N567" s="179" t="s">
        <v>1436</v>
      </c>
      <c r="O567" s="179" t="s">
        <v>5</v>
      </c>
      <c r="P567" s="179" t="s">
        <v>1441</v>
      </c>
      <c r="Q567" s="179" t="s">
        <v>5</v>
      </c>
      <c r="R567" s="179" t="s">
        <v>1519</v>
      </c>
      <c r="S567" s="179" t="s">
        <v>77</v>
      </c>
      <c r="T567" s="184" t="s">
        <v>50</v>
      </c>
      <c r="U567" s="184" t="str">
        <f>Tabla1[[#This Row],[Códigos CIF]]&amp;" "&amp;"="&amp;" "&amp;Tabla1[[#This Row],[Códigos CIF Habilidad]]</f>
        <v>d250 = Manejo del comportamiento propio</v>
      </c>
      <c r="V567" s="189" t="s">
        <v>78</v>
      </c>
      <c r="W567" s="19" t="s">
        <v>79</v>
      </c>
      <c r="X567"/>
      <c r="Y567"/>
      <c r="Z567"/>
      <c r="AA567"/>
      <c r="AB567"/>
      <c r="AC567"/>
      <c r="AD567"/>
      <c r="AE567"/>
      <c r="AF567"/>
      <c r="AG567"/>
      <c r="AH567"/>
      <c r="AI567"/>
    </row>
    <row r="568" spans="1:35">
      <c r="A568" s="10">
        <v>552</v>
      </c>
      <c r="B568" s="176" t="s">
        <v>671</v>
      </c>
      <c r="C568" s="177" t="s">
        <v>1295</v>
      </c>
      <c r="D568" s="177" t="s">
        <v>643</v>
      </c>
      <c r="E568" s="178" t="s">
        <v>661</v>
      </c>
      <c r="F568" s="179">
        <v>36</v>
      </c>
      <c r="G568" s="180" t="s">
        <v>739</v>
      </c>
      <c r="H568" s="181">
        <v>2</v>
      </c>
      <c r="I568" s="182">
        <f>Tabla1[[#This Row],[P_Esperada_MEISR ]]*0.0008928</f>
        <v>1.7856E-3</v>
      </c>
      <c r="J568" s="183">
        <v>1</v>
      </c>
      <c r="K568" s="183">
        <f>Tabla1[[#This Row],[Puntuación]]-1</f>
        <v>0</v>
      </c>
      <c r="L568" s="182">
        <f>Tabla1[[#This Row],[Cambio escala]]*0.0008928</f>
        <v>0</v>
      </c>
      <c r="M568" s="179" t="s">
        <v>24</v>
      </c>
      <c r="N568" s="179" t="s">
        <v>1435</v>
      </c>
      <c r="O568" s="179" t="s">
        <v>5</v>
      </c>
      <c r="P568" s="179" t="s">
        <v>1441</v>
      </c>
      <c r="Q568" s="179" t="s">
        <v>7</v>
      </c>
      <c r="R568" s="179" t="s">
        <v>1526</v>
      </c>
      <c r="S568" s="179" t="s">
        <v>233</v>
      </c>
      <c r="T568" s="184" t="s">
        <v>50</v>
      </c>
      <c r="U568" s="184" t="str">
        <f>Tabla1[[#This Row],[Códigos CIF]]&amp;" "&amp;"="&amp;" "&amp;Tabla1[[#This Row],[Códigos CIF Habilidad]]</f>
        <v>d220 = Llevar a cabo múltiples tareas</v>
      </c>
      <c r="V568" s="189" t="s">
        <v>234</v>
      </c>
      <c r="W568" s="19" t="s">
        <v>235</v>
      </c>
      <c r="X568"/>
      <c r="Y568"/>
      <c r="Z568"/>
      <c r="AA568"/>
      <c r="AB568"/>
      <c r="AC568"/>
      <c r="AD568"/>
      <c r="AE568"/>
      <c r="AF568"/>
      <c r="AG568"/>
      <c r="AH568"/>
      <c r="AI568"/>
    </row>
    <row r="569" spans="1:35" ht="51">
      <c r="A569" s="10">
        <v>553</v>
      </c>
      <c r="B569" s="176" t="s">
        <v>671</v>
      </c>
      <c r="C569" s="177" t="s">
        <v>1296</v>
      </c>
      <c r="D569" s="177" t="s">
        <v>643</v>
      </c>
      <c r="E569" s="178" t="s">
        <v>657</v>
      </c>
      <c r="F569" s="179">
        <v>42</v>
      </c>
      <c r="G569" s="180" t="s">
        <v>740</v>
      </c>
      <c r="H569" s="181">
        <v>2</v>
      </c>
      <c r="I569" s="182">
        <f>Tabla1[[#This Row],[P_Esperada_MEISR ]]*0.0008928</f>
        <v>1.7856E-3</v>
      </c>
      <c r="J569" s="183">
        <v>1</v>
      </c>
      <c r="K569" s="183">
        <f>Tabla1[[#This Row],[Puntuación]]-1</f>
        <v>0</v>
      </c>
      <c r="L569" s="182">
        <f>Tabla1[[#This Row],[Cambio escala]]*0.0008928</f>
        <v>0</v>
      </c>
      <c r="M569" s="179" t="s">
        <v>5</v>
      </c>
      <c r="N569" s="179" t="s">
        <v>1436</v>
      </c>
      <c r="O569" s="179" t="s">
        <v>6</v>
      </c>
      <c r="P569" s="179" t="s">
        <v>1439</v>
      </c>
      <c r="Q569" s="179" t="s">
        <v>5</v>
      </c>
      <c r="R569" s="179" t="s">
        <v>1519</v>
      </c>
      <c r="S569" s="179" t="s">
        <v>55</v>
      </c>
      <c r="T569" s="184" t="s">
        <v>9</v>
      </c>
      <c r="U569" s="184" t="str">
        <f>Tabla1[[#This Row],[Códigos CIF]]&amp;" "&amp;"="&amp;" "&amp;Tabla1[[#This Row],[Códigos CIF Habilidad]]</f>
        <v>d330 = Hablar</v>
      </c>
      <c r="V569" s="189" t="s">
        <v>56</v>
      </c>
      <c r="W569" s="19" t="s">
        <v>57</v>
      </c>
      <c r="X569"/>
      <c r="Y569"/>
      <c r="Z569"/>
      <c r="AA569"/>
      <c r="AB569"/>
      <c r="AC569"/>
      <c r="AD569"/>
      <c r="AE569"/>
      <c r="AF569"/>
      <c r="AG569"/>
      <c r="AH569"/>
      <c r="AI569"/>
    </row>
    <row r="570" spans="1:35" ht="30.6">
      <c r="A570" s="10">
        <v>554</v>
      </c>
      <c r="B570" s="176" t="s">
        <v>671</v>
      </c>
      <c r="C570" s="177" t="s">
        <v>1297</v>
      </c>
      <c r="D570" s="177" t="s">
        <v>643</v>
      </c>
      <c r="E570" s="178" t="s">
        <v>659</v>
      </c>
      <c r="F570" s="179">
        <v>42</v>
      </c>
      <c r="G570" s="180" t="s">
        <v>740</v>
      </c>
      <c r="H570" s="181">
        <v>2</v>
      </c>
      <c r="I570" s="182">
        <f>Tabla1[[#This Row],[P_Esperada_MEISR ]]*0.0008928</f>
        <v>1.7856E-3</v>
      </c>
      <c r="J570" s="183">
        <v>1</v>
      </c>
      <c r="K570" s="183">
        <f>Tabla1[[#This Row],[Puntuación]]-1</f>
        <v>0</v>
      </c>
      <c r="L570" s="182">
        <f>Tabla1[[#This Row],[Cambio escala]]*0.0008928</f>
        <v>0</v>
      </c>
      <c r="M570" s="179" t="s">
        <v>5</v>
      </c>
      <c r="N570" s="179" t="s">
        <v>1436</v>
      </c>
      <c r="O570" s="179" t="s">
        <v>6</v>
      </c>
      <c r="P570" s="179" t="s">
        <v>1439</v>
      </c>
      <c r="Q570" s="179" t="s">
        <v>5</v>
      </c>
      <c r="R570" s="179" t="s">
        <v>1519</v>
      </c>
      <c r="S570" s="179" t="s">
        <v>55</v>
      </c>
      <c r="T570" s="184" t="s">
        <v>9</v>
      </c>
      <c r="U570" s="184" t="str">
        <f>Tabla1[[#This Row],[Códigos CIF]]&amp;" "&amp;"="&amp;" "&amp;Tabla1[[#This Row],[Códigos CIF Habilidad]]</f>
        <v>d330 = Hablar</v>
      </c>
      <c r="V570" s="189" t="s">
        <v>56</v>
      </c>
      <c r="W570" s="19" t="s">
        <v>57</v>
      </c>
      <c r="X570"/>
      <c r="Y570"/>
      <c r="Z570"/>
      <c r="AA570"/>
      <c r="AB570"/>
      <c r="AC570"/>
      <c r="AD570"/>
      <c r="AE570"/>
      <c r="AF570"/>
      <c r="AG570"/>
      <c r="AH570"/>
      <c r="AI570"/>
    </row>
    <row r="571" spans="1:35" ht="30.6">
      <c r="A571" s="10">
        <v>555</v>
      </c>
      <c r="B571" s="176" t="s">
        <v>671</v>
      </c>
      <c r="C571" s="177" t="s">
        <v>1298</v>
      </c>
      <c r="D571" s="177" t="s">
        <v>643</v>
      </c>
      <c r="E571" s="178" t="s">
        <v>662</v>
      </c>
      <c r="F571" s="179">
        <v>42</v>
      </c>
      <c r="G571" s="180" t="s">
        <v>740</v>
      </c>
      <c r="H571" s="181">
        <v>2</v>
      </c>
      <c r="I571" s="182">
        <f>Tabla1[[#This Row],[P_Esperada_MEISR ]]*0.0008928</f>
        <v>1.7856E-3</v>
      </c>
      <c r="J571" s="183">
        <v>1</v>
      </c>
      <c r="K571" s="183">
        <f>Tabla1[[#This Row],[Puntuación]]-1</f>
        <v>0</v>
      </c>
      <c r="L571" s="182">
        <f>Tabla1[[#This Row],[Cambio escala]]*0.0008928</f>
        <v>0</v>
      </c>
      <c r="M571" s="179" t="s">
        <v>5</v>
      </c>
      <c r="N571" s="179" t="s">
        <v>1436</v>
      </c>
      <c r="O571" s="179" t="s">
        <v>6</v>
      </c>
      <c r="P571" s="179" t="s">
        <v>1439</v>
      </c>
      <c r="Q571" s="179" t="s">
        <v>5</v>
      </c>
      <c r="R571" s="179" t="s">
        <v>1519</v>
      </c>
      <c r="S571" s="179" t="s">
        <v>103</v>
      </c>
      <c r="T571" s="184" t="s">
        <v>9</v>
      </c>
      <c r="U571" s="184" t="str">
        <f>Tabla1[[#This Row],[Códigos CIF]]&amp;" "&amp;"="&amp;" "&amp;Tabla1[[#This Row],[Códigos CIF Habilidad]]</f>
        <v>d350 = Conversación</v>
      </c>
      <c r="V571" s="189" t="s">
        <v>104</v>
      </c>
      <c r="W571" s="19" t="s">
        <v>105</v>
      </c>
      <c r="X571"/>
      <c r="Y571"/>
      <c r="Z571"/>
      <c r="AA571"/>
      <c r="AB571"/>
      <c r="AC571"/>
      <c r="AD571"/>
      <c r="AE571"/>
      <c r="AF571"/>
      <c r="AG571"/>
      <c r="AH571"/>
      <c r="AI571"/>
    </row>
    <row r="572" spans="1:35" ht="20.399999999999999">
      <c r="A572" s="10">
        <v>556</v>
      </c>
      <c r="B572" s="176" t="s">
        <v>671</v>
      </c>
      <c r="C572" s="177" t="s">
        <v>1299</v>
      </c>
      <c r="D572" s="177" t="s">
        <v>643</v>
      </c>
      <c r="E572" s="178" t="s">
        <v>1340</v>
      </c>
      <c r="F572" s="179">
        <v>42</v>
      </c>
      <c r="G572" s="180" t="s">
        <v>740</v>
      </c>
      <c r="H572" s="181">
        <v>2</v>
      </c>
      <c r="I572" s="182">
        <f>Tabla1[[#This Row],[P_Esperada_MEISR ]]*0.0008928</f>
        <v>1.7856E-3</v>
      </c>
      <c r="J572" s="183">
        <v>1</v>
      </c>
      <c r="K572" s="183">
        <f>Tabla1[[#This Row],[Puntuación]]-1</f>
        <v>0</v>
      </c>
      <c r="L572" s="182">
        <f>Tabla1[[#This Row],[Cambio escala]]*0.0008928</f>
        <v>0</v>
      </c>
      <c r="M572" s="179" t="s">
        <v>5</v>
      </c>
      <c r="N572" s="179" t="s">
        <v>1436</v>
      </c>
      <c r="O572" s="179" t="s">
        <v>6</v>
      </c>
      <c r="P572" s="179" t="s">
        <v>1439</v>
      </c>
      <c r="Q572" s="179" t="s">
        <v>5</v>
      </c>
      <c r="R572" s="179" t="s">
        <v>1519</v>
      </c>
      <c r="S572" s="179" t="s">
        <v>55</v>
      </c>
      <c r="T572" s="184" t="s">
        <v>9</v>
      </c>
      <c r="U572" s="184" t="str">
        <f>Tabla1[[#This Row],[Códigos CIF]]&amp;" "&amp;"="&amp;" "&amp;Tabla1[[#This Row],[Códigos CIF Habilidad]]</f>
        <v>d330 = Hablar</v>
      </c>
      <c r="V572" s="189" t="s">
        <v>56</v>
      </c>
      <c r="W572" s="19" t="s">
        <v>57</v>
      </c>
      <c r="X572"/>
      <c r="Y572"/>
      <c r="Z572"/>
      <c r="AA572"/>
      <c r="AB572"/>
      <c r="AC572"/>
      <c r="AD572"/>
      <c r="AE572"/>
      <c r="AF572"/>
      <c r="AG572"/>
      <c r="AH572"/>
      <c r="AI572"/>
    </row>
    <row r="573" spans="1:35" ht="61.2">
      <c r="A573" s="10">
        <v>557</v>
      </c>
      <c r="B573" s="176" t="s">
        <v>671</v>
      </c>
      <c r="C573" s="177" t="s">
        <v>1300</v>
      </c>
      <c r="D573" s="177" t="s">
        <v>643</v>
      </c>
      <c r="E573" s="178" t="s">
        <v>663</v>
      </c>
      <c r="F573" s="179">
        <v>48</v>
      </c>
      <c r="G573" s="180" t="s">
        <v>741</v>
      </c>
      <c r="H573" s="181">
        <v>2</v>
      </c>
      <c r="I573" s="182">
        <f>Tabla1[[#This Row],[P_Esperada_MEISR ]]*0.0008928</f>
        <v>1.7856E-3</v>
      </c>
      <c r="J573" s="183">
        <v>1</v>
      </c>
      <c r="K573" s="183">
        <f>Tabla1[[#This Row],[Puntuación]]-1</f>
        <v>0</v>
      </c>
      <c r="L573" s="182">
        <f>Tabla1[[#This Row],[Cambio escala]]*0.0008928</f>
        <v>0</v>
      </c>
      <c r="M573" s="179" t="s">
        <v>24</v>
      </c>
      <c r="N573" s="179" t="s">
        <v>1435</v>
      </c>
      <c r="O573" s="179" t="s">
        <v>5</v>
      </c>
      <c r="P573" s="179" t="s">
        <v>1441</v>
      </c>
      <c r="Q573" s="179" t="s">
        <v>7</v>
      </c>
      <c r="R573" s="179" t="s">
        <v>1526</v>
      </c>
      <c r="S573" s="179" t="s">
        <v>49</v>
      </c>
      <c r="T573" s="184" t="s">
        <v>50</v>
      </c>
      <c r="U573" s="184" t="str">
        <f>Tabla1[[#This Row],[Códigos CIF]]&amp;" "&amp;"="&amp;" "&amp;Tabla1[[#This Row],[Códigos CIF Habilidad]]</f>
        <v>d240 = Manejo del estrés y otras demandas psicológicas</v>
      </c>
      <c r="V573" s="189" t="s">
        <v>51</v>
      </c>
      <c r="W573" s="19" t="s">
        <v>52</v>
      </c>
      <c r="X573"/>
      <c r="Y573"/>
      <c r="Z573"/>
      <c r="AA573"/>
      <c r="AB573"/>
      <c r="AC573"/>
      <c r="AD573"/>
      <c r="AE573"/>
      <c r="AF573"/>
      <c r="AG573"/>
      <c r="AH573"/>
      <c r="AI573"/>
    </row>
    <row r="574" spans="1:35" ht="30.6">
      <c r="A574" s="10">
        <v>558</v>
      </c>
      <c r="B574" s="176" t="s">
        <v>671</v>
      </c>
      <c r="C574" s="177" t="s">
        <v>1301</v>
      </c>
      <c r="D574" s="177" t="s">
        <v>643</v>
      </c>
      <c r="E574" s="178" t="s">
        <v>666</v>
      </c>
      <c r="F574" s="179">
        <v>48</v>
      </c>
      <c r="G574" s="180" t="s">
        <v>741</v>
      </c>
      <c r="H574" s="181">
        <v>2</v>
      </c>
      <c r="I574" s="182">
        <f>Tabla1[[#This Row],[P_Esperada_MEISR ]]*0.0008928</f>
        <v>1.7856E-3</v>
      </c>
      <c r="J574" s="183">
        <v>1</v>
      </c>
      <c r="K574" s="183">
        <f>Tabla1[[#This Row],[Puntuación]]-1</f>
        <v>0</v>
      </c>
      <c r="L574" s="182">
        <f>Tabla1[[#This Row],[Cambio escala]]*0.0008928</f>
        <v>0</v>
      </c>
      <c r="M574" s="179" t="s">
        <v>5</v>
      </c>
      <c r="N574" s="179" t="s">
        <v>1436</v>
      </c>
      <c r="O574" s="179" t="s">
        <v>5</v>
      </c>
      <c r="P574" s="179" t="s">
        <v>1441</v>
      </c>
      <c r="Q574" s="179" t="s">
        <v>5</v>
      </c>
      <c r="R574" s="179" t="s">
        <v>1519</v>
      </c>
      <c r="S574" s="179" t="s">
        <v>222</v>
      </c>
      <c r="T574" s="184" t="s">
        <v>19</v>
      </c>
      <c r="U574" s="184" t="str">
        <f>Tabla1[[#This Row],[Códigos CIF]]&amp;" "&amp;"="&amp;" "&amp;Tabla1[[#This Row],[Códigos CIF Habilidad]]</f>
        <v>d175 = Resolver problemas</v>
      </c>
      <c r="V574" s="189" t="s">
        <v>223</v>
      </c>
      <c r="W574" s="19" t="s">
        <v>224</v>
      </c>
      <c r="X574"/>
      <c r="Y574"/>
      <c r="Z574"/>
      <c r="AA574"/>
      <c r="AB574"/>
      <c r="AC574"/>
      <c r="AD574"/>
      <c r="AE574"/>
      <c r="AF574"/>
      <c r="AG574"/>
      <c r="AH574"/>
      <c r="AI574"/>
    </row>
    <row r="575" spans="1:35" ht="40.799999999999997">
      <c r="A575" s="10">
        <v>559</v>
      </c>
      <c r="B575" s="176" t="s">
        <v>671</v>
      </c>
      <c r="C575" s="177" t="s">
        <v>1302</v>
      </c>
      <c r="D575" s="177" t="s">
        <v>643</v>
      </c>
      <c r="E575" s="178" t="s">
        <v>665</v>
      </c>
      <c r="F575" s="179">
        <v>54</v>
      </c>
      <c r="G575" s="180" t="s">
        <v>743</v>
      </c>
      <c r="H575" s="181">
        <v>2</v>
      </c>
      <c r="I575" s="182">
        <f>Tabla1[[#This Row],[P_Esperada_MEISR ]]*0.0008928</f>
        <v>1.7856E-3</v>
      </c>
      <c r="J575" s="183">
        <v>1</v>
      </c>
      <c r="K575" s="183">
        <f>Tabla1[[#This Row],[Puntuación]]-1</f>
        <v>0</v>
      </c>
      <c r="L575" s="182">
        <f>Tabla1[[#This Row],[Cambio escala]]*0.0008928</f>
        <v>0</v>
      </c>
      <c r="M575" s="179" t="s">
        <v>5</v>
      </c>
      <c r="N575" s="179" t="s">
        <v>1436</v>
      </c>
      <c r="O575" s="179" t="s">
        <v>6</v>
      </c>
      <c r="P575" s="179" t="s">
        <v>1439</v>
      </c>
      <c r="Q575" s="179" t="s">
        <v>5</v>
      </c>
      <c r="R575" s="179" t="s">
        <v>1519</v>
      </c>
      <c r="S575" s="179" t="s">
        <v>103</v>
      </c>
      <c r="T575" s="184" t="s">
        <v>9</v>
      </c>
      <c r="U575" s="184" t="str">
        <f>Tabla1[[#This Row],[Códigos CIF]]&amp;" "&amp;"="&amp;" "&amp;Tabla1[[#This Row],[Códigos CIF Habilidad]]</f>
        <v>d350 = Conversación</v>
      </c>
      <c r="V575" s="189" t="s">
        <v>104</v>
      </c>
      <c r="W575" s="19" t="s">
        <v>105</v>
      </c>
      <c r="X575"/>
      <c r="Y575"/>
      <c r="Z575"/>
      <c r="AA575"/>
      <c r="AB575"/>
      <c r="AC575"/>
      <c r="AD575"/>
      <c r="AE575"/>
      <c r="AF575"/>
      <c r="AG575"/>
      <c r="AH575"/>
      <c r="AI575"/>
    </row>
    <row r="576" spans="1:35" ht="40.799999999999997">
      <c r="A576" s="10">
        <v>560</v>
      </c>
      <c r="B576" s="176" t="s">
        <v>671</v>
      </c>
      <c r="C576" s="177" t="s">
        <v>1303</v>
      </c>
      <c r="D576" s="177" t="s">
        <v>643</v>
      </c>
      <c r="E576" s="178" t="s">
        <v>1556</v>
      </c>
      <c r="F576" s="179">
        <v>60</v>
      </c>
      <c r="G576" s="180" t="s">
        <v>744</v>
      </c>
      <c r="H576" s="181">
        <v>2</v>
      </c>
      <c r="I576" s="182">
        <f>Tabla1[[#This Row],[P_Esperada_MEISR ]]*0.0008928</f>
        <v>1.7856E-3</v>
      </c>
      <c r="J576" s="183">
        <v>1</v>
      </c>
      <c r="K576" s="183">
        <f>Tabla1[[#This Row],[Puntuación]]-1</f>
        <v>0</v>
      </c>
      <c r="L576" s="182">
        <f>Tabla1[[#This Row],[Cambio escala]]*0.0008928</f>
        <v>0</v>
      </c>
      <c r="M576" s="179" t="s">
        <v>23</v>
      </c>
      <c r="N576" s="179" t="s">
        <v>1434</v>
      </c>
      <c r="O576" s="179" t="s">
        <v>31</v>
      </c>
      <c r="P576" s="179" t="s">
        <v>1438</v>
      </c>
      <c r="Q576" s="179" t="s">
        <v>23</v>
      </c>
      <c r="R576" s="179" t="s">
        <v>1525</v>
      </c>
      <c r="S576" s="179" t="s">
        <v>72</v>
      </c>
      <c r="T576" s="184" t="s">
        <v>50</v>
      </c>
      <c r="U576" s="184" t="str">
        <f>Tabla1[[#This Row],[Códigos CIF]]&amp;" "&amp;"="&amp;" "&amp;Tabla1[[#This Row],[Códigos CIF Habilidad]]</f>
        <v>d230 = Llevar a cabo rutinas diarias</v>
      </c>
      <c r="V576" s="189" t="s">
        <v>73</v>
      </c>
      <c r="W576" s="19" t="s">
        <v>74</v>
      </c>
      <c r="X576"/>
      <c r="Y576"/>
      <c r="Z576"/>
      <c r="AA576"/>
      <c r="AB576"/>
      <c r="AC576"/>
      <c r="AD576"/>
      <c r="AE576"/>
      <c r="AF576"/>
      <c r="AG576"/>
      <c r="AH576"/>
      <c r="AI576"/>
    </row>
    <row r="577" spans="1:35">
      <c r="A577" s="10">
        <v>561</v>
      </c>
      <c r="B577" s="176" t="s">
        <v>1342</v>
      </c>
      <c r="C577" s="177" t="s">
        <v>745</v>
      </c>
      <c r="D577" s="177" t="s">
        <v>3</v>
      </c>
      <c r="E577" s="178" t="s">
        <v>4</v>
      </c>
      <c r="F577" s="179">
        <v>0</v>
      </c>
      <c r="G577" s="180" t="s">
        <v>683</v>
      </c>
      <c r="H577" s="181">
        <v>3</v>
      </c>
      <c r="I577" s="182">
        <f>Tabla1[[#This Row],[P_Esperada_MEISR ]]*0.0008928</f>
        <v>2.6784000000000001E-3</v>
      </c>
      <c r="J577" s="183">
        <v>1</v>
      </c>
      <c r="K577" s="183">
        <f>Tabla1[[#This Row],[Puntuación]]-1</f>
        <v>0</v>
      </c>
      <c r="L577" s="182">
        <f>Tabla1[[#This Row],[Cambio escala]]*0.0008928</f>
        <v>0</v>
      </c>
      <c r="M577" s="179" t="s">
        <v>5</v>
      </c>
      <c r="N577" s="179" t="s">
        <v>1436</v>
      </c>
      <c r="O577" s="179" t="s">
        <v>6</v>
      </c>
      <c r="P577" s="179" t="s">
        <v>1439</v>
      </c>
      <c r="Q577" s="179" t="s">
        <v>7</v>
      </c>
      <c r="R577" s="179" t="s">
        <v>1526</v>
      </c>
      <c r="S577" s="179" t="s">
        <v>8</v>
      </c>
      <c r="T577" s="184" t="s">
        <v>9</v>
      </c>
      <c r="U577" s="184" t="str">
        <f>Tabla1[[#This Row],[Códigos CIF]]&amp;" "&amp;"="&amp;" "&amp;Tabla1[[#This Row],[Códigos CIF Habilidad]]</f>
        <v>d331 = Pre-lenguaje</v>
      </c>
      <c r="V577" s="189" t="s">
        <v>10</v>
      </c>
      <c r="W577" s="19" t="s">
        <v>11</v>
      </c>
      <c r="X577"/>
      <c r="Y577"/>
      <c r="Z577"/>
      <c r="AA577"/>
      <c r="AB577"/>
      <c r="AC577"/>
      <c r="AD577"/>
      <c r="AE577"/>
      <c r="AF577"/>
      <c r="AG577"/>
      <c r="AH577"/>
      <c r="AI577"/>
    </row>
    <row r="578" spans="1:35" ht="24">
      <c r="A578" s="10">
        <v>562</v>
      </c>
      <c r="B578" s="176" t="s">
        <v>1342</v>
      </c>
      <c r="C578" s="177" t="s">
        <v>756</v>
      </c>
      <c r="D578" s="177" t="s">
        <v>3</v>
      </c>
      <c r="E578" s="178" t="s">
        <v>12</v>
      </c>
      <c r="F578" s="179">
        <v>0</v>
      </c>
      <c r="G578" s="180" t="s">
        <v>683</v>
      </c>
      <c r="H578" s="181">
        <v>3</v>
      </c>
      <c r="I578" s="182">
        <f>Tabla1[[#This Row],[P_Esperada_MEISR ]]*0.0008928</f>
        <v>2.6784000000000001E-3</v>
      </c>
      <c r="J578" s="183">
        <v>1</v>
      </c>
      <c r="K578" s="183">
        <f>Tabla1[[#This Row],[Puntuación]]-1</f>
        <v>0</v>
      </c>
      <c r="L578" s="182">
        <f>Tabla1[[#This Row],[Cambio escala]]*0.0008928</f>
        <v>0</v>
      </c>
      <c r="M578" s="179" t="s">
        <v>5</v>
      </c>
      <c r="N578" s="179" t="s">
        <v>1436</v>
      </c>
      <c r="O578" s="179" t="s">
        <v>5</v>
      </c>
      <c r="P578" s="179" t="s">
        <v>1441</v>
      </c>
      <c r="Q578" s="179" t="s">
        <v>5</v>
      </c>
      <c r="R578" s="179" t="s">
        <v>1519</v>
      </c>
      <c r="S578" s="179" t="s">
        <v>13</v>
      </c>
      <c r="T578" s="184" t="s">
        <v>14</v>
      </c>
      <c r="U578" s="184" t="str">
        <f>Tabla1[[#This Row],[Códigos CIF]]&amp;" "&amp;"="&amp;" "&amp;Tabla1[[#This Row],[Códigos CIF Habilidad]]</f>
        <v>d710 = Interacciones interpersonales básicas</v>
      </c>
      <c r="V578" s="189" t="s">
        <v>15</v>
      </c>
      <c r="W578" s="19" t="s">
        <v>16</v>
      </c>
      <c r="X578" s="10"/>
      <c r="Y578" s="10"/>
      <c r="Z578"/>
      <c r="AA578"/>
      <c r="AB578"/>
      <c r="AC578"/>
      <c r="AD578"/>
      <c r="AE578"/>
      <c r="AF578"/>
      <c r="AG578"/>
      <c r="AH578"/>
      <c r="AI578"/>
    </row>
    <row r="579" spans="1:35">
      <c r="A579" s="10">
        <v>563</v>
      </c>
      <c r="B579" s="176" t="s">
        <v>1342</v>
      </c>
      <c r="C579" s="177" t="s">
        <v>757</v>
      </c>
      <c r="D579" s="177" t="s">
        <v>3</v>
      </c>
      <c r="E579" s="178" t="s">
        <v>17</v>
      </c>
      <c r="F579" s="179">
        <v>0</v>
      </c>
      <c r="G579" s="180" t="s">
        <v>683</v>
      </c>
      <c r="H579" s="181">
        <v>3</v>
      </c>
      <c r="I579" s="182">
        <f>Tabla1[[#This Row],[P_Esperada_MEISR ]]*0.0008928</f>
        <v>2.6784000000000001E-3</v>
      </c>
      <c r="J579" s="183">
        <v>1</v>
      </c>
      <c r="K579" s="183">
        <f>Tabla1[[#This Row],[Puntuación]]-1</f>
        <v>0</v>
      </c>
      <c r="L579" s="182">
        <f>Tabla1[[#This Row],[Cambio escala]]*0.0008928</f>
        <v>0</v>
      </c>
      <c r="M579" s="179" t="s">
        <v>5</v>
      </c>
      <c r="N579" s="179" t="s">
        <v>1436</v>
      </c>
      <c r="O579" s="179" t="s">
        <v>5</v>
      </c>
      <c r="P579" s="179" t="s">
        <v>1441</v>
      </c>
      <c r="Q579" s="179" t="s">
        <v>5</v>
      </c>
      <c r="R579" s="179" t="s">
        <v>1519</v>
      </c>
      <c r="S579" s="179" t="s">
        <v>18</v>
      </c>
      <c r="T579" s="184" t="s">
        <v>19</v>
      </c>
      <c r="U579" s="184" t="str">
        <f>Tabla1[[#This Row],[Códigos CIF]]&amp;" "&amp;"="&amp;" "&amp;Tabla1[[#This Row],[Códigos CIF Habilidad]]</f>
        <v>d110 = Mirar</v>
      </c>
      <c r="V579" s="189" t="s">
        <v>20</v>
      </c>
      <c r="W579" s="19" t="s">
        <v>21</v>
      </c>
      <c r="X579" s="10"/>
      <c r="Y579" s="10"/>
      <c r="Z579"/>
      <c r="AA579"/>
      <c r="AB579"/>
      <c r="AC579"/>
      <c r="AD579"/>
      <c r="AE579"/>
      <c r="AF579"/>
      <c r="AG579"/>
      <c r="AH579"/>
      <c r="AI579"/>
    </row>
    <row r="580" spans="1:35" ht="24">
      <c r="A580" s="10">
        <v>564</v>
      </c>
      <c r="B580" s="176" t="s">
        <v>1342</v>
      </c>
      <c r="C580" s="177" t="s">
        <v>767</v>
      </c>
      <c r="D580" s="177" t="s">
        <v>3</v>
      </c>
      <c r="E580" s="178" t="s">
        <v>22</v>
      </c>
      <c r="F580" s="179">
        <v>1</v>
      </c>
      <c r="G580" s="180" t="s">
        <v>683</v>
      </c>
      <c r="H580" s="181">
        <v>3</v>
      </c>
      <c r="I580" s="182">
        <f>Tabla1[[#This Row],[P_Esperada_MEISR ]]*0.0008928</f>
        <v>2.6784000000000001E-3</v>
      </c>
      <c r="J580" s="183">
        <v>1</v>
      </c>
      <c r="K580" s="183">
        <f>Tabla1[[#This Row],[Puntuación]]-1</f>
        <v>0</v>
      </c>
      <c r="L580" s="182">
        <f>Tabla1[[#This Row],[Cambio escala]]*0.0008928</f>
        <v>0</v>
      </c>
      <c r="M580" s="179" t="s">
        <v>23</v>
      </c>
      <c r="N580" s="179" t="s">
        <v>1434</v>
      </c>
      <c r="O580" s="179" t="s">
        <v>25</v>
      </c>
      <c r="P580" s="179" t="s">
        <v>1440</v>
      </c>
      <c r="Q580" s="179" t="s">
        <v>23</v>
      </c>
      <c r="R580" s="179" t="s">
        <v>1525</v>
      </c>
      <c r="S580" s="179" t="s">
        <v>26</v>
      </c>
      <c r="T580" s="184" t="s">
        <v>27</v>
      </c>
      <c r="U580" s="184" t="str">
        <f>Tabla1[[#This Row],[Códigos CIF]]&amp;" "&amp;"="&amp;" "&amp;Tabla1[[#This Row],[Códigos CIF Habilidad]]</f>
        <v>d410 = Cambiar las posturas corporales básicas</v>
      </c>
      <c r="V580" s="189" t="s">
        <v>28</v>
      </c>
      <c r="W580" s="19" t="s">
        <v>29</v>
      </c>
      <c r="X580" s="10"/>
      <c r="Y580" s="10"/>
      <c r="Z580"/>
      <c r="AA580"/>
      <c r="AB580"/>
      <c r="AC580"/>
      <c r="AD580"/>
      <c r="AE580"/>
      <c r="AF580"/>
      <c r="AG580"/>
      <c r="AH580"/>
      <c r="AI580"/>
    </row>
    <row r="581" spans="1:35" ht="24">
      <c r="A581" s="10">
        <v>565</v>
      </c>
      <c r="B581" s="176" t="s">
        <v>1342</v>
      </c>
      <c r="C581" s="177" t="s">
        <v>768</v>
      </c>
      <c r="D581" s="177" t="s">
        <v>3</v>
      </c>
      <c r="E581" s="178" t="s">
        <v>30</v>
      </c>
      <c r="F581" s="179">
        <v>1</v>
      </c>
      <c r="G581" s="180" t="s">
        <v>683</v>
      </c>
      <c r="H581" s="181">
        <v>3</v>
      </c>
      <c r="I581" s="182">
        <f>Tabla1[[#This Row],[P_Esperada_MEISR ]]*0.0008928</f>
        <v>2.6784000000000001E-3</v>
      </c>
      <c r="J581" s="183">
        <v>1</v>
      </c>
      <c r="K581" s="183">
        <f>Tabla1[[#This Row],[Puntuación]]-1</f>
        <v>0</v>
      </c>
      <c r="L581" s="182">
        <f>Tabla1[[#This Row],[Cambio escala]]*0.0008928</f>
        <v>0</v>
      </c>
      <c r="M581" s="179" t="s">
        <v>5</v>
      </c>
      <c r="N581" s="179" t="s">
        <v>1436</v>
      </c>
      <c r="O581" s="179" t="s">
        <v>5</v>
      </c>
      <c r="P581" s="179" t="s">
        <v>1441</v>
      </c>
      <c r="Q581" s="179" t="s">
        <v>5</v>
      </c>
      <c r="R581" s="179" t="s">
        <v>1519</v>
      </c>
      <c r="S581" s="179" t="s">
        <v>13</v>
      </c>
      <c r="T581" s="184" t="s">
        <v>14</v>
      </c>
      <c r="U581" s="184" t="str">
        <f>Tabla1[[#This Row],[Códigos CIF]]&amp;" "&amp;"="&amp;" "&amp;Tabla1[[#This Row],[Códigos CIF Habilidad]]</f>
        <v>d710 = Interacciones interpersonales básicas</v>
      </c>
      <c r="V581" s="189" t="s">
        <v>15</v>
      </c>
      <c r="W581" s="19" t="s">
        <v>16</v>
      </c>
      <c r="X581" s="10"/>
      <c r="Y581" s="10"/>
      <c r="Z581"/>
      <c r="AA581"/>
      <c r="AB581"/>
      <c r="AC581"/>
      <c r="AD581"/>
      <c r="AE581"/>
      <c r="AF581"/>
      <c r="AG581"/>
      <c r="AH581"/>
      <c r="AI581"/>
    </row>
    <row r="582" spans="1:35" ht="20.399999999999999">
      <c r="A582" s="10">
        <v>566</v>
      </c>
      <c r="B582" s="176" t="s">
        <v>1342</v>
      </c>
      <c r="C582" s="177" t="s">
        <v>769</v>
      </c>
      <c r="D582" s="177" t="s">
        <v>3</v>
      </c>
      <c r="E582" s="178" t="s">
        <v>690</v>
      </c>
      <c r="F582" s="179">
        <v>2</v>
      </c>
      <c r="G582" s="180" t="s">
        <v>683</v>
      </c>
      <c r="H582" s="181">
        <v>3</v>
      </c>
      <c r="I582" s="182">
        <f>Tabla1[[#This Row],[P_Esperada_MEISR ]]*0.0008928</f>
        <v>2.6784000000000001E-3</v>
      </c>
      <c r="J582" s="183">
        <v>1</v>
      </c>
      <c r="K582" s="183">
        <f>Tabla1[[#This Row],[Puntuación]]-1</f>
        <v>0</v>
      </c>
      <c r="L582" s="182">
        <f>Tabla1[[#This Row],[Cambio escala]]*0.0008928</f>
        <v>0</v>
      </c>
      <c r="M582" s="179" t="s">
        <v>24</v>
      </c>
      <c r="N582" s="179" t="s">
        <v>1435</v>
      </c>
      <c r="O582" s="179" t="s">
        <v>31</v>
      </c>
      <c r="P582" s="179" t="s">
        <v>1438</v>
      </c>
      <c r="Q582" s="179" t="s">
        <v>7</v>
      </c>
      <c r="R582" s="179" t="s">
        <v>1526</v>
      </c>
      <c r="S582" s="179" t="s">
        <v>18</v>
      </c>
      <c r="T582" s="184" t="s">
        <v>19</v>
      </c>
      <c r="U582" s="184" t="str">
        <f>Tabla1[[#This Row],[Códigos CIF]]&amp;" "&amp;"="&amp;" "&amp;Tabla1[[#This Row],[Códigos CIF Habilidad]]</f>
        <v>d110 = Mirar</v>
      </c>
      <c r="V582" s="189" t="s">
        <v>20</v>
      </c>
      <c r="W582" s="19" t="s">
        <v>21</v>
      </c>
      <c r="X582" s="10"/>
      <c r="Y582" s="10"/>
      <c r="Z582"/>
      <c r="AA582"/>
      <c r="AB582"/>
      <c r="AC582"/>
      <c r="AD582"/>
      <c r="AE582"/>
      <c r="AF582"/>
      <c r="AG582"/>
      <c r="AH582"/>
      <c r="AI582"/>
    </row>
    <row r="583" spans="1:35" ht="24">
      <c r="A583" s="10">
        <v>567</v>
      </c>
      <c r="B583" s="176" t="s">
        <v>1342</v>
      </c>
      <c r="C583" s="177" t="s">
        <v>770</v>
      </c>
      <c r="D583" s="177" t="s">
        <v>3</v>
      </c>
      <c r="E583" s="178" t="s">
        <v>1307</v>
      </c>
      <c r="F583" s="179">
        <v>2</v>
      </c>
      <c r="G583" s="180" t="s">
        <v>683</v>
      </c>
      <c r="H583" s="181">
        <v>3</v>
      </c>
      <c r="I583" s="182">
        <f>Tabla1[[#This Row],[P_Esperada_MEISR ]]*0.0008928</f>
        <v>2.6784000000000001E-3</v>
      </c>
      <c r="J583" s="183">
        <v>1</v>
      </c>
      <c r="K583" s="183">
        <f>Tabla1[[#This Row],[Puntuación]]-1</f>
        <v>0</v>
      </c>
      <c r="L583" s="182">
        <f>Tabla1[[#This Row],[Cambio escala]]*0.0008928</f>
        <v>0</v>
      </c>
      <c r="M583" s="179" t="s">
        <v>23</v>
      </c>
      <c r="N583" s="179" t="s">
        <v>1434</v>
      </c>
      <c r="O583" s="179" t="s">
        <v>25</v>
      </c>
      <c r="P583" s="179" t="s">
        <v>1440</v>
      </c>
      <c r="Q583" s="179" t="s">
        <v>23</v>
      </c>
      <c r="R583" s="179" t="s">
        <v>1525</v>
      </c>
      <c r="S583" s="179" t="s">
        <v>26</v>
      </c>
      <c r="T583" s="184" t="s">
        <v>27</v>
      </c>
      <c r="U583" s="184" t="str">
        <f>Tabla1[[#This Row],[Códigos CIF]]&amp;" "&amp;"="&amp;" "&amp;Tabla1[[#This Row],[Códigos CIF Habilidad]]</f>
        <v>d410 = Cambiar las posturas corporales básicas</v>
      </c>
      <c r="V583" s="189" t="s">
        <v>28</v>
      </c>
      <c r="W583" s="19" t="s">
        <v>29</v>
      </c>
      <c r="X583" s="10"/>
      <c r="Y583" s="10"/>
      <c r="Z583"/>
      <c r="AA583"/>
      <c r="AB583"/>
      <c r="AC583"/>
      <c r="AD583"/>
      <c r="AE583"/>
      <c r="AF583"/>
      <c r="AG583"/>
      <c r="AH583"/>
      <c r="AI583"/>
    </row>
    <row r="584" spans="1:35" ht="24">
      <c r="A584" s="10">
        <v>568</v>
      </c>
      <c r="B584" s="176" t="s">
        <v>1342</v>
      </c>
      <c r="C584" s="177" t="s">
        <v>771</v>
      </c>
      <c r="D584" s="177" t="s">
        <v>3</v>
      </c>
      <c r="E584" s="178" t="s">
        <v>32</v>
      </c>
      <c r="F584" s="179">
        <v>2</v>
      </c>
      <c r="G584" s="180" t="s">
        <v>683</v>
      </c>
      <c r="H584" s="181">
        <v>3</v>
      </c>
      <c r="I584" s="182">
        <f>Tabla1[[#This Row],[P_Esperada_MEISR ]]*0.0008928</f>
        <v>2.6784000000000001E-3</v>
      </c>
      <c r="J584" s="183">
        <v>1</v>
      </c>
      <c r="K584" s="183">
        <f>Tabla1[[#This Row],[Puntuación]]-1</f>
        <v>0</v>
      </c>
      <c r="L584" s="182">
        <f>Tabla1[[#This Row],[Cambio escala]]*0.0008928</f>
        <v>0</v>
      </c>
      <c r="M584" s="179" t="s">
        <v>5</v>
      </c>
      <c r="N584" s="179" t="s">
        <v>1436</v>
      </c>
      <c r="O584" s="179" t="s">
        <v>5</v>
      </c>
      <c r="P584" s="179" t="s">
        <v>1441</v>
      </c>
      <c r="Q584" s="179" t="s">
        <v>5</v>
      </c>
      <c r="R584" s="179" t="s">
        <v>1519</v>
      </c>
      <c r="S584" s="179" t="s">
        <v>13</v>
      </c>
      <c r="T584" s="184" t="s">
        <v>14</v>
      </c>
      <c r="U584" s="184" t="str">
        <f>Tabla1[[#This Row],[Códigos CIF]]&amp;" "&amp;"="&amp;" "&amp;Tabla1[[#This Row],[Códigos CIF Habilidad]]</f>
        <v>d710 = Interacciones interpersonales básicas</v>
      </c>
      <c r="V584" s="189" t="s">
        <v>15</v>
      </c>
      <c r="W584" s="19" t="s">
        <v>16</v>
      </c>
      <c r="X584" s="10"/>
      <c r="Y584" s="10"/>
      <c r="Z584"/>
      <c r="AA584"/>
      <c r="AB584"/>
      <c r="AC584"/>
      <c r="AD584"/>
      <c r="AE584"/>
      <c r="AF584"/>
      <c r="AG584"/>
      <c r="AH584"/>
      <c r="AI584"/>
    </row>
    <row r="585" spans="1:35" ht="20.399999999999999">
      <c r="A585" s="10">
        <v>569</v>
      </c>
      <c r="B585" s="176" t="s">
        <v>1342</v>
      </c>
      <c r="C585" s="177" t="s">
        <v>772</v>
      </c>
      <c r="D585" s="177" t="s">
        <v>3</v>
      </c>
      <c r="E585" s="178" t="s">
        <v>33</v>
      </c>
      <c r="F585" s="179">
        <v>3</v>
      </c>
      <c r="G585" s="180" t="s">
        <v>683</v>
      </c>
      <c r="H585" s="181">
        <v>3</v>
      </c>
      <c r="I585" s="182">
        <f>Tabla1[[#This Row],[P_Esperada_MEISR ]]*0.0008928</f>
        <v>2.6784000000000001E-3</v>
      </c>
      <c r="J585" s="183">
        <v>1</v>
      </c>
      <c r="K585" s="183">
        <f>Tabla1[[#This Row],[Puntuación]]-1</f>
        <v>0</v>
      </c>
      <c r="L585" s="182">
        <f>Tabla1[[#This Row],[Cambio escala]]*0.0008928</f>
        <v>0</v>
      </c>
      <c r="M585" s="179" t="s">
        <v>24</v>
      </c>
      <c r="N585" s="179" t="s">
        <v>1435</v>
      </c>
      <c r="O585" s="179" t="s">
        <v>31</v>
      </c>
      <c r="P585" s="179" t="s">
        <v>1438</v>
      </c>
      <c r="Q585" s="179" t="s">
        <v>7</v>
      </c>
      <c r="R585" s="179" t="s">
        <v>1526</v>
      </c>
      <c r="S585" s="179" t="s">
        <v>34</v>
      </c>
      <c r="T585" s="184" t="s">
        <v>27</v>
      </c>
      <c r="U585" s="184" t="str">
        <f>Tabla1[[#This Row],[Códigos CIF]]&amp;" "&amp;"="&amp;" "&amp;Tabla1[[#This Row],[Códigos CIF Habilidad]]</f>
        <v>d445 = Uso de la mano y el brazo</v>
      </c>
      <c r="V585" s="189" t="s">
        <v>35</v>
      </c>
      <c r="W585" s="19" t="s">
        <v>36</v>
      </c>
      <c r="X585" s="10"/>
      <c r="Y585" s="10"/>
      <c r="Z585"/>
      <c r="AA585"/>
      <c r="AB585"/>
      <c r="AC585"/>
      <c r="AD585"/>
      <c r="AE585"/>
      <c r="AF585"/>
      <c r="AG585"/>
      <c r="AH585"/>
      <c r="AI585"/>
    </row>
    <row r="586" spans="1:35" ht="24">
      <c r="A586" s="10">
        <v>570</v>
      </c>
      <c r="B586" s="176" t="s">
        <v>1342</v>
      </c>
      <c r="C586" s="177" t="s">
        <v>773</v>
      </c>
      <c r="D586" s="177" t="s">
        <v>3</v>
      </c>
      <c r="E586" s="178" t="s">
        <v>1308</v>
      </c>
      <c r="F586" s="179">
        <v>3</v>
      </c>
      <c r="G586" s="180" t="s">
        <v>683</v>
      </c>
      <c r="H586" s="181">
        <v>3</v>
      </c>
      <c r="I586" s="182">
        <f>Tabla1[[#This Row],[P_Esperada_MEISR ]]*0.0008928</f>
        <v>2.6784000000000001E-3</v>
      </c>
      <c r="J586" s="183">
        <v>1</v>
      </c>
      <c r="K586" s="183">
        <f>Tabla1[[#This Row],[Puntuación]]-1</f>
        <v>0</v>
      </c>
      <c r="L586" s="182">
        <f>Tabla1[[#This Row],[Cambio escala]]*0.0008928</f>
        <v>0</v>
      </c>
      <c r="M586" s="179" t="s">
        <v>24</v>
      </c>
      <c r="N586" s="179" t="s">
        <v>1435</v>
      </c>
      <c r="O586" s="179" t="s">
        <v>31</v>
      </c>
      <c r="P586" s="179" t="s">
        <v>1438</v>
      </c>
      <c r="Q586" s="179" t="s">
        <v>7</v>
      </c>
      <c r="R586" s="179" t="s">
        <v>1526</v>
      </c>
      <c r="S586" s="179" t="s">
        <v>37</v>
      </c>
      <c r="T586" s="184" t="s">
        <v>19</v>
      </c>
      <c r="U586" s="184" t="str">
        <f>Tabla1[[#This Row],[Códigos CIF]]&amp;" "&amp;"="&amp;" "&amp;Tabla1[[#This Row],[Códigos CIF Habilidad]]</f>
        <v>d120 = Otras experiencias sensoriales intencionadas</v>
      </c>
      <c r="V586" s="189" t="s">
        <v>38</v>
      </c>
      <c r="W586" s="19" t="s">
        <v>39</v>
      </c>
      <c r="X586" s="10"/>
      <c r="Y586" s="10"/>
      <c r="Z586"/>
      <c r="AA586"/>
      <c r="AB586"/>
      <c r="AC586"/>
      <c r="AD586"/>
      <c r="AE586"/>
      <c r="AF586"/>
      <c r="AG586"/>
      <c r="AH586"/>
      <c r="AI586"/>
    </row>
    <row r="587" spans="1:35">
      <c r="A587" s="10">
        <v>571</v>
      </c>
      <c r="B587" s="176" t="s">
        <v>1342</v>
      </c>
      <c r="C587" s="177" t="s">
        <v>754</v>
      </c>
      <c r="D587" s="177" t="s">
        <v>3</v>
      </c>
      <c r="E587" s="178" t="s">
        <v>40</v>
      </c>
      <c r="F587" s="179">
        <v>3</v>
      </c>
      <c r="G587" s="180" t="s">
        <v>683</v>
      </c>
      <c r="H587" s="181">
        <v>3</v>
      </c>
      <c r="I587" s="182">
        <f>Tabla1[[#This Row],[P_Esperada_MEISR ]]*0.0008928</f>
        <v>2.6784000000000001E-3</v>
      </c>
      <c r="J587" s="183">
        <v>1</v>
      </c>
      <c r="K587" s="183">
        <f>Tabla1[[#This Row],[Puntuación]]-1</f>
        <v>0</v>
      </c>
      <c r="L587" s="182">
        <f>Tabla1[[#This Row],[Cambio escala]]*0.0008928</f>
        <v>0</v>
      </c>
      <c r="M587" s="179" t="s">
        <v>5</v>
      </c>
      <c r="N587" s="179" t="s">
        <v>1436</v>
      </c>
      <c r="O587" s="179" t="s">
        <v>5</v>
      </c>
      <c r="P587" s="179" t="s">
        <v>1441</v>
      </c>
      <c r="Q587" s="179" t="s">
        <v>5</v>
      </c>
      <c r="R587" s="179" t="s">
        <v>1519</v>
      </c>
      <c r="S587" s="179" t="s">
        <v>41</v>
      </c>
      <c r="T587" s="184" t="s">
        <v>19</v>
      </c>
      <c r="U587" s="184" t="str">
        <f>Tabla1[[#This Row],[Códigos CIF]]&amp;" "&amp;"="&amp;" "&amp;Tabla1[[#This Row],[Códigos CIF Habilidad]]</f>
        <v>d160 = Centrar la atención</v>
      </c>
      <c r="V587" s="189" t="s">
        <v>42</v>
      </c>
      <c r="W587" s="19" t="s">
        <v>43</v>
      </c>
      <c r="X587" s="10"/>
      <c r="Y587" s="10"/>
      <c r="Z587"/>
      <c r="AA587"/>
      <c r="AB587"/>
      <c r="AC587"/>
      <c r="AD587"/>
      <c r="AE587"/>
      <c r="AF587"/>
      <c r="AG587"/>
      <c r="AH587"/>
      <c r="AI587"/>
    </row>
    <row r="588" spans="1:35" ht="40.799999999999997">
      <c r="A588" s="10">
        <v>572</v>
      </c>
      <c r="B588" s="176" t="s">
        <v>1342</v>
      </c>
      <c r="C588" s="177" t="s">
        <v>774</v>
      </c>
      <c r="D588" s="177" t="s">
        <v>3</v>
      </c>
      <c r="E588" s="178" t="s">
        <v>688</v>
      </c>
      <c r="F588" s="179">
        <v>5</v>
      </c>
      <c r="G588" s="180" t="s">
        <v>683</v>
      </c>
      <c r="H588" s="181">
        <v>3</v>
      </c>
      <c r="I588" s="182">
        <f>Tabla1[[#This Row],[P_Esperada_MEISR ]]*0.0008928</f>
        <v>2.6784000000000001E-3</v>
      </c>
      <c r="J588" s="183">
        <v>1</v>
      </c>
      <c r="K588" s="183">
        <f>Tabla1[[#This Row],[Puntuación]]-1</f>
        <v>0</v>
      </c>
      <c r="L588" s="182">
        <f>Tabla1[[#This Row],[Cambio escala]]*0.0008928</f>
        <v>0</v>
      </c>
      <c r="M588" s="179" t="s">
        <v>23</v>
      </c>
      <c r="N588" s="179" t="s">
        <v>1434</v>
      </c>
      <c r="O588" s="179" t="s">
        <v>25</v>
      </c>
      <c r="P588" s="179" t="s">
        <v>1440</v>
      </c>
      <c r="Q588" s="179" t="s">
        <v>23</v>
      </c>
      <c r="R588" s="179" t="s">
        <v>1525</v>
      </c>
      <c r="S588" s="179" t="s">
        <v>44</v>
      </c>
      <c r="T588" s="184" t="s">
        <v>27</v>
      </c>
      <c r="U588" s="184" t="str">
        <f>Tabla1[[#This Row],[Códigos CIF]]&amp;" "&amp;"="&amp;" "&amp;Tabla1[[#This Row],[Códigos CIF Habilidad]]</f>
        <v>d415 = Mantener la posición del cuerpo</v>
      </c>
      <c r="V588" s="189" t="s">
        <v>45</v>
      </c>
      <c r="W588" s="19" t="s">
        <v>46</v>
      </c>
      <c r="X588" s="10"/>
      <c r="Y588" s="10"/>
      <c r="Z588"/>
      <c r="AA588"/>
      <c r="AB588"/>
      <c r="AC588"/>
      <c r="AD588"/>
      <c r="AE588"/>
      <c r="AF588"/>
      <c r="AG588"/>
      <c r="AH588"/>
      <c r="AI588"/>
    </row>
    <row r="589" spans="1:35" ht="24">
      <c r="A589" s="10">
        <v>573</v>
      </c>
      <c r="B589" s="176" t="s">
        <v>1342</v>
      </c>
      <c r="C589" s="177" t="s">
        <v>775</v>
      </c>
      <c r="D589" s="177" t="s">
        <v>3</v>
      </c>
      <c r="E589" s="178" t="s">
        <v>47</v>
      </c>
      <c r="F589" s="179">
        <v>5</v>
      </c>
      <c r="G589" s="180" t="s">
        <v>683</v>
      </c>
      <c r="H589" s="181">
        <v>3</v>
      </c>
      <c r="I589" s="182">
        <f>Tabla1[[#This Row],[P_Esperada_MEISR ]]*0.0008928</f>
        <v>2.6784000000000001E-3</v>
      </c>
      <c r="J589" s="183">
        <v>1</v>
      </c>
      <c r="K589" s="183">
        <f>Tabla1[[#This Row],[Puntuación]]-1</f>
        <v>0</v>
      </c>
      <c r="L589" s="182">
        <f>Tabla1[[#This Row],[Cambio escala]]*0.0008928</f>
        <v>0</v>
      </c>
      <c r="M589" s="179" t="s">
        <v>5</v>
      </c>
      <c r="N589" s="179" t="s">
        <v>1436</v>
      </c>
      <c r="O589" s="179" t="s">
        <v>6</v>
      </c>
      <c r="P589" s="179" t="s">
        <v>1439</v>
      </c>
      <c r="Q589" s="179" t="s">
        <v>5</v>
      </c>
      <c r="R589" s="179" t="s">
        <v>1519</v>
      </c>
      <c r="S589" s="179" t="s">
        <v>13</v>
      </c>
      <c r="T589" s="184" t="s">
        <v>14</v>
      </c>
      <c r="U589" s="184" t="str">
        <f>Tabla1[[#This Row],[Códigos CIF]]&amp;" "&amp;"="&amp;" "&amp;Tabla1[[#This Row],[Códigos CIF Habilidad]]</f>
        <v>d710 = Interacciones interpersonales básicas</v>
      </c>
      <c r="V589" s="189" t="s">
        <v>15</v>
      </c>
      <c r="W589" s="19" t="s">
        <v>16</v>
      </c>
      <c r="X589" s="10"/>
      <c r="Y589" s="10"/>
      <c r="Z589"/>
      <c r="AA589"/>
      <c r="AB589"/>
      <c r="AC589"/>
      <c r="AD589"/>
      <c r="AE589"/>
      <c r="AF589"/>
      <c r="AG589"/>
      <c r="AH589"/>
      <c r="AI589"/>
    </row>
    <row r="590" spans="1:35" ht="30.6">
      <c r="A590" s="10">
        <v>574</v>
      </c>
      <c r="B590" s="176" t="s">
        <v>1342</v>
      </c>
      <c r="C590" s="177" t="s">
        <v>764</v>
      </c>
      <c r="D590" s="177" t="s">
        <v>3</v>
      </c>
      <c r="E590" s="178" t="s">
        <v>689</v>
      </c>
      <c r="F590" s="179">
        <v>6</v>
      </c>
      <c r="G590" s="180" t="s">
        <v>683</v>
      </c>
      <c r="H590" s="181">
        <v>3</v>
      </c>
      <c r="I590" s="182">
        <f>Tabla1[[#This Row],[P_Esperada_MEISR ]]*0.0008928</f>
        <v>2.6784000000000001E-3</v>
      </c>
      <c r="J590" s="183">
        <v>1</v>
      </c>
      <c r="K590" s="183">
        <f>Tabla1[[#This Row],[Puntuación]]-1</f>
        <v>0</v>
      </c>
      <c r="L590" s="182">
        <f>Tabla1[[#This Row],[Cambio escala]]*0.0008928</f>
        <v>0</v>
      </c>
      <c r="M590" s="179" t="s">
        <v>23</v>
      </c>
      <c r="N590" s="179" t="s">
        <v>1434</v>
      </c>
      <c r="O590" s="179" t="s">
        <v>25</v>
      </c>
      <c r="P590" s="179" t="s">
        <v>1440</v>
      </c>
      <c r="Q590" s="179" t="s">
        <v>23</v>
      </c>
      <c r="R590" s="179" t="s">
        <v>1525</v>
      </c>
      <c r="S590" s="179" t="s">
        <v>44</v>
      </c>
      <c r="T590" s="184" t="s">
        <v>27</v>
      </c>
      <c r="U590" s="184" t="str">
        <f>Tabla1[[#This Row],[Códigos CIF]]&amp;" "&amp;"="&amp;" "&amp;Tabla1[[#This Row],[Códigos CIF Habilidad]]</f>
        <v>d415 = Mantener la posición del cuerpo</v>
      </c>
      <c r="V590" s="189" t="s">
        <v>45</v>
      </c>
      <c r="W590" s="19" t="s">
        <v>46</v>
      </c>
      <c r="X590" s="10"/>
      <c r="Y590" s="10"/>
      <c r="Z590"/>
      <c r="AA590"/>
      <c r="AB590"/>
      <c r="AC590"/>
      <c r="AD590"/>
      <c r="AE590"/>
      <c r="AF590"/>
      <c r="AG590"/>
      <c r="AH590"/>
      <c r="AI590"/>
    </row>
    <row r="591" spans="1:35" ht="30.6">
      <c r="A591" s="10">
        <v>575</v>
      </c>
      <c r="B591" s="176" t="s">
        <v>1342</v>
      </c>
      <c r="C591" s="177" t="s">
        <v>765</v>
      </c>
      <c r="D591" s="177" t="s">
        <v>3</v>
      </c>
      <c r="E591" s="178" t="s">
        <v>48</v>
      </c>
      <c r="F591" s="179">
        <v>6</v>
      </c>
      <c r="G591" s="180" t="s">
        <v>683</v>
      </c>
      <c r="H591" s="181">
        <v>3</v>
      </c>
      <c r="I591" s="182">
        <f>Tabla1[[#This Row],[P_Esperada_MEISR ]]*0.0008928</f>
        <v>2.6784000000000001E-3</v>
      </c>
      <c r="J591" s="183">
        <v>1</v>
      </c>
      <c r="K591" s="183">
        <f>Tabla1[[#This Row],[Puntuación]]-1</f>
        <v>0</v>
      </c>
      <c r="L591" s="182">
        <f>Tabla1[[#This Row],[Cambio escala]]*0.0008928</f>
        <v>0</v>
      </c>
      <c r="M591" s="179" t="s">
        <v>23</v>
      </c>
      <c r="N591" s="179" t="s">
        <v>1434</v>
      </c>
      <c r="O591" s="179" t="s">
        <v>25</v>
      </c>
      <c r="P591" s="179" t="s">
        <v>1440</v>
      </c>
      <c r="Q591" s="179" t="s">
        <v>23</v>
      </c>
      <c r="R591" s="179" t="s">
        <v>1525</v>
      </c>
      <c r="S591" s="179" t="s">
        <v>26</v>
      </c>
      <c r="T591" s="184" t="s">
        <v>27</v>
      </c>
      <c r="U591" s="184" t="str">
        <f>Tabla1[[#This Row],[Códigos CIF]]&amp;" "&amp;"="&amp;" "&amp;Tabla1[[#This Row],[Códigos CIF Habilidad]]</f>
        <v>d410 = Cambiar las posturas corporales básicas</v>
      </c>
      <c r="V591" s="189" t="s">
        <v>28</v>
      </c>
      <c r="W591" s="19" t="s">
        <v>29</v>
      </c>
      <c r="X591" s="10"/>
      <c r="Y591" s="10"/>
      <c r="Z591"/>
      <c r="AA591"/>
      <c r="AB591"/>
      <c r="AC591"/>
      <c r="AD591"/>
      <c r="AE591"/>
      <c r="AF591"/>
      <c r="AG591"/>
      <c r="AH591"/>
      <c r="AI591"/>
    </row>
    <row r="592" spans="1:35" ht="24">
      <c r="A592" s="10">
        <v>576</v>
      </c>
      <c r="B592" s="176" t="s">
        <v>1342</v>
      </c>
      <c r="C592" s="177" t="s">
        <v>776</v>
      </c>
      <c r="D592" s="177" t="s">
        <v>3</v>
      </c>
      <c r="E592" s="178" t="s">
        <v>687</v>
      </c>
      <c r="F592" s="179">
        <v>7</v>
      </c>
      <c r="G592" s="180" t="s">
        <v>686</v>
      </c>
      <c r="H592" s="181">
        <v>3</v>
      </c>
      <c r="I592" s="182">
        <f>Tabla1[[#This Row],[P_Esperada_MEISR ]]*0.0008928</f>
        <v>2.6784000000000001E-3</v>
      </c>
      <c r="J592" s="183">
        <v>1</v>
      </c>
      <c r="K592" s="183">
        <f>Tabla1[[#This Row],[Puntuación]]-1</f>
        <v>0</v>
      </c>
      <c r="L592" s="182">
        <f>Tabla1[[#This Row],[Cambio escala]]*0.0008928</f>
        <v>0</v>
      </c>
      <c r="M592" s="179" t="s">
        <v>5</v>
      </c>
      <c r="N592" s="179" t="s">
        <v>1436</v>
      </c>
      <c r="O592" s="179" t="s">
        <v>6</v>
      </c>
      <c r="P592" s="179" t="s">
        <v>1439</v>
      </c>
      <c r="Q592" s="179" t="s">
        <v>23</v>
      </c>
      <c r="R592" s="179" t="s">
        <v>1525</v>
      </c>
      <c r="S592" s="179" t="s">
        <v>13</v>
      </c>
      <c r="T592" s="184" t="s">
        <v>14</v>
      </c>
      <c r="U592" s="184" t="str">
        <f>Tabla1[[#This Row],[Códigos CIF]]&amp;" "&amp;"="&amp;" "&amp;Tabla1[[#This Row],[Códigos CIF Habilidad]]</f>
        <v>d710 = Interacciones interpersonales básicas</v>
      </c>
      <c r="V592" s="189" t="s">
        <v>15</v>
      </c>
      <c r="W592" s="19" t="s">
        <v>16</v>
      </c>
      <c r="X592" s="10"/>
      <c r="Y592" s="10"/>
      <c r="Z592"/>
      <c r="AA592"/>
      <c r="AB592"/>
      <c r="AC592"/>
      <c r="AD592"/>
      <c r="AE592"/>
      <c r="AF592"/>
      <c r="AG592"/>
      <c r="AH592"/>
      <c r="AI592"/>
    </row>
    <row r="593" spans="1:35" ht="24">
      <c r="A593" s="10">
        <v>577</v>
      </c>
      <c r="B593" s="176" t="s">
        <v>1342</v>
      </c>
      <c r="C593" s="177" t="s">
        <v>777</v>
      </c>
      <c r="D593" s="177" t="s">
        <v>3</v>
      </c>
      <c r="E593" s="178" t="s">
        <v>1309</v>
      </c>
      <c r="F593" s="179">
        <v>8</v>
      </c>
      <c r="G593" s="180" t="s">
        <v>686</v>
      </c>
      <c r="H593" s="181">
        <v>3</v>
      </c>
      <c r="I593" s="182">
        <f>Tabla1[[#This Row],[P_Esperada_MEISR ]]*0.0008928</f>
        <v>2.6784000000000001E-3</v>
      </c>
      <c r="J593" s="183">
        <v>1</v>
      </c>
      <c r="K593" s="183">
        <f>Tabla1[[#This Row],[Puntuación]]-1</f>
        <v>0</v>
      </c>
      <c r="L593" s="182">
        <f>Tabla1[[#This Row],[Cambio escala]]*0.0008928</f>
        <v>0</v>
      </c>
      <c r="M593" s="179" t="s">
        <v>24</v>
      </c>
      <c r="N593" s="179" t="s">
        <v>1435</v>
      </c>
      <c r="O593" s="179" t="s">
        <v>5</v>
      </c>
      <c r="P593" s="179" t="s">
        <v>1441</v>
      </c>
      <c r="Q593" s="179" t="s">
        <v>5</v>
      </c>
      <c r="R593" s="179" t="s">
        <v>1519</v>
      </c>
      <c r="S593" s="179" t="s">
        <v>49</v>
      </c>
      <c r="T593" s="184" t="s">
        <v>50</v>
      </c>
      <c r="U593" s="184" t="str">
        <f>Tabla1[[#This Row],[Códigos CIF]]&amp;" "&amp;"="&amp;" "&amp;Tabla1[[#This Row],[Códigos CIF Habilidad]]</f>
        <v>d240 = Manejo del estrés y otras demandas psicológicas</v>
      </c>
      <c r="V593" s="189" t="s">
        <v>51</v>
      </c>
      <c r="W593" s="19" t="s">
        <v>52</v>
      </c>
      <c r="X593" s="10"/>
      <c r="Y593" s="10"/>
      <c r="Z593"/>
      <c r="AA593"/>
      <c r="AB593"/>
      <c r="AC593"/>
      <c r="AD593"/>
      <c r="AE593"/>
      <c r="AF593"/>
      <c r="AG593"/>
      <c r="AH593"/>
      <c r="AI593"/>
    </row>
    <row r="594" spans="1:35" ht="30.6">
      <c r="A594" s="10">
        <v>578</v>
      </c>
      <c r="B594" s="176" t="s">
        <v>1342</v>
      </c>
      <c r="C594" s="177" t="s">
        <v>778</v>
      </c>
      <c r="D594" s="177" t="s">
        <v>3</v>
      </c>
      <c r="E594" s="178" t="s">
        <v>53</v>
      </c>
      <c r="F594" s="179">
        <v>10</v>
      </c>
      <c r="G594" s="180" t="s">
        <v>686</v>
      </c>
      <c r="H594" s="181">
        <v>3</v>
      </c>
      <c r="I594" s="182">
        <f>Tabla1[[#This Row],[P_Esperada_MEISR ]]*0.0008928</f>
        <v>2.6784000000000001E-3</v>
      </c>
      <c r="J594" s="183">
        <v>1</v>
      </c>
      <c r="K594" s="183">
        <f>Tabla1[[#This Row],[Puntuación]]-1</f>
        <v>0</v>
      </c>
      <c r="L594" s="182">
        <f>Tabla1[[#This Row],[Cambio escala]]*0.0008928</f>
        <v>0</v>
      </c>
      <c r="M594" s="179" t="s">
        <v>23</v>
      </c>
      <c r="N594" s="179" t="s">
        <v>1434</v>
      </c>
      <c r="O594" s="179" t="s">
        <v>25</v>
      </c>
      <c r="P594" s="179" t="s">
        <v>1440</v>
      </c>
      <c r="Q594" s="179" t="s">
        <v>23</v>
      </c>
      <c r="R594" s="179" t="s">
        <v>1525</v>
      </c>
      <c r="S594" s="179" t="s">
        <v>26</v>
      </c>
      <c r="T594" s="184" t="s">
        <v>27</v>
      </c>
      <c r="U594" s="184" t="str">
        <f>Tabla1[[#This Row],[Códigos CIF]]&amp;" "&amp;"="&amp;" "&amp;Tabla1[[#This Row],[Códigos CIF Habilidad]]</f>
        <v>d410 = Cambiar las posturas corporales básicas</v>
      </c>
      <c r="V594" s="189" t="s">
        <v>28</v>
      </c>
      <c r="W594" s="19" t="s">
        <v>29</v>
      </c>
      <c r="X594" s="10"/>
      <c r="Y594" s="10"/>
      <c r="Z594"/>
      <c r="AA594"/>
      <c r="AB594"/>
      <c r="AC594"/>
      <c r="AD594"/>
      <c r="AE594"/>
      <c r="AF594"/>
      <c r="AG594"/>
      <c r="AH594"/>
      <c r="AI594"/>
    </row>
    <row r="595" spans="1:35">
      <c r="A595" s="10">
        <v>579</v>
      </c>
      <c r="B595" s="176" t="s">
        <v>1342</v>
      </c>
      <c r="C595" s="177" t="s">
        <v>779</v>
      </c>
      <c r="D595" s="177" t="s">
        <v>3</v>
      </c>
      <c r="E595" s="178" t="s">
        <v>54</v>
      </c>
      <c r="F595" s="179">
        <v>12</v>
      </c>
      <c r="G595" s="180" t="s">
        <v>686</v>
      </c>
      <c r="H595" s="181">
        <v>3</v>
      </c>
      <c r="I595" s="182">
        <f>Tabla1[[#This Row],[P_Esperada_MEISR ]]*0.0008928</f>
        <v>2.6784000000000001E-3</v>
      </c>
      <c r="J595" s="183">
        <v>1</v>
      </c>
      <c r="K595" s="183">
        <f>Tabla1[[#This Row],[Puntuación]]-1</f>
        <v>0</v>
      </c>
      <c r="L595" s="182">
        <f>Tabla1[[#This Row],[Cambio escala]]*0.0008928</f>
        <v>0</v>
      </c>
      <c r="M595" s="179" t="s">
        <v>5</v>
      </c>
      <c r="N595" s="179" t="s">
        <v>1436</v>
      </c>
      <c r="O595" s="179" t="s">
        <v>6</v>
      </c>
      <c r="P595" s="179" t="s">
        <v>1439</v>
      </c>
      <c r="Q595" s="179" t="s">
        <v>5</v>
      </c>
      <c r="R595" s="179" t="s">
        <v>1519</v>
      </c>
      <c r="S595" s="179" t="s">
        <v>55</v>
      </c>
      <c r="T595" s="184" t="s">
        <v>9</v>
      </c>
      <c r="U595" s="184" t="str">
        <f>Tabla1[[#This Row],[Códigos CIF]]&amp;" "&amp;"="&amp;" "&amp;Tabla1[[#This Row],[Códigos CIF Habilidad]]</f>
        <v>d330 = Hablar</v>
      </c>
      <c r="V595" s="189" t="s">
        <v>56</v>
      </c>
      <c r="W595" s="19" t="s">
        <v>57</v>
      </c>
      <c r="X595" s="10"/>
      <c r="Y595" s="10"/>
      <c r="Z595"/>
      <c r="AA595"/>
      <c r="AB595"/>
      <c r="AC595"/>
      <c r="AD595"/>
      <c r="AE595"/>
      <c r="AF595"/>
      <c r="AG595"/>
      <c r="AH595"/>
      <c r="AI595"/>
    </row>
    <row r="596" spans="1:35">
      <c r="A596" s="10">
        <v>580</v>
      </c>
      <c r="B596" s="176" t="s">
        <v>1342</v>
      </c>
      <c r="C596" s="177" t="s">
        <v>780</v>
      </c>
      <c r="D596" s="177" t="s">
        <v>3</v>
      </c>
      <c r="E596" s="178" t="s">
        <v>58</v>
      </c>
      <c r="F596" s="179">
        <v>12</v>
      </c>
      <c r="G596" s="180" t="s">
        <v>686</v>
      </c>
      <c r="H596" s="181">
        <v>3</v>
      </c>
      <c r="I596" s="182">
        <f>Tabla1[[#This Row],[P_Esperada_MEISR ]]*0.0008928</f>
        <v>2.6784000000000001E-3</v>
      </c>
      <c r="J596" s="183">
        <v>1</v>
      </c>
      <c r="K596" s="183">
        <f>Tabla1[[#This Row],[Puntuación]]-1</f>
        <v>0</v>
      </c>
      <c r="L596" s="182">
        <f>Tabla1[[#This Row],[Cambio escala]]*0.0008928</f>
        <v>0</v>
      </c>
      <c r="M596" s="179" t="s">
        <v>23</v>
      </c>
      <c r="N596" s="179" t="s">
        <v>1434</v>
      </c>
      <c r="O596" s="179" t="s">
        <v>25</v>
      </c>
      <c r="P596" s="179" t="s">
        <v>1440</v>
      </c>
      <c r="Q596" s="179" t="s">
        <v>23</v>
      </c>
      <c r="R596" s="179" t="s">
        <v>1525</v>
      </c>
      <c r="S596" s="179" t="s">
        <v>44</v>
      </c>
      <c r="T596" s="184" t="s">
        <v>27</v>
      </c>
      <c r="U596" s="184" t="str">
        <f>Tabla1[[#This Row],[Códigos CIF]]&amp;" "&amp;"="&amp;" "&amp;Tabla1[[#This Row],[Códigos CIF Habilidad]]</f>
        <v>d415 = Mantener la posición del cuerpo</v>
      </c>
      <c r="V596" s="189" t="s">
        <v>45</v>
      </c>
      <c r="W596" s="19" t="s">
        <v>46</v>
      </c>
      <c r="X596" s="10"/>
      <c r="Y596" s="10"/>
      <c r="Z596"/>
      <c r="AA596"/>
      <c r="AB596"/>
      <c r="AC596"/>
      <c r="AD596"/>
      <c r="AE596"/>
      <c r="AF596"/>
      <c r="AG596"/>
      <c r="AH596"/>
      <c r="AI596"/>
    </row>
    <row r="597" spans="1:35" ht="20.399999999999999">
      <c r="A597" s="10">
        <v>581</v>
      </c>
      <c r="B597" s="176" t="s">
        <v>1342</v>
      </c>
      <c r="C597" s="177" t="s">
        <v>781</v>
      </c>
      <c r="D597" s="177" t="s">
        <v>3</v>
      </c>
      <c r="E597" s="178" t="s">
        <v>691</v>
      </c>
      <c r="F597" s="179">
        <v>18</v>
      </c>
      <c r="G597" s="180" t="s">
        <v>684</v>
      </c>
      <c r="H597" s="181">
        <v>3</v>
      </c>
      <c r="I597" s="182">
        <f>Tabla1[[#This Row],[P_Esperada_MEISR ]]*0.0008928</f>
        <v>2.6784000000000001E-3</v>
      </c>
      <c r="J597" s="183">
        <v>1</v>
      </c>
      <c r="K597" s="183">
        <f>Tabla1[[#This Row],[Puntuación]]-1</f>
        <v>0</v>
      </c>
      <c r="L597" s="182">
        <f>Tabla1[[#This Row],[Cambio escala]]*0.0008928</f>
        <v>0</v>
      </c>
      <c r="M597" s="179" t="s">
        <v>24</v>
      </c>
      <c r="N597" s="179" t="s">
        <v>1435</v>
      </c>
      <c r="O597" s="179" t="s">
        <v>5</v>
      </c>
      <c r="P597" s="179" t="s">
        <v>1441</v>
      </c>
      <c r="Q597" s="179" t="s">
        <v>5</v>
      </c>
      <c r="R597" s="179" t="s">
        <v>1519</v>
      </c>
      <c r="S597" s="179" t="s">
        <v>59</v>
      </c>
      <c r="T597" s="184" t="s">
        <v>60</v>
      </c>
      <c r="U597" s="184" t="str">
        <f>Tabla1[[#This Row],[Códigos CIF]]&amp;" "&amp;"="&amp;" "&amp;Tabla1[[#This Row],[Códigos CIF Habilidad]]</f>
        <v xml:space="preserve">d880 = Participación en el juego </v>
      </c>
      <c r="V597" s="189" t="s">
        <v>61</v>
      </c>
      <c r="W597" s="19" t="s">
        <v>62</v>
      </c>
      <c r="X597" s="10"/>
      <c r="Y597" s="10"/>
      <c r="Z597"/>
      <c r="AA597"/>
      <c r="AB597"/>
      <c r="AC597"/>
      <c r="AD597"/>
      <c r="AE597"/>
      <c r="AF597"/>
      <c r="AG597"/>
      <c r="AH597"/>
      <c r="AI597"/>
    </row>
    <row r="598" spans="1:35">
      <c r="A598" s="10">
        <v>582</v>
      </c>
      <c r="B598" s="176" t="s">
        <v>1342</v>
      </c>
      <c r="C598" s="177" t="s">
        <v>782</v>
      </c>
      <c r="D598" s="177" t="s">
        <v>3</v>
      </c>
      <c r="E598" s="178" t="s">
        <v>1310</v>
      </c>
      <c r="F598" s="179">
        <v>18</v>
      </c>
      <c r="G598" s="180" t="s">
        <v>684</v>
      </c>
      <c r="H598" s="181">
        <v>3</v>
      </c>
      <c r="I598" s="182">
        <f>Tabla1[[#This Row],[P_Esperada_MEISR ]]*0.0008928</f>
        <v>2.6784000000000001E-3</v>
      </c>
      <c r="J598" s="183">
        <v>1</v>
      </c>
      <c r="K598" s="183">
        <f>Tabla1[[#This Row],[Puntuación]]-1</f>
        <v>0</v>
      </c>
      <c r="L598" s="182">
        <f>Tabla1[[#This Row],[Cambio escala]]*0.0008928</f>
        <v>0</v>
      </c>
      <c r="M598" s="179" t="s">
        <v>5</v>
      </c>
      <c r="N598" s="179" t="s">
        <v>1436</v>
      </c>
      <c r="O598" s="179" t="s">
        <v>6</v>
      </c>
      <c r="P598" s="179" t="s">
        <v>1439</v>
      </c>
      <c r="Q598" s="179" t="s">
        <v>5</v>
      </c>
      <c r="R598" s="179" t="s">
        <v>1519</v>
      </c>
      <c r="S598" s="179" t="s">
        <v>8</v>
      </c>
      <c r="T598" s="184" t="s">
        <v>9</v>
      </c>
      <c r="U598" s="184" t="str">
        <f>Tabla1[[#This Row],[Códigos CIF]]&amp;" "&amp;"="&amp;" "&amp;Tabla1[[#This Row],[Códigos CIF Habilidad]]</f>
        <v>d331 = Pre-lenguaje</v>
      </c>
      <c r="V598" s="189" t="s">
        <v>10</v>
      </c>
      <c r="W598" s="19" t="s">
        <v>11</v>
      </c>
      <c r="X598" s="10"/>
      <c r="Y598" s="10"/>
      <c r="Z598"/>
      <c r="AA598"/>
      <c r="AB598"/>
      <c r="AC598"/>
      <c r="AD598"/>
      <c r="AE598"/>
      <c r="AF598"/>
      <c r="AG598"/>
      <c r="AH598"/>
      <c r="AI598"/>
    </row>
    <row r="599" spans="1:35">
      <c r="A599" s="10">
        <v>583</v>
      </c>
      <c r="B599" s="176" t="s">
        <v>1342</v>
      </c>
      <c r="C599" s="177" t="s">
        <v>783</v>
      </c>
      <c r="D599" s="177" t="s">
        <v>3</v>
      </c>
      <c r="E599" s="178" t="s">
        <v>692</v>
      </c>
      <c r="F599" s="179">
        <v>21</v>
      </c>
      <c r="G599" s="180" t="s">
        <v>685</v>
      </c>
      <c r="H599" s="181">
        <v>3</v>
      </c>
      <c r="I599" s="182">
        <f>Tabla1[[#This Row],[P_Esperada_MEISR ]]*0.0008928</f>
        <v>2.6784000000000001E-3</v>
      </c>
      <c r="J599" s="183">
        <v>1</v>
      </c>
      <c r="K599" s="183">
        <f>Tabla1[[#This Row],[Puntuación]]-1</f>
        <v>0</v>
      </c>
      <c r="L599" s="182">
        <f>Tabla1[[#This Row],[Cambio escala]]*0.0008928</f>
        <v>0</v>
      </c>
      <c r="M599" s="179" t="s">
        <v>23</v>
      </c>
      <c r="N599" s="179" t="s">
        <v>1434</v>
      </c>
      <c r="O599" s="179" t="s">
        <v>5</v>
      </c>
      <c r="P599" s="179" t="s">
        <v>1441</v>
      </c>
      <c r="Q599" s="179" t="s">
        <v>23</v>
      </c>
      <c r="R599" s="179" t="s">
        <v>1525</v>
      </c>
      <c r="S599" s="179" t="s">
        <v>63</v>
      </c>
      <c r="T599" s="184" t="s">
        <v>27</v>
      </c>
      <c r="U599" s="184" t="str">
        <f>Tabla1[[#This Row],[Códigos CIF]]&amp;" "&amp;"="&amp;" "&amp;Tabla1[[#This Row],[Códigos CIF Habilidad]]</f>
        <v>d460 = Desplazarse por distintos lugares</v>
      </c>
      <c r="V599" s="189" t="s">
        <v>64</v>
      </c>
      <c r="W599" s="19" t="s">
        <v>65</v>
      </c>
      <c r="X599" s="10"/>
      <c r="Y599" s="10"/>
      <c r="Z599"/>
      <c r="AA599"/>
      <c r="AB599"/>
      <c r="AC599"/>
      <c r="AD599"/>
      <c r="AE599"/>
      <c r="AF599"/>
      <c r="AG599"/>
      <c r="AH599"/>
      <c r="AI599"/>
    </row>
    <row r="600" spans="1:35" ht="20.399999999999999">
      <c r="A600" s="10">
        <v>584</v>
      </c>
      <c r="B600" s="176" t="s">
        <v>1342</v>
      </c>
      <c r="C600" s="177" t="s">
        <v>784</v>
      </c>
      <c r="D600" s="177" t="s">
        <v>3</v>
      </c>
      <c r="E600" s="178" t="s">
        <v>1311</v>
      </c>
      <c r="F600" s="179">
        <v>30</v>
      </c>
      <c r="G600" s="180" t="s">
        <v>738</v>
      </c>
      <c r="H600" s="181">
        <v>3</v>
      </c>
      <c r="I600" s="182">
        <f>Tabla1[[#This Row],[P_Esperada_MEISR ]]*0.0008928</f>
        <v>2.6784000000000001E-3</v>
      </c>
      <c r="J600" s="183">
        <v>1</v>
      </c>
      <c r="K600" s="183">
        <f>Tabla1[[#This Row],[Puntuación]]-1</f>
        <v>0</v>
      </c>
      <c r="L600" s="182">
        <f>Tabla1[[#This Row],[Cambio escala]]*0.0008928</f>
        <v>0</v>
      </c>
      <c r="M600" s="179" t="s">
        <v>5</v>
      </c>
      <c r="N600" s="179" t="s">
        <v>1436</v>
      </c>
      <c r="O600" s="179" t="s">
        <v>5</v>
      </c>
      <c r="P600" s="179" t="s">
        <v>1441</v>
      </c>
      <c r="Q600" s="179" t="s">
        <v>5</v>
      </c>
      <c r="R600" s="179" t="s">
        <v>1519</v>
      </c>
      <c r="S600" s="179" t="s">
        <v>55</v>
      </c>
      <c r="T600" s="184" t="s">
        <v>9</v>
      </c>
      <c r="U600" s="184" t="str">
        <f>Tabla1[[#This Row],[Códigos CIF]]&amp;" "&amp;"="&amp;" "&amp;Tabla1[[#This Row],[Códigos CIF Habilidad]]</f>
        <v>d330 = Hablar</v>
      </c>
      <c r="V600" s="189" t="s">
        <v>56</v>
      </c>
      <c r="W600" s="19" t="s">
        <v>57</v>
      </c>
      <c r="X600" s="10"/>
      <c r="Y600" s="10"/>
      <c r="Z600"/>
      <c r="AA600"/>
      <c r="AB600"/>
      <c r="AC600"/>
      <c r="AD600"/>
      <c r="AE600"/>
      <c r="AF600"/>
      <c r="AG600"/>
      <c r="AH600"/>
      <c r="AI600"/>
    </row>
    <row r="601" spans="1:35" ht="24">
      <c r="A601" s="10">
        <v>585</v>
      </c>
      <c r="B601" s="176" t="s">
        <v>1342</v>
      </c>
      <c r="C601" s="177" t="s">
        <v>785</v>
      </c>
      <c r="D601" s="177" t="s">
        <v>3</v>
      </c>
      <c r="E601" s="178" t="s">
        <v>66</v>
      </c>
      <c r="F601" s="179">
        <v>33</v>
      </c>
      <c r="G601" s="180" t="s">
        <v>739</v>
      </c>
      <c r="H601" s="181">
        <v>3</v>
      </c>
      <c r="I601" s="182">
        <f>Tabla1[[#This Row],[P_Esperada_MEISR ]]*0.0008928</f>
        <v>2.6784000000000001E-3</v>
      </c>
      <c r="J601" s="183">
        <v>1</v>
      </c>
      <c r="K601" s="183">
        <f>Tabla1[[#This Row],[Puntuación]]-1</f>
        <v>0</v>
      </c>
      <c r="L601" s="182">
        <f>Tabla1[[#This Row],[Cambio escala]]*0.0008928</f>
        <v>0</v>
      </c>
      <c r="M601" s="179" t="s">
        <v>5</v>
      </c>
      <c r="N601" s="179" t="s">
        <v>1436</v>
      </c>
      <c r="O601" s="179" t="s">
        <v>31</v>
      </c>
      <c r="P601" s="179" t="s">
        <v>1438</v>
      </c>
      <c r="Q601" s="179" t="s">
        <v>7</v>
      </c>
      <c r="R601" s="179" t="s">
        <v>1526</v>
      </c>
      <c r="S601" s="179" t="s">
        <v>67</v>
      </c>
      <c r="T601" s="184" t="s">
        <v>9</v>
      </c>
      <c r="U601" s="184" t="str">
        <f>Tabla1[[#This Row],[Códigos CIF]]&amp;" "&amp;"="&amp;" "&amp;Tabla1[[#This Row],[Códigos CIF Habilidad]]</f>
        <v>d310 = Comunicación-recepción de mensajes hablados</v>
      </c>
      <c r="V601" s="189" t="s">
        <v>68</v>
      </c>
      <c r="W601" s="19" t="s">
        <v>69</v>
      </c>
      <c r="X601" s="10"/>
      <c r="Y601" s="10"/>
      <c r="Z601"/>
      <c r="AA601"/>
      <c r="AB601"/>
      <c r="AC601"/>
      <c r="AD601"/>
      <c r="AE601"/>
      <c r="AF601"/>
      <c r="AG601"/>
      <c r="AH601"/>
      <c r="AI601"/>
    </row>
    <row r="602" spans="1:35" ht="20.399999999999999">
      <c r="A602" s="10">
        <v>586</v>
      </c>
      <c r="B602" s="176" t="s">
        <v>1342</v>
      </c>
      <c r="C602" s="177" t="s">
        <v>786</v>
      </c>
      <c r="D602" s="177" t="s">
        <v>3</v>
      </c>
      <c r="E602" s="178" t="s">
        <v>70</v>
      </c>
      <c r="F602" s="179">
        <v>36</v>
      </c>
      <c r="G602" s="180" t="s">
        <v>739</v>
      </c>
      <c r="H602" s="181">
        <v>3</v>
      </c>
      <c r="I602" s="182">
        <f>Tabla1[[#This Row],[P_Esperada_MEISR ]]*0.0008928</f>
        <v>2.6784000000000001E-3</v>
      </c>
      <c r="J602" s="183">
        <v>1</v>
      </c>
      <c r="K602" s="183">
        <f>Tabla1[[#This Row],[Puntuación]]-1</f>
        <v>0</v>
      </c>
      <c r="L602" s="182">
        <f>Tabla1[[#This Row],[Cambio escala]]*0.0008928</f>
        <v>0</v>
      </c>
      <c r="M602" s="179" t="s">
        <v>5</v>
      </c>
      <c r="N602" s="179" t="s">
        <v>1436</v>
      </c>
      <c r="O602" s="179" t="s">
        <v>6</v>
      </c>
      <c r="P602" s="179" t="s">
        <v>1439</v>
      </c>
      <c r="Q602" s="179" t="s">
        <v>5</v>
      </c>
      <c r="R602" s="179" t="s">
        <v>1519</v>
      </c>
      <c r="S602" s="179" t="s">
        <v>55</v>
      </c>
      <c r="T602" s="184" t="s">
        <v>9</v>
      </c>
      <c r="U602" s="184" t="str">
        <f>Tabla1[[#This Row],[Códigos CIF]]&amp;" "&amp;"="&amp;" "&amp;Tabla1[[#This Row],[Códigos CIF Habilidad]]</f>
        <v>d330 = Hablar</v>
      </c>
      <c r="V602" s="189" t="s">
        <v>56</v>
      </c>
      <c r="W602" s="19" t="s">
        <v>57</v>
      </c>
      <c r="X602" s="10"/>
      <c r="Y602" s="10"/>
      <c r="Z602"/>
      <c r="AA602"/>
      <c r="AB602"/>
      <c r="AC602"/>
      <c r="AD602"/>
      <c r="AE602"/>
      <c r="AF602"/>
      <c r="AG602"/>
      <c r="AH602"/>
      <c r="AI602"/>
    </row>
    <row r="603" spans="1:35">
      <c r="A603" s="10">
        <v>587</v>
      </c>
      <c r="B603" s="176" t="s">
        <v>1342</v>
      </c>
      <c r="C603" s="177" t="s">
        <v>787</v>
      </c>
      <c r="D603" s="177" t="s">
        <v>3</v>
      </c>
      <c r="E603" s="178" t="s">
        <v>71</v>
      </c>
      <c r="F603" s="179">
        <v>36</v>
      </c>
      <c r="G603" s="180" t="s">
        <v>739</v>
      </c>
      <c r="H603" s="181">
        <v>3</v>
      </c>
      <c r="I603" s="182">
        <f>Tabla1[[#This Row],[P_Esperada_MEISR ]]*0.0008928</f>
        <v>2.6784000000000001E-3</v>
      </c>
      <c r="J603" s="183">
        <v>1</v>
      </c>
      <c r="K603" s="183">
        <f>Tabla1[[#This Row],[Puntuación]]-1</f>
        <v>0</v>
      </c>
      <c r="L603" s="182">
        <f>Tabla1[[#This Row],[Cambio escala]]*0.0008928</f>
        <v>0</v>
      </c>
      <c r="M603" s="179" t="s">
        <v>24</v>
      </c>
      <c r="N603" s="179" t="s">
        <v>1435</v>
      </c>
      <c r="O603" s="179" t="s">
        <v>31</v>
      </c>
      <c r="P603" s="179" t="s">
        <v>1438</v>
      </c>
      <c r="Q603" s="179" t="s">
        <v>7</v>
      </c>
      <c r="R603" s="179" t="s">
        <v>1526</v>
      </c>
      <c r="S603" s="179" t="s">
        <v>72</v>
      </c>
      <c r="T603" s="184" t="s">
        <v>50</v>
      </c>
      <c r="U603" s="184" t="str">
        <f>Tabla1[[#This Row],[Códigos CIF]]&amp;" "&amp;"="&amp;" "&amp;Tabla1[[#This Row],[Códigos CIF Habilidad]]</f>
        <v>d230 = Llevar a cabo rutinas diarias</v>
      </c>
      <c r="V603" s="189" t="s">
        <v>73</v>
      </c>
      <c r="W603" s="19" t="s">
        <v>74</v>
      </c>
      <c r="X603" s="10"/>
      <c r="Y603" s="10"/>
      <c r="Z603"/>
      <c r="AA603"/>
      <c r="AB603"/>
      <c r="AC603"/>
      <c r="AD603"/>
      <c r="AE603"/>
      <c r="AF603"/>
      <c r="AG603"/>
      <c r="AH603"/>
      <c r="AI603"/>
    </row>
    <row r="604" spans="1:35" ht="20.399999999999999">
      <c r="A604" s="10">
        <v>588</v>
      </c>
      <c r="B604" s="176" t="s">
        <v>1342</v>
      </c>
      <c r="C604" s="177" t="s">
        <v>788</v>
      </c>
      <c r="D604" s="177" t="s">
        <v>3</v>
      </c>
      <c r="E604" s="178" t="s">
        <v>75</v>
      </c>
      <c r="F604" s="179">
        <v>42</v>
      </c>
      <c r="G604" s="180" t="s">
        <v>740</v>
      </c>
      <c r="H604" s="181">
        <v>3</v>
      </c>
      <c r="I604" s="182">
        <f>Tabla1[[#This Row],[P_Esperada_MEISR ]]*0.0008928</f>
        <v>2.6784000000000001E-3</v>
      </c>
      <c r="J604" s="183">
        <v>1</v>
      </c>
      <c r="K604" s="183">
        <f>Tabla1[[#This Row],[Puntuación]]-1</f>
        <v>0</v>
      </c>
      <c r="L604" s="182">
        <f>Tabla1[[#This Row],[Cambio escala]]*0.0008928</f>
        <v>0</v>
      </c>
      <c r="M604" s="179" t="s">
        <v>5</v>
      </c>
      <c r="N604" s="179" t="s">
        <v>1436</v>
      </c>
      <c r="O604" s="179" t="s">
        <v>6</v>
      </c>
      <c r="P604" s="179" t="s">
        <v>1439</v>
      </c>
      <c r="Q604" s="179" t="s">
        <v>5</v>
      </c>
      <c r="R604" s="179" t="s">
        <v>1519</v>
      </c>
      <c r="S604" s="179" t="s">
        <v>55</v>
      </c>
      <c r="T604" s="184" t="s">
        <v>9</v>
      </c>
      <c r="U604" s="184" t="str">
        <f>Tabla1[[#This Row],[Códigos CIF]]&amp;" "&amp;"="&amp;" "&amp;Tabla1[[#This Row],[Códigos CIF Habilidad]]</f>
        <v>d330 = Hablar</v>
      </c>
      <c r="V604" s="189" t="s">
        <v>56</v>
      </c>
      <c r="W604" s="19" t="s">
        <v>57</v>
      </c>
      <c r="X604" s="10"/>
      <c r="Y604" s="10"/>
      <c r="Z604"/>
      <c r="AA604"/>
      <c r="AB604"/>
      <c r="AC604"/>
      <c r="AD604"/>
      <c r="AE604"/>
      <c r="AF604"/>
      <c r="AG604"/>
      <c r="AH604"/>
      <c r="AI604"/>
    </row>
    <row r="605" spans="1:35">
      <c r="A605" s="10">
        <v>589</v>
      </c>
      <c r="B605" s="176" t="s">
        <v>1342</v>
      </c>
      <c r="C605" s="177" t="s">
        <v>789</v>
      </c>
      <c r="D605" s="177" t="s">
        <v>3</v>
      </c>
      <c r="E605" s="178" t="s">
        <v>722</v>
      </c>
      <c r="F605" s="179">
        <v>60</v>
      </c>
      <c r="G605" s="180" t="s">
        <v>744</v>
      </c>
      <c r="H605" s="181">
        <v>3</v>
      </c>
      <c r="I605" s="182">
        <f>Tabla1[[#This Row],[P_Esperada_MEISR ]]*0.0008928</f>
        <v>2.6784000000000001E-3</v>
      </c>
      <c r="J605" s="183">
        <v>1</v>
      </c>
      <c r="K605" s="183">
        <f>Tabla1[[#This Row],[Puntuación]]-1</f>
        <v>0</v>
      </c>
      <c r="L605" s="182">
        <f>Tabla1[[#This Row],[Cambio escala]]*0.0008928</f>
        <v>0</v>
      </c>
      <c r="M605" s="179" t="s">
        <v>5</v>
      </c>
      <c r="N605" s="179" t="s">
        <v>1436</v>
      </c>
      <c r="O605" s="179" t="s">
        <v>6</v>
      </c>
      <c r="P605" s="179" t="s">
        <v>1439</v>
      </c>
      <c r="Q605" s="179" t="s">
        <v>5</v>
      </c>
      <c r="R605" s="179" t="s">
        <v>1519</v>
      </c>
      <c r="S605" s="179" t="s">
        <v>55</v>
      </c>
      <c r="T605" s="184" t="s">
        <v>9</v>
      </c>
      <c r="U605" s="184" t="str">
        <f>Tabla1[[#This Row],[Códigos CIF]]&amp;" "&amp;"="&amp;" "&amp;Tabla1[[#This Row],[Códigos CIF Habilidad]]</f>
        <v>d330 = Hablar</v>
      </c>
      <c r="V605" s="189" t="s">
        <v>56</v>
      </c>
      <c r="W605" s="19" t="s">
        <v>57</v>
      </c>
      <c r="X605" s="10"/>
      <c r="Y605" s="10"/>
      <c r="Z605"/>
      <c r="AA605"/>
      <c r="AB605"/>
      <c r="AC605"/>
      <c r="AD605"/>
      <c r="AE605"/>
      <c r="AF605"/>
      <c r="AG605"/>
      <c r="AH605"/>
      <c r="AI605"/>
    </row>
    <row r="606" spans="1:35" ht="24">
      <c r="A606" s="10">
        <v>590</v>
      </c>
      <c r="B606" s="176" t="s">
        <v>1342</v>
      </c>
      <c r="C606" s="177" t="s">
        <v>746</v>
      </c>
      <c r="D606" s="177" t="s">
        <v>76</v>
      </c>
      <c r="E606" s="178" t="s">
        <v>1312</v>
      </c>
      <c r="F606" s="179">
        <v>0</v>
      </c>
      <c r="G606" s="180" t="s">
        <v>683</v>
      </c>
      <c r="H606" s="181">
        <v>3</v>
      </c>
      <c r="I606" s="182">
        <f>Tabla1[[#This Row],[P_Esperada_MEISR ]]*0.0008928</f>
        <v>2.6784000000000001E-3</v>
      </c>
      <c r="J606" s="183">
        <v>1</v>
      </c>
      <c r="K606" s="183">
        <f>Tabla1[[#This Row],[Puntuación]]-1</f>
        <v>0</v>
      </c>
      <c r="L606" s="182">
        <f>Tabla1[[#This Row],[Cambio escala]]*0.0008928</f>
        <v>0</v>
      </c>
      <c r="M606" s="179" t="s">
        <v>24</v>
      </c>
      <c r="N606" s="179" t="s">
        <v>1435</v>
      </c>
      <c r="O606" s="179" t="s">
        <v>5</v>
      </c>
      <c r="P606" s="179" t="s">
        <v>1441</v>
      </c>
      <c r="Q606" s="179" t="s">
        <v>5</v>
      </c>
      <c r="R606" s="179" t="s">
        <v>1519</v>
      </c>
      <c r="S606" s="179" t="s">
        <v>13</v>
      </c>
      <c r="T606" s="184" t="s">
        <v>14</v>
      </c>
      <c r="U606" s="184" t="str">
        <f>Tabla1[[#This Row],[Códigos CIF]]&amp;" "&amp;"="&amp;" "&amp;Tabla1[[#This Row],[Códigos CIF Habilidad]]</f>
        <v>d710 = Interacciones interpersonales básicas</v>
      </c>
      <c r="V606" s="189" t="s">
        <v>15</v>
      </c>
      <c r="W606" s="19" t="s">
        <v>16</v>
      </c>
      <c r="X606" s="10"/>
      <c r="Y606" s="10"/>
      <c r="Z606"/>
      <c r="AA606"/>
      <c r="AB606"/>
      <c r="AC606"/>
      <c r="AD606"/>
      <c r="AE606"/>
      <c r="AF606"/>
      <c r="AG606"/>
      <c r="AH606"/>
      <c r="AI606"/>
    </row>
    <row r="607" spans="1:35" ht="40.799999999999997">
      <c r="A607" s="10">
        <v>591</v>
      </c>
      <c r="B607" s="176" t="s">
        <v>1342</v>
      </c>
      <c r="C607" s="177" t="s">
        <v>790</v>
      </c>
      <c r="D607" s="177" t="s">
        <v>76</v>
      </c>
      <c r="E607" s="178" t="s">
        <v>1313</v>
      </c>
      <c r="F607" s="179">
        <v>1</v>
      </c>
      <c r="G607" s="180" t="s">
        <v>683</v>
      </c>
      <c r="H607" s="181">
        <v>3</v>
      </c>
      <c r="I607" s="182">
        <f>Tabla1[[#This Row],[P_Esperada_MEISR ]]*0.0008928</f>
        <v>2.6784000000000001E-3</v>
      </c>
      <c r="J607" s="183">
        <v>1</v>
      </c>
      <c r="K607" s="183">
        <f>Tabla1[[#This Row],[Puntuación]]-1</f>
        <v>0</v>
      </c>
      <c r="L607" s="182">
        <f>Tabla1[[#This Row],[Cambio escala]]*0.0008928</f>
        <v>0</v>
      </c>
      <c r="M607" s="179" t="s">
        <v>5</v>
      </c>
      <c r="N607" s="179" t="s">
        <v>1436</v>
      </c>
      <c r="O607" s="179" t="s">
        <v>5</v>
      </c>
      <c r="P607" s="179" t="s">
        <v>1441</v>
      </c>
      <c r="Q607" s="179" t="s">
        <v>5</v>
      </c>
      <c r="R607" s="179" t="s">
        <v>1519</v>
      </c>
      <c r="S607" s="179" t="s">
        <v>77</v>
      </c>
      <c r="T607" s="184" t="s">
        <v>50</v>
      </c>
      <c r="U607" s="184" t="str">
        <f>Tabla1[[#This Row],[Códigos CIF]]&amp;" "&amp;"="&amp;" "&amp;Tabla1[[#This Row],[Códigos CIF Habilidad]]</f>
        <v>d250 = Manejo del comportamiento propio</v>
      </c>
      <c r="V607" s="189" t="s">
        <v>78</v>
      </c>
      <c r="W607" s="19" t="s">
        <v>79</v>
      </c>
      <c r="X607" s="10"/>
      <c r="Y607" s="10"/>
      <c r="Z607"/>
      <c r="AA607"/>
      <c r="AB607"/>
      <c r="AC607"/>
      <c r="AD607"/>
      <c r="AE607"/>
      <c r="AF607"/>
      <c r="AG607"/>
      <c r="AH607"/>
      <c r="AI607"/>
    </row>
    <row r="608" spans="1:35" ht="30.6">
      <c r="A608" s="10">
        <v>592</v>
      </c>
      <c r="B608" s="176" t="s">
        <v>1342</v>
      </c>
      <c r="C608" s="177" t="s">
        <v>791</v>
      </c>
      <c r="D608" s="177" t="s">
        <v>76</v>
      </c>
      <c r="E608" s="178" t="s">
        <v>1314</v>
      </c>
      <c r="F608" s="179">
        <v>1</v>
      </c>
      <c r="G608" s="180" t="s">
        <v>683</v>
      </c>
      <c r="H608" s="181">
        <v>3</v>
      </c>
      <c r="I608" s="182">
        <f>Tabla1[[#This Row],[P_Esperada_MEISR ]]*0.0008928</f>
        <v>2.6784000000000001E-3</v>
      </c>
      <c r="J608" s="183">
        <v>1</v>
      </c>
      <c r="K608" s="183">
        <f>Tabla1[[#This Row],[Puntuación]]-1</f>
        <v>0</v>
      </c>
      <c r="L608" s="182">
        <f>Tabla1[[#This Row],[Cambio escala]]*0.0008928</f>
        <v>0</v>
      </c>
      <c r="M608" s="179" t="s">
        <v>24</v>
      </c>
      <c r="N608" s="179" t="s">
        <v>1435</v>
      </c>
      <c r="O608" s="179" t="s">
        <v>31</v>
      </c>
      <c r="P608" s="179" t="s">
        <v>1438</v>
      </c>
      <c r="Q608" s="179" t="s">
        <v>7</v>
      </c>
      <c r="R608" s="179" t="s">
        <v>1526</v>
      </c>
      <c r="S608" s="179" t="s">
        <v>41</v>
      </c>
      <c r="T608" s="184" t="s">
        <v>19</v>
      </c>
      <c r="U608" s="184" t="str">
        <f>Tabla1[[#This Row],[Códigos CIF]]&amp;" "&amp;"="&amp;" "&amp;Tabla1[[#This Row],[Códigos CIF Habilidad]]</f>
        <v>d160 = Centrar la atención</v>
      </c>
      <c r="V608" s="189" t="s">
        <v>42</v>
      </c>
      <c r="W608" s="19" t="s">
        <v>43</v>
      </c>
      <c r="X608" s="10"/>
      <c r="Y608" s="10"/>
      <c r="Z608"/>
      <c r="AA608"/>
      <c r="AB608"/>
      <c r="AC608"/>
      <c r="AD608"/>
      <c r="AE608"/>
      <c r="AF608"/>
      <c r="AG608"/>
      <c r="AH608"/>
      <c r="AI608"/>
    </row>
    <row r="609" spans="1:35" ht="20.399999999999999">
      <c r="A609" s="10">
        <v>593</v>
      </c>
      <c r="B609" s="176" t="s">
        <v>1342</v>
      </c>
      <c r="C609" s="177" t="s">
        <v>792</v>
      </c>
      <c r="D609" s="177" t="s">
        <v>76</v>
      </c>
      <c r="E609" s="178" t="s">
        <v>80</v>
      </c>
      <c r="F609" s="179">
        <v>9</v>
      </c>
      <c r="G609" s="180" t="s">
        <v>686</v>
      </c>
      <c r="H609" s="181">
        <v>3</v>
      </c>
      <c r="I609" s="182">
        <f>Tabla1[[#This Row],[P_Esperada_MEISR ]]*0.0008928</f>
        <v>2.6784000000000001E-3</v>
      </c>
      <c r="J609" s="183">
        <v>1</v>
      </c>
      <c r="K609" s="183">
        <f>Tabla1[[#This Row],[Puntuación]]-1</f>
        <v>0</v>
      </c>
      <c r="L609" s="182">
        <f>Tabla1[[#This Row],[Cambio escala]]*0.0008928</f>
        <v>0</v>
      </c>
      <c r="M609" s="179" t="s">
        <v>5</v>
      </c>
      <c r="N609" s="179" t="s">
        <v>1436</v>
      </c>
      <c r="O609" s="179" t="s">
        <v>6</v>
      </c>
      <c r="P609" s="179" t="s">
        <v>1439</v>
      </c>
      <c r="Q609" s="179" t="s">
        <v>7</v>
      </c>
      <c r="R609" s="179" t="s">
        <v>1526</v>
      </c>
      <c r="S609" s="179" t="s">
        <v>8</v>
      </c>
      <c r="T609" s="184" t="s">
        <v>9</v>
      </c>
      <c r="U609" s="184" t="str">
        <f>Tabla1[[#This Row],[Códigos CIF]]&amp;" "&amp;"="&amp;" "&amp;Tabla1[[#This Row],[Códigos CIF Habilidad]]</f>
        <v>d331 = Pre-lenguaje</v>
      </c>
      <c r="V609" s="189" t="s">
        <v>10</v>
      </c>
      <c r="W609" s="19" t="s">
        <v>11</v>
      </c>
      <c r="X609" s="10"/>
      <c r="Y609" s="10"/>
      <c r="Z609"/>
      <c r="AA609"/>
      <c r="AB609"/>
      <c r="AC609"/>
      <c r="AD609"/>
      <c r="AE609"/>
      <c r="AF609"/>
      <c r="AG609"/>
      <c r="AH609"/>
      <c r="AI609"/>
    </row>
    <row r="610" spans="1:35" ht="30.6">
      <c r="A610" s="10">
        <v>594</v>
      </c>
      <c r="B610" s="176" t="s">
        <v>1342</v>
      </c>
      <c r="C610" s="177" t="s">
        <v>793</v>
      </c>
      <c r="D610" s="177" t="s">
        <v>76</v>
      </c>
      <c r="E610" s="178" t="s">
        <v>1315</v>
      </c>
      <c r="F610" s="179">
        <v>15</v>
      </c>
      <c r="G610" s="180" t="s">
        <v>684</v>
      </c>
      <c r="H610" s="181">
        <v>3</v>
      </c>
      <c r="I610" s="182">
        <f>Tabla1[[#This Row],[P_Esperada_MEISR ]]*0.0008928</f>
        <v>2.6784000000000001E-3</v>
      </c>
      <c r="J610" s="183">
        <v>1</v>
      </c>
      <c r="K610" s="183">
        <f>Tabla1[[#This Row],[Puntuación]]-1</f>
        <v>0</v>
      </c>
      <c r="L610" s="182">
        <f>Tabla1[[#This Row],[Cambio escala]]*0.0008928</f>
        <v>0</v>
      </c>
      <c r="M610" s="179" t="s">
        <v>5</v>
      </c>
      <c r="N610" s="179" t="s">
        <v>1436</v>
      </c>
      <c r="O610" s="179" t="s">
        <v>6</v>
      </c>
      <c r="P610" s="179" t="s">
        <v>1439</v>
      </c>
      <c r="Q610" s="179" t="s">
        <v>7</v>
      </c>
      <c r="R610" s="179" t="s">
        <v>1526</v>
      </c>
      <c r="S610" s="179" t="s">
        <v>86</v>
      </c>
      <c r="T610" s="184" t="s">
        <v>50</v>
      </c>
      <c r="U610" s="184" t="str">
        <f>Tabla1[[#This Row],[Códigos CIF]]&amp;" "&amp;"="&amp;" "&amp;Tabla1[[#This Row],[Códigos CIF Habilidad]]</f>
        <v>d210 = Llevar a cabo una única tarea</v>
      </c>
      <c r="V610" s="189" t="s">
        <v>87</v>
      </c>
      <c r="W610" s="19" t="s">
        <v>88</v>
      </c>
      <c r="X610" s="10"/>
      <c r="Y610" s="10"/>
      <c r="Z610"/>
      <c r="AA610"/>
      <c r="AB610"/>
      <c r="AC610"/>
      <c r="AD610"/>
      <c r="AE610"/>
      <c r="AF610"/>
      <c r="AG610"/>
      <c r="AH610"/>
      <c r="AI610"/>
    </row>
    <row r="611" spans="1:35" ht="24">
      <c r="A611" s="10">
        <v>595</v>
      </c>
      <c r="B611" s="176" t="s">
        <v>1342</v>
      </c>
      <c r="C611" s="177" t="s">
        <v>794</v>
      </c>
      <c r="D611" s="177" t="s">
        <v>76</v>
      </c>
      <c r="E611" s="178" t="s">
        <v>81</v>
      </c>
      <c r="F611" s="179">
        <v>18</v>
      </c>
      <c r="G611" s="180" t="s">
        <v>684</v>
      </c>
      <c r="H611" s="181">
        <v>3</v>
      </c>
      <c r="I611" s="182">
        <f>Tabla1[[#This Row],[P_Esperada_MEISR ]]*0.0008928</f>
        <v>2.6784000000000001E-3</v>
      </c>
      <c r="J611" s="183">
        <v>1</v>
      </c>
      <c r="K611" s="183">
        <f>Tabla1[[#This Row],[Puntuación]]-1</f>
        <v>0</v>
      </c>
      <c r="L611" s="182">
        <f>Tabla1[[#This Row],[Cambio escala]]*0.0008928</f>
        <v>0</v>
      </c>
      <c r="M611" s="179" t="s">
        <v>5</v>
      </c>
      <c r="N611" s="179" t="s">
        <v>1436</v>
      </c>
      <c r="O611" s="179" t="s">
        <v>6</v>
      </c>
      <c r="P611" s="179" t="s">
        <v>1439</v>
      </c>
      <c r="Q611" s="179" t="s">
        <v>23</v>
      </c>
      <c r="R611" s="179" t="s">
        <v>1525</v>
      </c>
      <c r="S611" s="179" t="s">
        <v>82</v>
      </c>
      <c r="T611" s="184" t="s">
        <v>83</v>
      </c>
      <c r="U611" s="184" t="str">
        <f>Tabla1[[#This Row],[Códigos CIF]]&amp;" "&amp;"="&amp;" "&amp;Tabla1[[#This Row],[Códigos CIF Habilidad]]</f>
        <v>d530 = Higiene personal relacionada con los procesos de excreción</v>
      </c>
      <c r="V611" s="189" t="s">
        <v>84</v>
      </c>
      <c r="W611" s="19" t="s">
        <v>85</v>
      </c>
      <c r="X611" s="10"/>
      <c r="Y611" s="10"/>
      <c r="Z611"/>
      <c r="AA611"/>
      <c r="AB611"/>
      <c r="AC611"/>
      <c r="AD611"/>
      <c r="AE611"/>
      <c r="AF611"/>
      <c r="AG611"/>
      <c r="AH611"/>
      <c r="AI611"/>
    </row>
    <row r="612" spans="1:35" ht="51">
      <c r="A612" s="10">
        <v>596</v>
      </c>
      <c r="B612" s="176" t="s">
        <v>1342</v>
      </c>
      <c r="C612" s="177" t="s">
        <v>795</v>
      </c>
      <c r="D612" s="177" t="s">
        <v>76</v>
      </c>
      <c r="E612" s="178" t="s">
        <v>693</v>
      </c>
      <c r="F612" s="179">
        <v>18</v>
      </c>
      <c r="G612" s="180" t="s">
        <v>684</v>
      </c>
      <c r="H612" s="181">
        <v>3</v>
      </c>
      <c r="I612" s="182">
        <f>Tabla1[[#This Row],[P_Esperada_MEISR ]]*0.0008928</f>
        <v>2.6784000000000001E-3</v>
      </c>
      <c r="J612" s="183">
        <v>1</v>
      </c>
      <c r="K612" s="183">
        <f>Tabla1[[#This Row],[Puntuación]]-1</f>
        <v>0</v>
      </c>
      <c r="L612" s="182">
        <f>Tabla1[[#This Row],[Cambio escala]]*0.0008928</f>
        <v>0</v>
      </c>
      <c r="M612" s="179" t="s">
        <v>5</v>
      </c>
      <c r="N612" s="179" t="s">
        <v>1436</v>
      </c>
      <c r="O612" s="179" t="s">
        <v>6</v>
      </c>
      <c r="P612" s="179" t="s">
        <v>1439</v>
      </c>
      <c r="Q612" s="179" t="s">
        <v>7</v>
      </c>
      <c r="R612" s="179" t="s">
        <v>1526</v>
      </c>
      <c r="S612" s="179" t="s">
        <v>89</v>
      </c>
      <c r="T612" s="184" t="s">
        <v>9</v>
      </c>
      <c r="U612" s="184" t="str">
        <f>Tabla1[[#This Row],[Códigos CIF]]&amp;" "&amp;"="&amp;" "&amp;Tabla1[[#This Row],[Códigos CIF Habilidad]]</f>
        <v>d335 = Producción de mensajes no verbales</v>
      </c>
      <c r="V612" s="189" t="s">
        <v>90</v>
      </c>
      <c r="W612" s="19" t="s">
        <v>91</v>
      </c>
      <c r="X612" s="10"/>
      <c r="Y612" s="10"/>
      <c r="Z612"/>
      <c r="AA612"/>
      <c r="AB612"/>
      <c r="AC612"/>
      <c r="AD612"/>
      <c r="AE612"/>
      <c r="AF612"/>
      <c r="AG612"/>
      <c r="AH612"/>
      <c r="AI612"/>
    </row>
    <row r="613" spans="1:35" ht="40.799999999999997">
      <c r="A613" s="10">
        <v>597</v>
      </c>
      <c r="B613" s="176" t="s">
        <v>1342</v>
      </c>
      <c r="C613" s="177" t="s">
        <v>796</v>
      </c>
      <c r="D613" s="177" t="s">
        <v>76</v>
      </c>
      <c r="E613" s="178" t="s">
        <v>1316</v>
      </c>
      <c r="F613" s="179">
        <v>24</v>
      </c>
      <c r="G613" s="180" t="s">
        <v>685</v>
      </c>
      <c r="H613" s="181">
        <v>3</v>
      </c>
      <c r="I613" s="182">
        <f>Tabla1[[#This Row],[P_Esperada_MEISR ]]*0.0008928</f>
        <v>2.6784000000000001E-3</v>
      </c>
      <c r="J613" s="183">
        <v>1</v>
      </c>
      <c r="K613" s="183">
        <f>Tabla1[[#This Row],[Puntuación]]-1</f>
        <v>0</v>
      </c>
      <c r="L613" s="182">
        <f>Tabla1[[#This Row],[Cambio escala]]*0.0008928</f>
        <v>0</v>
      </c>
      <c r="M613" s="179" t="s">
        <v>23</v>
      </c>
      <c r="N613" s="179" t="s">
        <v>1434</v>
      </c>
      <c r="O613" s="179" t="s">
        <v>23</v>
      </c>
      <c r="P613" s="179" t="s">
        <v>1437</v>
      </c>
      <c r="Q613" s="179" t="s">
        <v>23</v>
      </c>
      <c r="R613" s="179" t="s">
        <v>1525</v>
      </c>
      <c r="S613" s="179" t="s">
        <v>92</v>
      </c>
      <c r="T613" s="184" t="s">
        <v>83</v>
      </c>
      <c r="U613" s="184" t="str">
        <f>Tabla1[[#This Row],[Códigos CIF]]&amp;" "&amp;"="&amp;" "&amp;Tabla1[[#This Row],[Códigos CIF Habilidad]]</f>
        <v>d510 = Lavarse</v>
      </c>
      <c r="V613" s="189" t="s">
        <v>93</v>
      </c>
      <c r="W613" s="19" t="s">
        <v>94</v>
      </c>
      <c r="X613" s="10"/>
      <c r="Y613" s="10"/>
      <c r="Z613"/>
      <c r="AA613"/>
      <c r="AB613"/>
      <c r="AC613"/>
      <c r="AD613"/>
      <c r="AE613"/>
      <c r="AF613"/>
      <c r="AG613"/>
      <c r="AH613"/>
      <c r="AI613"/>
    </row>
    <row r="614" spans="1:35" ht="24">
      <c r="A614" s="10">
        <v>598</v>
      </c>
      <c r="B614" s="176" t="s">
        <v>1342</v>
      </c>
      <c r="C614" s="177" t="s">
        <v>797</v>
      </c>
      <c r="D614" s="177" t="s">
        <v>76</v>
      </c>
      <c r="E614" s="178" t="s">
        <v>694</v>
      </c>
      <c r="F614" s="179">
        <v>24</v>
      </c>
      <c r="G614" s="180" t="s">
        <v>685</v>
      </c>
      <c r="H614" s="181">
        <v>3</v>
      </c>
      <c r="I614" s="182">
        <f>Tabla1[[#This Row],[P_Esperada_MEISR ]]*0.0008928</f>
        <v>2.6784000000000001E-3</v>
      </c>
      <c r="J614" s="183">
        <v>1</v>
      </c>
      <c r="K614" s="183">
        <f>Tabla1[[#This Row],[Puntuación]]-1</f>
        <v>0</v>
      </c>
      <c r="L614" s="182">
        <f>Tabla1[[#This Row],[Cambio escala]]*0.0008928</f>
        <v>0</v>
      </c>
      <c r="M614" s="179" t="s">
        <v>23</v>
      </c>
      <c r="N614" s="179" t="s">
        <v>1434</v>
      </c>
      <c r="O614" s="179" t="s">
        <v>23</v>
      </c>
      <c r="P614" s="179" t="s">
        <v>1437</v>
      </c>
      <c r="Q614" s="179" t="s">
        <v>23</v>
      </c>
      <c r="R614" s="179" t="s">
        <v>1525</v>
      </c>
      <c r="S614" s="179" t="s">
        <v>82</v>
      </c>
      <c r="T614" s="184" t="s">
        <v>83</v>
      </c>
      <c r="U614" s="184" t="str">
        <f>Tabla1[[#This Row],[Códigos CIF]]&amp;" "&amp;"="&amp;" "&amp;Tabla1[[#This Row],[Códigos CIF Habilidad]]</f>
        <v>d530 = Higiene personal relacionada con los procesos de excreción</v>
      </c>
      <c r="V614" s="189" t="s">
        <v>84</v>
      </c>
      <c r="W614" s="19" t="s">
        <v>85</v>
      </c>
      <c r="X614" s="10"/>
      <c r="Y614" s="10"/>
      <c r="Z614"/>
      <c r="AA614"/>
      <c r="AB614"/>
      <c r="AC614"/>
      <c r="AD614"/>
      <c r="AE614"/>
      <c r="AF614"/>
      <c r="AG614"/>
      <c r="AH614"/>
      <c r="AI614"/>
    </row>
    <row r="615" spans="1:35" ht="24">
      <c r="A615" s="10">
        <v>599</v>
      </c>
      <c r="B615" s="176" t="s">
        <v>1342</v>
      </c>
      <c r="C615" s="177" t="s">
        <v>798</v>
      </c>
      <c r="D615" s="177" t="s">
        <v>76</v>
      </c>
      <c r="E615" s="178" t="s">
        <v>95</v>
      </c>
      <c r="F615" s="179">
        <v>24</v>
      </c>
      <c r="G615" s="180" t="s">
        <v>685</v>
      </c>
      <c r="H615" s="181">
        <v>3</v>
      </c>
      <c r="I615" s="182">
        <f>Tabla1[[#This Row],[P_Esperada_MEISR ]]*0.0008928</f>
        <v>2.6784000000000001E-3</v>
      </c>
      <c r="J615" s="183">
        <v>1</v>
      </c>
      <c r="K615" s="183">
        <f>Tabla1[[#This Row],[Puntuación]]-1</f>
        <v>0</v>
      </c>
      <c r="L615" s="182">
        <f>Tabla1[[#This Row],[Cambio escala]]*0.0008928</f>
        <v>0</v>
      </c>
      <c r="M615" s="179" t="s">
        <v>23</v>
      </c>
      <c r="N615" s="179" t="s">
        <v>1434</v>
      </c>
      <c r="O615" s="179" t="s">
        <v>23</v>
      </c>
      <c r="P615" s="179" t="s">
        <v>1437</v>
      </c>
      <c r="Q615" s="179" t="s">
        <v>23</v>
      </c>
      <c r="R615" s="179" t="s">
        <v>1525</v>
      </c>
      <c r="S615" s="179" t="s">
        <v>82</v>
      </c>
      <c r="T615" s="184" t="s">
        <v>83</v>
      </c>
      <c r="U615" s="184" t="str">
        <f>Tabla1[[#This Row],[Códigos CIF]]&amp;" "&amp;"="&amp;" "&amp;Tabla1[[#This Row],[Códigos CIF Habilidad]]</f>
        <v>d530 = Higiene personal relacionada con los procesos de excreción</v>
      </c>
      <c r="V615" s="189" t="s">
        <v>84</v>
      </c>
      <c r="W615" s="19" t="s">
        <v>85</v>
      </c>
      <c r="X615" s="10"/>
      <c r="Y615" s="10"/>
      <c r="Z615"/>
      <c r="AA615"/>
      <c r="AB615"/>
      <c r="AC615"/>
      <c r="AD615"/>
      <c r="AE615"/>
      <c r="AF615"/>
      <c r="AG615"/>
      <c r="AH615"/>
      <c r="AI615"/>
    </row>
    <row r="616" spans="1:35" ht="20.399999999999999">
      <c r="A616" s="10">
        <v>600</v>
      </c>
      <c r="B616" s="176" t="s">
        <v>1342</v>
      </c>
      <c r="C616" s="177" t="s">
        <v>755</v>
      </c>
      <c r="D616" s="177" t="s">
        <v>76</v>
      </c>
      <c r="E616" s="178" t="s">
        <v>96</v>
      </c>
      <c r="F616" s="179">
        <v>24</v>
      </c>
      <c r="G616" s="180" t="s">
        <v>685</v>
      </c>
      <c r="H616" s="181">
        <v>3</v>
      </c>
      <c r="I616" s="182">
        <f>Tabla1[[#This Row],[P_Esperada_MEISR ]]*0.0008928</f>
        <v>2.6784000000000001E-3</v>
      </c>
      <c r="J616" s="183">
        <v>1</v>
      </c>
      <c r="K616" s="183">
        <f>Tabla1[[#This Row],[Puntuación]]-1</f>
        <v>0</v>
      </c>
      <c r="L616" s="182">
        <f>Tabla1[[#This Row],[Cambio escala]]*0.0008928</f>
        <v>0</v>
      </c>
      <c r="M616" s="179" t="s">
        <v>5</v>
      </c>
      <c r="N616" s="179" t="s">
        <v>1436</v>
      </c>
      <c r="O616" s="179" t="s">
        <v>6</v>
      </c>
      <c r="P616" s="179" t="s">
        <v>1439</v>
      </c>
      <c r="Q616" s="179" t="s">
        <v>7</v>
      </c>
      <c r="R616" s="179" t="s">
        <v>1526</v>
      </c>
      <c r="S616" s="179" t="s">
        <v>55</v>
      </c>
      <c r="T616" s="184" t="s">
        <v>9</v>
      </c>
      <c r="U616" s="184" t="str">
        <f>Tabla1[[#This Row],[Códigos CIF]]&amp;" "&amp;"="&amp;" "&amp;Tabla1[[#This Row],[Códigos CIF Habilidad]]</f>
        <v>d330 = Hablar</v>
      </c>
      <c r="V616" s="189" t="s">
        <v>56</v>
      </c>
      <c r="W616" s="19" t="s">
        <v>57</v>
      </c>
      <c r="X616" s="10"/>
      <c r="Y616" s="10"/>
      <c r="Z616"/>
      <c r="AA616"/>
      <c r="AB616"/>
      <c r="AC616"/>
      <c r="AD616"/>
      <c r="AE616"/>
      <c r="AF616"/>
      <c r="AG616"/>
      <c r="AH616"/>
      <c r="AI616"/>
    </row>
    <row r="617" spans="1:35" ht="24">
      <c r="A617" s="10">
        <v>601</v>
      </c>
      <c r="B617" s="176" t="s">
        <v>1342</v>
      </c>
      <c r="C617" s="177" t="s">
        <v>766</v>
      </c>
      <c r="D617" s="177" t="s">
        <v>76</v>
      </c>
      <c r="E617" s="178" t="s">
        <v>97</v>
      </c>
      <c r="F617" s="179">
        <v>25</v>
      </c>
      <c r="G617" s="180" t="s">
        <v>738</v>
      </c>
      <c r="H617" s="181">
        <v>3</v>
      </c>
      <c r="I617" s="182">
        <f>Tabla1[[#This Row],[P_Esperada_MEISR ]]*0.0008928</f>
        <v>2.6784000000000001E-3</v>
      </c>
      <c r="J617" s="183">
        <v>1</v>
      </c>
      <c r="K617" s="183">
        <f>Tabla1[[#This Row],[Puntuación]]-1</f>
        <v>0</v>
      </c>
      <c r="L617" s="182">
        <f>Tabla1[[#This Row],[Cambio escala]]*0.0008928</f>
        <v>0</v>
      </c>
      <c r="M617" s="179" t="s">
        <v>23</v>
      </c>
      <c r="N617" s="179" t="s">
        <v>1434</v>
      </c>
      <c r="O617" s="179" t="s">
        <v>23</v>
      </c>
      <c r="P617" s="179" t="s">
        <v>1437</v>
      </c>
      <c r="Q617" s="179" t="s">
        <v>23</v>
      </c>
      <c r="R617" s="179" t="s">
        <v>1525</v>
      </c>
      <c r="S617" s="179" t="s">
        <v>82</v>
      </c>
      <c r="T617" s="184" t="s">
        <v>83</v>
      </c>
      <c r="U617" s="184" t="str">
        <f>Tabla1[[#This Row],[Códigos CIF]]&amp;" "&amp;"="&amp;" "&amp;Tabla1[[#This Row],[Códigos CIF Habilidad]]</f>
        <v>d530 = Higiene personal relacionada con los procesos de excreción</v>
      </c>
      <c r="V617" s="189" t="s">
        <v>84</v>
      </c>
      <c r="W617" s="19" t="s">
        <v>85</v>
      </c>
      <c r="X617" s="10"/>
      <c r="Y617" s="10"/>
      <c r="Z617"/>
      <c r="AA617"/>
      <c r="AB617"/>
      <c r="AC617"/>
      <c r="AD617"/>
      <c r="AE617"/>
      <c r="AF617"/>
      <c r="AG617"/>
      <c r="AH617"/>
      <c r="AI617"/>
    </row>
    <row r="618" spans="1:35" ht="24">
      <c r="A618" s="10">
        <v>602</v>
      </c>
      <c r="B618" s="176" t="s">
        <v>1342</v>
      </c>
      <c r="C618" s="177" t="s">
        <v>799</v>
      </c>
      <c r="D618" s="177" t="s">
        <v>76</v>
      </c>
      <c r="E618" s="178" t="s">
        <v>98</v>
      </c>
      <c r="F618" s="179">
        <v>30</v>
      </c>
      <c r="G618" s="180" t="s">
        <v>738</v>
      </c>
      <c r="H618" s="181">
        <v>3</v>
      </c>
      <c r="I618" s="182">
        <f>Tabla1[[#This Row],[P_Esperada_MEISR ]]*0.0008928</f>
        <v>2.6784000000000001E-3</v>
      </c>
      <c r="J618" s="183">
        <v>1</v>
      </c>
      <c r="K618" s="183">
        <f>Tabla1[[#This Row],[Puntuación]]-1</f>
        <v>0</v>
      </c>
      <c r="L618" s="182">
        <f>Tabla1[[#This Row],[Cambio escala]]*0.0008928</f>
        <v>0</v>
      </c>
      <c r="M618" s="179" t="s">
        <v>23</v>
      </c>
      <c r="N618" s="179" t="s">
        <v>1434</v>
      </c>
      <c r="O618" s="179" t="s">
        <v>23</v>
      </c>
      <c r="P618" s="179" t="s">
        <v>1437</v>
      </c>
      <c r="Q618" s="179" t="s">
        <v>23</v>
      </c>
      <c r="R618" s="179" t="s">
        <v>1525</v>
      </c>
      <c r="S618" s="179" t="s">
        <v>82</v>
      </c>
      <c r="T618" s="184" t="s">
        <v>83</v>
      </c>
      <c r="U618" s="184" t="str">
        <f>Tabla1[[#This Row],[Códigos CIF]]&amp;" "&amp;"="&amp;" "&amp;Tabla1[[#This Row],[Códigos CIF Habilidad]]</f>
        <v>d530 = Higiene personal relacionada con los procesos de excreción</v>
      </c>
      <c r="V618" s="189" t="s">
        <v>84</v>
      </c>
      <c r="W618" s="19" t="s">
        <v>85</v>
      </c>
      <c r="X618" s="10"/>
      <c r="Y618" s="10"/>
      <c r="Z618"/>
      <c r="AA618"/>
      <c r="AB618"/>
      <c r="AC618"/>
      <c r="AD618"/>
      <c r="AE618"/>
      <c r="AF618"/>
      <c r="AG618"/>
      <c r="AH618"/>
      <c r="AI618"/>
    </row>
    <row r="619" spans="1:35" ht="24">
      <c r="A619" s="10">
        <v>603</v>
      </c>
      <c r="B619" s="176" t="s">
        <v>1342</v>
      </c>
      <c r="C619" s="177" t="s">
        <v>800</v>
      </c>
      <c r="D619" s="177" t="s">
        <v>76</v>
      </c>
      <c r="E619" s="178" t="s">
        <v>699</v>
      </c>
      <c r="F619" s="179">
        <v>30</v>
      </c>
      <c r="G619" s="180" t="s">
        <v>738</v>
      </c>
      <c r="H619" s="181">
        <v>3</v>
      </c>
      <c r="I619" s="182">
        <f>Tabla1[[#This Row],[P_Esperada_MEISR ]]*0.0008928</f>
        <v>2.6784000000000001E-3</v>
      </c>
      <c r="J619" s="183">
        <v>1</v>
      </c>
      <c r="K619" s="183">
        <f>Tabla1[[#This Row],[Puntuación]]-1</f>
        <v>0</v>
      </c>
      <c r="L619" s="182">
        <f>Tabla1[[#This Row],[Cambio escala]]*0.0008928</f>
        <v>0</v>
      </c>
      <c r="M619" s="179" t="s">
        <v>23</v>
      </c>
      <c r="N619" s="179" t="s">
        <v>1434</v>
      </c>
      <c r="O619" s="179" t="s">
        <v>23</v>
      </c>
      <c r="P619" s="179" t="s">
        <v>1437</v>
      </c>
      <c r="Q619" s="179" t="s">
        <v>23</v>
      </c>
      <c r="R619" s="179" t="s">
        <v>1525</v>
      </c>
      <c r="S619" s="179" t="s">
        <v>82</v>
      </c>
      <c r="T619" s="184" t="s">
        <v>83</v>
      </c>
      <c r="U619" s="184" t="str">
        <f>Tabla1[[#This Row],[Códigos CIF]]&amp;" "&amp;"="&amp;" "&amp;Tabla1[[#This Row],[Códigos CIF Habilidad]]</f>
        <v>d530 = Higiene personal relacionada con los procesos de excreción</v>
      </c>
      <c r="V619" s="189" t="s">
        <v>84</v>
      </c>
      <c r="W619" s="19" t="s">
        <v>85</v>
      </c>
      <c r="X619" s="10"/>
      <c r="Y619" s="10"/>
      <c r="Z619"/>
      <c r="AA619"/>
      <c r="AB619"/>
      <c r="AC619"/>
      <c r="AD619"/>
      <c r="AE619"/>
      <c r="AF619"/>
      <c r="AG619"/>
      <c r="AH619"/>
      <c r="AI619"/>
    </row>
    <row r="620" spans="1:35" ht="30.6">
      <c r="A620" s="10">
        <v>604</v>
      </c>
      <c r="B620" s="176" t="s">
        <v>1342</v>
      </c>
      <c r="C620" s="177" t="s">
        <v>801</v>
      </c>
      <c r="D620" s="177" t="s">
        <v>76</v>
      </c>
      <c r="E620" s="178" t="s">
        <v>99</v>
      </c>
      <c r="F620" s="179">
        <v>30</v>
      </c>
      <c r="G620" s="180" t="s">
        <v>738</v>
      </c>
      <c r="H620" s="181">
        <v>3</v>
      </c>
      <c r="I620" s="182">
        <f>Tabla1[[#This Row],[P_Esperada_MEISR ]]*0.0008928</f>
        <v>2.6784000000000001E-3</v>
      </c>
      <c r="J620" s="183">
        <v>1</v>
      </c>
      <c r="K620" s="183">
        <f>Tabla1[[#This Row],[Puntuación]]-1</f>
        <v>0</v>
      </c>
      <c r="L620" s="182">
        <f>Tabla1[[#This Row],[Cambio escala]]*0.0008928</f>
        <v>0</v>
      </c>
      <c r="M620" s="179" t="s">
        <v>5</v>
      </c>
      <c r="N620" s="179" t="s">
        <v>1436</v>
      </c>
      <c r="O620" s="179" t="s">
        <v>31</v>
      </c>
      <c r="P620" s="179" t="s">
        <v>1438</v>
      </c>
      <c r="Q620" s="179" t="s">
        <v>7</v>
      </c>
      <c r="R620" s="179" t="s">
        <v>1526</v>
      </c>
      <c r="S620" s="179" t="s">
        <v>55</v>
      </c>
      <c r="T620" s="184" t="s">
        <v>9</v>
      </c>
      <c r="U620" s="184" t="str">
        <f>Tabla1[[#This Row],[Códigos CIF]]&amp;" "&amp;"="&amp;" "&amp;Tabla1[[#This Row],[Códigos CIF Habilidad]]</f>
        <v>d330 = Hablar</v>
      </c>
      <c r="V620" s="189" t="s">
        <v>56</v>
      </c>
      <c r="W620" s="19" t="s">
        <v>57</v>
      </c>
      <c r="X620" s="10"/>
      <c r="Y620" s="10"/>
      <c r="Z620"/>
      <c r="AA620"/>
      <c r="AB620"/>
      <c r="AC620"/>
      <c r="AD620"/>
      <c r="AE620"/>
      <c r="AF620"/>
      <c r="AG620"/>
      <c r="AH620"/>
      <c r="AI620"/>
    </row>
    <row r="621" spans="1:35" ht="20.399999999999999">
      <c r="A621" s="10">
        <v>605</v>
      </c>
      <c r="B621" s="176" t="s">
        <v>1342</v>
      </c>
      <c r="C621" s="177" t="s">
        <v>802</v>
      </c>
      <c r="D621" s="177" t="s">
        <v>76</v>
      </c>
      <c r="E621" s="178" t="s">
        <v>696</v>
      </c>
      <c r="F621" s="179">
        <v>30</v>
      </c>
      <c r="G621" s="180" t="s">
        <v>738</v>
      </c>
      <c r="H621" s="181">
        <v>3</v>
      </c>
      <c r="I621" s="182">
        <f>Tabla1[[#This Row],[P_Esperada_MEISR ]]*0.0008928</f>
        <v>2.6784000000000001E-3</v>
      </c>
      <c r="J621" s="183">
        <v>1</v>
      </c>
      <c r="K621" s="183">
        <f>Tabla1[[#This Row],[Puntuación]]-1</f>
        <v>0</v>
      </c>
      <c r="L621" s="182">
        <f>Tabla1[[#This Row],[Cambio escala]]*0.0008928</f>
        <v>0</v>
      </c>
      <c r="M621" s="179" t="s">
        <v>5</v>
      </c>
      <c r="N621" s="179" t="s">
        <v>1436</v>
      </c>
      <c r="O621" s="179" t="s">
        <v>6</v>
      </c>
      <c r="P621" s="179" t="s">
        <v>1439</v>
      </c>
      <c r="Q621" s="179" t="s">
        <v>23</v>
      </c>
      <c r="R621" s="179" t="s">
        <v>1525</v>
      </c>
      <c r="S621" s="179" t="s">
        <v>55</v>
      </c>
      <c r="T621" s="184" t="s">
        <v>9</v>
      </c>
      <c r="U621" s="184" t="str">
        <f>Tabla1[[#This Row],[Códigos CIF]]&amp;" "&amp;"="&amp;" "&amp;Tabla1[[#This Row],[Códigos CIF Habilidad]]</f>
        <v>d330 = Hablar</v>
      </c>
      <c r="V621" s="189" t="s">
        <v>56</v>
      </c>
      <c r="W621" s="19" t="s">
        <v>57</v>
      </c>
      <c r="X621" s="10"/>
      <c r="Y621" s="10"/>
      <c r="Z621"/>
      <c r="AA621"/>
      <c r="AB621"/>
      <c r="AC621"/>
      <c r="AD621"/>
      <c r="AE621"/>
      <c r="AF621"/>
      <c r="AG621"/>
      <c r="AH621"/>
      <c r="AI621"/>
    </row>
    <row r="622" spans="1:35" ht="20.399999999999999">
      <c r="A622" s="10">
        <v>606</v>
      </c>
      <c r="B622" s="176" t="s">
        <v>1342</v>
      </c>
      <c r="C622" s="177" t="s">
        <v>803</v>
      </c>
      <c r="D622" s="177" t="s">
        <v>76</v>
      </c>
      <c r="E622" s="178" t="s">
        <v>108</v>
      </c>
      <c r="F622" s="179">
        <v>30</v>
      </c>
      <c r="G622" s="180" t="s">
        <v>738</v>
      </c>
      <c r="H622" s="181">
        <v>3</v>
      </c>
      <c r="I622" s="182">
        <f>Tabla1[[#This Row],[P_Esperada_MEISR ]]*0.0008928</f>
        <v>2.6784000000000001E-3</v>
      </c>
      <c r="J622" s="183">
        <v>1</v>
      </c>
      <c r="K622" s="183">
        <f>Tabla1[[#This Row],[Puntuación]]-1</f>
        <v>0</v>
      </c>
      <c r="L622" s="182">
        <f>Tabla1[[#This Row],[Cambio escala]]*0.0008928</f>
        <v>0</v>
      </c>
      <c r="M622" s="179" t="s">
        <v>23</v>
      </c>
      <c r="N622" s="179" t="s">
        <v>1434</v>
      </c>
      <c r="O622" s="179" t="s">
        <v>23</v>
      </c>
      <c r="P622" s="179" t="s">
        <v>1437</v>
      </c>
      <c r="Q622" s="179" t="s">
        <v>23</v>
      </c>
      <c r="R622" s="179" t="s">
        <v>1525</v>
      </c>
      <c r="S622" s="179" t="s">
        <v>92</v>
      </c>
      <c r="T622" s="184" t="s">
        <v>83</v>
      </c>
      <c r="U622" s="184" t="str">
        <f>Tabla1[[#This Row],[Códigos CIF]]&amp;" "&amp;"="&amp;" "&amp;Tabla1[[#This Row],[Códigos CIF Habilidad]]</f>
        <v>d510 = Lavarse</v>
      </c>
      <c r="V622" s="189" t="s">
        <v>93</v>
      </c>
      <c r="W622" s="19" t="s">
        <v>94</v>
      </c>
      <c r="X622" s="10"/>
      <c r="Y622" s="10"/>
      <c r="Z622"/>
      <c r="AA622"/>
      <c r="AB622"/>
      <c r="AC622"/>
      <c r="AD622"/>
      <c r="AE622"/>
      <c r="AF622"/>
      <c r="AG622"/>
      <c r="AH622"/>
      <c r="AI622"/>
    </row>
    <row r="623" spans="1:35" ht="24">
      <c r="A623" s="10">
        <v>607</v>
      </c>
      <c r="B623" s="176" t="s">
        <v>1342</v>
      </c>
      <c r="C623" s="177" t="s">
        <v>804</v>
      </c>
      <c r="D623" s="177" t="s">
        <v>76</v>
      </c>
      <c r="E623" s="178" t="s">
        <v>100</v>
      </c>
      <c r="F623" s="179">
        <v>33</v>
      </c>
      <c r="G623" s="180" t="s">
        <v>739</v>
      </c>
      <c r="H623" s="181">
        <v>3</v>
      </c>
      <c r="I623" s="182">
        <f>Tabla1[[#This Row],[P_Esperada_MEISR ]]*0.0008928</f>
        <v>2.6784000000000001E-3</v>
      </c>
      <c r="J623" s="183">
        <v>1</v>
      </c>
      <c r="K623" s="183">
        <f>Tabla1[[#This Row],[Puntuación]]-1</f>
        <v>0</v>
      </c>
      <c r="L623" s="182">
        <f>Tabla1[[#This Row],[Cambio escala]]*0.0008928</f>
        <v>0</v>
      </c>
      <c r="M623" s="179" t="s">
        <v>23</v>
      </c>
      <c r="N623" s="179" t="s">
        <v>1434</v>
      </c>
      <c r="O623" s="179" t="s">
        <v>23</v>
      </c>
      <c r="P623" s="179" t="s">
        <v>1437</v>
      </c>
      <c r="Q623" s="179" t="s">
        <v>23</v>
      </c>
      <c r="R623" s="179" t="s">
        <v>1525</v>
      </c>
      <c r="S623" s="179" t="s">
        <v>82</v>
      </c>
      <c r="T623" s="184" t="s">
        <v>83</v>
      </c>
      <c r="U623" s="184" t="str">
        <f>Tabla1[[#This Row],[Códigos CIF]]&amp;" "&amp;"="&amp;" "&amp;Tabla1[[#This Row],[Códigos CIF Habilidad]]</f>
        <v>d530 = Higiene personal relacionada con los procesos de excreción</v>
      </c>
      <c r="V623" s="189" t="s">
        <v>84</v>
      </c>
      <c r="W623" s="19" t="s">
        <v>85</v>
      </c>
      <c r="X623" s="10"/>
      <c r="Y623" s="10"/>
      <c r="Z623"/>
      <c r="AA623"/>
      <c r="AB623"/>
      <c r="AC623"/>
      <c r="AD623"/>
      <c r="AE623"/>
      <c r="AF623"/>
      <c r="AG623"/>
      <c r="AH623"/>
      <c r="AI623"/>
    </row>
    <row r="624" spans="1:35" ht="30.6">
      <c r="A624" s="10">
        <v>608</v>
      </c>
      <c r="B624" s="176" t="s">
        <v>1342</v>
      </c>
      <c r="C624" s="177" t="s">
        <v>805</v>
      </c>
      <c r="D624" s="177" t="s">
        <v>76</v>
      </c>
      <c r="E624" s="178" t="s">
        <v>101</v>
      </c>
      <c r="F624" s="179">
        <v>33</v>
      </c>
      <c r="G624" s="180" t="s">
        <v>739</v>
      </c>
      <c r="H624" s="181">
        <v>3</v>
      </c>
      <c r="I624" s="182">
        <f>Tabla1[[#This Row],[P_Esperada_MEISR ]]*0.0008928</f>
        <v>2.6784000000000001E-3</v>
      </c>
      <c r="J624" s="183">
        <v>1</v>
      </c>
      <c r="K624" s="183">
        <f>Tabla1[[#This Row],[Puntuación]]-1</f>
        <v>0</v>
      </c>
      <c r="L624" s="182">
        <f>Tabla1[[#This Row],[Cambio escala]]*0.0008928</f>
        <v>0</v>
      </c>
      <c r="M624" s="179" t="s">
        <v>23</v>
      </c>
      <c r="N624" s="179" t="s">
        <v>1434</v>
      </c>
      <c r="O624" s="179" t="s">
        <v>23</v>
      </c>
      <c r="P624" s="179" t="s">
        <v>1437</v>
      </c>
      <c r="Q624" s="179" t="s">
        <v>23</v>
      </c>
      <c r="R624" s="179" t="s">
        <v>1525</v>
      </c>
      <c r="S624" s="179" t="s">
        <v>82</v>
      </c>
      <c r="T624" s="184" t="s">
        <v>83</v>
      </c>
      <c r="U624" s="184" t="str">
        <f>Tabla1[[#This Row],[Códigos CIF]]&amp;" "&amp;"="&amp;" "&amp;Tabla1[[#This Row],[Códigos CIF Habilidad]]</f>
        <v>d530 = Higiene personal relacionada con los procesos de excreción</v>
      </c>
      <c r="V624" s="189" t="s">
        <v>84</v>
      </c>
      <c r="W624" s="19" t="s">
        <v>85</v>
      </c>
      <c r="X624" s="10"/>
      <c r="Y624" s="10"/>
      <c r="Z624"/>
      <c r="AA624"/>
      <c r="AB624"/>
      <c r="AC624"/>
      <c r="AD624"/>
      <c r="AE624"/>
      <c r="AF624"/>
      <c r="AG624"/>
      <c r="AH624"/>
      <c r="AI624"/>
    </row>
    <row r="625" spans="1:35" ht="20.399999999999999">
      <c r="A625" s="10">
        <v>609</v>
      </c>
      <c r="B625" s="176" t="s">
        <v>1342</v>
      </c>
      <c r="C625" s="177" t="s">
        <v>806</v>
      </c>
      <c r="D625" s="177" t="s">
        <v>76</v>
      </c>
      <c r="E625" s="178" t="s">
        <v>102</v>
      </c>
      <c r="F625" s="179">
        <v>33</v>
      </c>
      <c r="G625" s="180" t="s">
        <v>739</v>
      </c>
      <c r="H625" s="181">
        <v>3</v>
      </c>
      <c r="I625" s="182">
        <f>Tabla1[[#This Row],[P_Esperada_MEISR ]]*0.0008928</f>
        <v>2.6784000000000001E-3</v>
      </c>
      <c r="J625" s="183">
        <v>1</v>
      </c>
      <c r="K625" s="183">
        <f>Tabla1[[#This Row],[Puntuación]]-1</f>
        <v>0</v>
      </c>
      <c r="L625" s="182">
        <f>Tabla1[[#This Row],[Cambio escala]]*0.0008928</f>
        <v>0</v>
      </c>
      <c r="M625" s="179" t="s">
        <v>5</v>
      </c>
      <c r="N625" s="179" t="s">
        <v>1436</v>
      </c>
      <c r="O625" s="179" t="s">
        <v>6</v>
      </c>
      <c r="P625" s="179" t="s">
        <v>1439</v>
      </c>
      <c r="Q625" s="179" t="s">
        <v>7</v>
      </c>
      <c r="R625" s="179" t="s">
        <v>1526</v>
      </c>
      <c r="S625" s="179" t="s">
        <v>103</v>
      </c>
      <c r="T625" s="184" t="s">
        <v>9</v>
      </c>
      <c r="U625" s="184" t="str">
        <f>Tabla1[[#This Row],[Códigos CIF]]&amp;" "&amp;"="&amp;" "&amp;Tabla1[[#This Row],[Códigos CIF Habilidad]]</f>
        <v>d350 = Conversación</v>
      </c>
      <c r="V625" s="189" t="s">
        <v>104</v>
      </c>
      <c r="W625" s="19" t="s">
        <v>105</v>
      </c>
      <c r="X625" s="10"/>
      <c r="Y625" s="10"/>
      <c r="Z625"/>
      <c r="AA625"/>
      <c r="AB625"/>
      <c r="AC625"/>
      <c r="AD625"/>
      <c r="AE625"/>
      <c r="AF625"/>
      <c r="AG625"/>
      <c r="AH625"/>
      <c r="AI625"/>
    </row>
    <row r="626" spans="1:35" ht="24">
      <c r="A626" s="10">
        <v>610</v>
      </c>
      <c r="B626" s="176" t="s">
        <v>1342</v>
      </c>
      <c r="C626" s="177" t="s">
        <v>807</v>
      </c>
      <c r="D626" s="177" t="s">
        <v>76</v>
      </c>
      <c r="E626" s="178" t="s">
        <v>106</v>
      </c>
      <c r="F626" s="179">
        <v>33</v>
      </c>
      <c r="G626" s="180" t="s">
        <v>739</v>
      </c>
      <c r="H626" s="181">
        <v>3</v>
      </c>
      <c r="I626" s="182">
        <f>Tabla1[[#This Row],[P_Esperada_MEISR ]]*0.0008928</f>
        <v>2.6784000000000001E-3</v>
      </c>
      <c r="J626" s="183">
        <v>1</v>
      </c>
      <c r="K626" s="183">
        <f>Tabla1[[#This Row],[Puntuación]]-1</f>
        <v>0</v>
      </c>
      <c r="L626" s="182">
        <f>Tabla1[[#This Row],[Cambio escala]]*0.0008928</f>
        <v>0</v>
      </c>
      <c r="M626" s="179" t="s">
        <v>23</v>
      </c>
      <c r="N626" s="179" t="s">
        <v>1434</v>
      </c>
      <c r="O626" s="179" t="s">
        <v>23</v>
      </c>
      <c r="P626" s="179" t="s">
        <v>1437</v>
      </c>
      <c r="Q626" s="179" t="s">
        <v>23</v>
      </c>
      <c r="R626" s="179" t="s">
        <v>1525</v>
      </c>
      <c r="S626" s="179" t="s">
        <v>82</v>
      </c>
      <c r="T626" s="184" t="s">
        <v>83</v>
      </c>
      <c r="U626" s="184" t="str">
        <f>Tabla1[[#This Row],[Códigos CIF]]&amp;" "&amp;"="&amp;" "&amp;Tabla1[[#This Row],[Códigos CIF Habilidad]]</f>
        <v>d530 = Higiene personal relacionada con los procesos de excreción</v>
      </c>
      <c r="V626" s="189" t="s">
        <v>84</v>
      </c>
      <c r="W626" s="19" t="s">
        <v>85</v>
      </c>
      <c r="X626" s="10"/>
      <c r="Y626" s="10"/>
      <c r="Z626"/>
      <c r="AA626"/>
      <c r="AB626"/>
      <c r="AC626"/>
      <c r="AD626"/>
      <c r="AE626"/>
      <c r="AF626"/>
      <c r="AG626"/>
      <c r="AH626"/>
      <c r="AI626"/>
    </row>
    <row r="627" spans="1:35" ht="51">
      <c r="A627" s="10">
        <v>611</v>
      </c>
      <c r="B627" s="176" t="s">
        <v>1342</v>
      </c>
      <c r="C627" s="177" t="s">
        <v>808</v>
      </c>
      <c r="D627" s="177" t="s">
        <v>76</v>
      </c>
      <c r="E627" s="178" t="s">
        <v>728</v>
      </c>
      <c r="F627" s="179">
        <v>33</v>
      </c>
      <c r="G627" s="180" t="s">
        <v>739</v>
      </c>
      <c r="H627" s="181">
        <v>3</v>
      </c>
      <c r="I627" s="182">
        <f>Tabla1[[#This Row],[P_Esperada_MEISR ]]*0.0008928</f>
        <v>2.6784000000000001E-3</v>
      </c>
      <c r="J627" s="183">
        <v>1</v>
      </c>
      <c r="K627" s="183">
        <f>Tabla1[[#This Row],[Puntuación]]-1</f>
        <v>0</v>
      </c>
      <c r="L627" s="182">
        <f>Tabla1[[#This Row],[Cambio escala]]*0.0008928</f>
        <v>0</v>
      </c>
      <c r="M627" s="179" t="s">
        <v>24</v>
      </c>
      <c r="N627" s="179" t="s">
        <v>1435</v>
      </c>
      <c r="O627" s="179" t="s">
        <v>31</v>
      </c>
      <c r="P627" s="179" t="s">
        <v>1438</v>
      </c>
      <c r="Q627" s="179" t="s">
        <v>7</v>
      </c>
      <c r="R627" s="179" t="s">
        <v>1526</v>
      </c>
      <c r="S627" s="179" t="s">
        <v>82</v>
      </c>
      <c r="T627" s="184" t="s">
        <v>83</v>
      </c>
      <c r="U627" s="184" t="str">
        <f>Tabla1[[#This Row],[Códigos CIF]]&amp;" "&amp;"="&amp;" "&amp;Tabla1[[#This Row],[Códigos CIF Habilidad]]</f>
        <v>d530 = Higiene personal relacionada con los procesos de excreción</v>
      </c>
      <c r="V627" s="189" t="s">
        <v>84</v>
      </c>
      <c r="W627" s="19" t="s">
        <v>85</v>
      </c>
      <c r="X627" s="10"/>
      <c r="Y627" s="10"/>
      <c r="Z627"/>
      <c r="AA627"/>
      <c r="AB627"/>
      <c r="AC627"/>
      <c r="AD627"/>
      <c r="AE627"/>
      <c r="AF627"/>
      <c r="AG627"/>
      <c r="AH627"/>
      <c r="AI627"/>
    </row>
    <row r="628" spans="1:35">
      <c r="A628" s="10">
        <v>612</v>
      </c>
      <c r="B628" s="176" t="s">
        <v>1342</v>
      </c>
      <c r="C628" s="177" t="s">
        <v>809</v>
      </c>
      <c r="D628" s="177" t="s">
        <v>76</v>
      </c>
      <c r="E628" s="178" t="s">
        <v>698</v>
      </c>
      <c r="F628" s="179">
        <v>42</v>
      </c>
      <c r="G628" s="180" t="s">
        <v>740</v>
      </c>
      <c r="H628" s="181">
        <v>3</v>
      </c>
      <c r="I628" s="182">
        <f>Tabla1[[#This Row],[P_Esperada_MEISR ]]*0.0008928</f>
        <v>2.6784000000000001E-3</v>
      </c>
      <c r="J628" s="183">
        <v>1</v>
      </c>
      <c r="K628" s="183">
        <f>Tabla1[[#This Row],[Puntuación]]-1</f>
        <v>0</v>
      </c>
      <c r="L628" s="182">
        <f>Tabla1[[#This Row],[Cambio escala]]*0.0008928</f>
        <v>0</v>
      </c>
      <c r="M628" s="179" t="s">
        <v>23</v>
      </c>
      <c r="N628" s="179" t="s">
        <v>1434</v>
      </c>
      <c r="O628" s="179" t="s">
        <v>23</v>
      </c>
      <c r="P628" s="179" t="s">
        <v>1437</v>
      </c>
      <c r="Q628" s="179" t="s">
        <v>23</v>
      </c>
      <c r="R628" s="179" t="s">
        <v>1525</v>
      </c>
      <c r="S628" s="179" t="s">
        <v>92</v>
      </c>
      <c r="T628" s="184" t="s">
        <v>83</v>
      </c>
      <c r="U628" s="184" t="str">
        <f>Tabla1[[#This Row],[Códigos CIF]]&amp;" "&amp;"="&amp;" "&amp;Tabla1[[#This Row],[Códigos CIF Habilidad]]</f>
        <v>d510 = Lavarse</v>
      </c>
      <c r="V628" s="189" t="s">
        <v>93</v>
      </c>
      <c r="W628" s="19" t="s">
        <v>94</v>
      </c>
      <c r="X628" s="10"/>
      <c r="Y628" s="10"/>
      <c r="Z628"/>
      <c r="AA628"/>
      <c r="AB628"/>
      <c r="AC628"/>
      <c r="AD628"/>
      <c r="AE628"/>
      <c r="AF628"/>
      <c r="AG628"/>
      <c r="AH628"/>
      <c r="AI628"/>
    </row>
    <row r="629" spans="1:35" ht="24">
      <c r="A629" s="10">
        <v>613</v>
      </c>
      <c r="B629" s="176" t="s">
        <v>1342</v>
      </c>
      <c r="C629" s="177" t="s">
        <v>810</v>
      </c>
      <c r="D629" s="177" t="s">
        <v>76</v>
      </c>
      <c r="E629" s="178" t="s">
        <v>695</v>
      </c>
      <c r="F629" s="179">
        <v>48</v>
      </c>
      <c r="G629" s="180" t="s">
        <v>741</v>
      </c>
      <c r="H629" s="181">
        <v>3</v>
      </c>
      <c r="I629" s="182">
        <f>Tabla1[[#This Row],[P_Esperada_MEISR ]]*0.0008928</f>
        <v>2.6784000000000001E-3</v>
      </c>
      <c r="J629" s="183">
        <v>1</v>
      </c>
      <c r="K629" s="183">
        <f>Tabla1[[#This Row],[Puntuación]]-1</f>
        <v>0</v>
      </c>
      <c r="L629" s="182">
        <f>Tabla1[[#This Row],[Cambio escala]]*0.0008928</f>
        <v>0</v>
      </c>
      <c r="M629" s="179" t="s">
        <v>24</v>
      </c>
      <c r="N629" s="179" t="s">
        <v>1435</v>
      </c>
      <c r="O629" s="179" t="s">
        <v>23</v>
      </c>
      <c r="P629" s="179" t="s">
        <v>1437</v>
      </c>
      <c r="Q629" s="179" t="s">
        <v>23</v>
      </c>
      <c r="R629" s="179" t="s">
        <v>1525</v>
      </c>
      <c r="S629" s="179" t="s">
        <v>82</v>
      </c>
      <c r="T629" s="184" t="s">
        <v>83</v>
      </c>
      <c r="U629" s="184" t="str">
        <f>Tabla1[[#This Row],[Códigos CIF]]&amp;" "&amp;"="&amp;" "&amp;Tabla1[[#This Row],[Códigos CIF Habilidad]]</f>
        <v>d530 = Higiene personal relacionada con los procesos de excreción</v>
      </c>
      <c r="V629" s="189" t="s">
        <v>84</v>
      </c>
      <c r="W629" s="19" t="s">
        <v>85</v>
      </c>
      <c r="X629" s="10"/>
      <c r="Y629" s="10"/>
      <c r="Z629"/>
      <c r="AA629"/>
      <c r="AB629"/>
      <c r="AC629"/>
      <c r="AD629"/>
      <c r="AE629"/>
      <c r="AF629"/>
      <c r="AG629"/>
      <c r="AH629"/>
      <c r="AI629"/>
    </row>
    <row r="630" spans="1:35" ht="20.399999999999999">
      <c r="A630" s="10">
        <v>614</v>
      </c>
      <c r="B630" s="176" t="s">
        <v>1342</v>
      </c>
      <c r="C630" s="177" t="s">
        <v>811</v>
      </c>
      <c r="D630" s="177" t="s">
        <v>76</v>
      </c>
      <c r="E630" s="178" t="s">
        <v>697</v>
      </c>
      <c r="F630" s="179">
        <v>48</v>
      </c>
      <c r="G630" s="180" t="s">
        <v>741</v>
      </c>
      <c r="H630" s="181">
        <v>3</v>
      </c>
      <c r="I630" s="182">
        <f>Tabla1[[#This Row],[P_Esperada_MEISR ]]*0.0008928</f>
        <v>2.6784000000000001E-3</v>
      </c>
      <c r="J630" s="183">
        <v>1</v>
      </c>
      <c r="K630" s="183">
        <f>Tabla1[[#This Row],[Puntuación]]-1</f>
        <v>0</v>
      </c>
      <c r="L630" s="182">
        <f>Tabla1[[#This Row],[Cambio escala]]*0.0008928</f>
        <v>0</v>
      </c>
      <c r="M630" s="179" t="s">
        <v>23</v>
      </c>
      <c r="N630" s="179" t="s">
        <v>1434</v>
      </c>
      <c r="O630" s="179" t="s">
        <v>23</v>
      </c>
      <c r="P630" s="179" t="s">
        <v>1437</v>
      </c>
      <c r="Q630" s="179" t="s">
        <v>23</v>
      </c>
      <c r="R630" s="179" t="s">
        <v>1525</v>
      </c>
      <c r="S630" s="179" t="s">
        <v>92</v>
      </c>
      <c r="T630" s="184" t="s">
        <v>83</v>
      </c>
      <c r="U630" s="184" t="str">
        <f>Tabla1[[#This Row],[Códigos CIF]]&amp;" "&amp;"="&amp;" "&amp;Tabla1[[#This Row],[Códigos CIF Habilidad]]</f>
        <v>d510 = Lavarse</v>
      </c>
      <c r="V630" s="189" t="s">
        <v>93</v>
      </c>
      <c r="W630" s="19" t="s">
        <v>94</v>
      </c>
      <c r="X630" s="10"/>
      <c r="Y630" s="10"/>
      <c r="Z630"/>
      <c r="AA630"/>
      <c r="AB630"/>
      <c r="AC630"/>
      <c r="AD630"/>
      <c r="AE630"/>
      <c r="AF630"/>
      <c r="AG630"/>
      <c r="AH630"/>
      <c r="AI630"/>
    </row>
    <row r="631" spans="1:35">
      <c r="A631" s="10">
        <v>615</v>
      </c>
      <c r="B631" s="176" t="s">
        <v>1342</v>
      </c>
      <c r="C631" s="177" t="s">
        <v>812</v>
      </c>
      <c r="D631" s="177" t="s">
        <v>76</v>
      </c>
      <c r="E631" s="178" t="s">
        <v>107</v>
      </c>
      <c r="F631" s="179">
        <v>48</v>
      </c>
      <c r="G631" s="180" t="s">
        <v>741</v>
      </c>
      <c r="H631" s="181">
        <v>3</v>
      </c>
      <c r="I631" s="182">
        <f>Tabla1[[#This Row],[P_Esperada_MEISR ]]*0.0008928</f>
        <v>2.6784000000000001E-3</v>
      </c>
      <c r="J631" s="183">
        <v>1</v>
      </c>
      <c r="K631" s="183">
        <f>Tabla1[[#This Row],[Puntuación]]-1</f>
        <v>0</v>
      </c>
      <c r="L631" s="182">
        <f>Tabla1[[#This Row],[Cambio escala]]*0.0008928</f>
        <v>0</v>
      </c>
      <c r="M631" s="179" t="s">
        <v>24</v>
      </c>
      <c r="N631" s="179" t="s">
        <v>1435</v>
      </c>
      <c r="O631" s="179" t="s">
        <v>23</v>
      </c>
      <c r="P631" s="179" t="s">
        <v>1437</v>
      </c>
      <c r="Q631" s="179" t="s">
        <v>23</v>
      </c>
      <c r="R631" s="179" t="s">
        <v>1525</v>
      </c>
      <c r="S631" s="179" t="s">
        <v>92</v>
      </c>
      <c r="T631" s="184" t="s">
        <v>83</v>
      </c>
      <c r="U631" s="184" t="str">
        <f>Tabla1[[#This Row],[Códigos CIF]]&amp;" "&amp;"="&amp;" "&amp;Tabla1[[#This Row],[Códigos CIF Habilidad]]</f>
        <v>d510 = Lavarse</v>
      </c>
      <c r="V631" s="189" t="s">
        <v>93</v>
      </c>
      <c r="W631" s="19" t="s">
        <v>94</v>
      </c>
      <c r="X631" s="10"/>
      <c r="Y631" s="10"/>
      <c r="Z631"/>
      <c r="AA631"/>
      <c r="AB631"/>
      <c r="AC631"/>
      <c r="AD631"/>
      <c r="AE631"/>
      <c r="AF631"/>
      <c r="AG631"/>
      <c r="AH631"/>
      <c r="AI631"/>
    </row>
    <row r="632" spans="1:35">
      <c r="A632" s="10">
        <v>616</v>
      </c>
      <c r="B632" s="176" t="s">
        <v>1342</v>
      </c>
      <c r="C632" s="177" t="s">
        <v>813</v>
      </c>
      <c r="D632" s="177" t="s">
        <v>76</v>
      </c>
      <c r="E632" s="178" t="s">
        <v>109</v>
      </c>
      <c r="F632" s="179">
        <v>48</v>
      </c>
      <c r="G632" s="180" t="s">
        <v>741</v>
      </c>
      <c r="H632" s="181">
        <v>3</v>
      </c>
      <c r="I632" s="182">
        <f>Tabla1[[#This Row],[P_Esperada_MEISR ]]*0.0008928</f>
        <v>2.6784000000000001E-3</v>
      </c>
      <c r="J632" s="183">
        <v>1</v>
      </c>
      <c r="K632" s="183">
        <f>Tabla1[[#This Row],[Puntuación]]-1</f>
        <v>0</v>
      </c>
      <c r="L632" s="182">
        <f>Tabla1[[#This Row],[Cambio escala]]*0.0008928</f>
        <v>0</v>
      </c>
      <c r="M632" s="179" t="s">
        <v>23</v>
      </c>
      <c r="N632" s="179" t="s">
        <v>1434</v>
      </c>
      <c r="O632" s="179" t="s">
        <v>23</v>
      </c>
      <c r="P632" s="179" t="s">
        <v>1437</v>
      </c>
      <c r="Q632" s="179" t="s">
        <v>23</v>
      </c>
      <c r="R632" s="179" t="s">
        <v>1525</v>
      </c>
      <c r="S632" s="179" t="s">
        <v>92</v>
      </c>
      <c r="T632" s="184" t="s">
        <v>83</v>
      </c>
      <c r="U632" s="184" t="str">
        <f>Tabla1[[#This Row],[Códigos CIF]]&amp;" "&amp;"="&amp;" "&amp;Tabla1[[#This Row],[Códigos CIF Habilidad]]</f>
        <v>d510 = Lavarse</v>
      </c>
      <c r="V632" s="189" t="s">
        <v>93</v>
      </c>
      <c r="W632" s="19" t="s">
        <v>94</v>
      </c>
      <c r="X632" s="10"/>
      <c r="Y632" s="10"/>
      <c r="Z632"/>
      <c r="AA632"/>
      <c r="AB632"/>
      <c r="AC632"/>
      <c r="AD632"/>
      <c r="AE632"/>
      <c r="AF632"/>
      <c r="AG632"/>
      <c r="AH632"/>
      <c r="AI632"/>
    </row>
    <row r="633" spans="1:35" ht="24">
      <c r="A633" s="10">
        <v>617</v>
      </c>
      <c r="B633" s="176" t="s">
        <v>1342</v>
      </c>
      <c r="C633" s="177" t="s">
        <v>814</v>
      </c>
      <c r="D633" s="177" t="s">
        <v>76</v>
      </c>
      <c r="E633" s="178" t="s">
        <v>110</v>
      </c>
      <c r="F633" s="179">
        <v>48</v>
      </c>
      <c r="G633" s="180" t="s">
        <v>741</v>
      </c>
      <c r="H633" s="181">
        <v>3</v>
      </c>
      <c r="I633" s="182">
        <f>Tabla1[[#This Row],[P_Esperada_MEISR ]]*0.0008928</f>
        <v>2.6784000000000001E-3</v>
      </c>
      <c r="J633" s="183">
        <v>1</v>
      </c>
      <c r="K633" s="183">
        <f>Tabla1[[#This Row],[Puntuación]]-1</f>
        <v>0</v>
      </c>
      <c r="L633" s="182">
        <f>Tabla1[[#This Row],[Cambio escala]]*0.0008928</f>
        <v>0</v>
      </c>
      <c r="M633" s="179" t="s">
        <v>23</v>
      </c>
      <c r="N633" s="179" t="s">
        <v>1434</v>
      </c>
      <c r="O633" s="179" t="s">
        <v>23</v>
      </c>
      <c r="P633" s="179" t="s">
        <v>1437</v>
      </c>
      <c r="Q633" s="179" t="s">
        <v>23</v>
      </c>
      <c r="R633" s="179" t="s">
        <v>1525</v>
      </c>
      <c r="S633" s="179" t="s">
        <v>82</v>
      </c>
      <c r="T633" s="184" t="s">
        <v>83</v>
      </c>
      <c r="U633" s="184" t="str">
        <f>Tabla1[[#This Row],[Códigos CIF]]&amp;" "&amp;"="&amp;" "&amp;Tabla1[[#This Row],[Códigos CIF Habilidad]]</f>
        <v>d530 = Higiene personal relacionada con los procesos de excreción</v>
      </c>
      <c r="V633" s="189" t="s">
        <v>84</v>
      </c>
      <c r="W633" s="19" t="s">
        <v>85</v>
      </c>
      <c r="X633" s="10"/>
      <c r="Y633" s="10"/>
      <c r="Z633"/>
      <c r="AA633"/>
      <c r="AB633"/>
      <c r="AC633"/>
      <c r="AD633"/>
      <c r="AE633"/>
      <c r="AF633"/>
      <c r="AG633"/>
      <c r="AH633"/>
      <c r="AI633"/>
    </row>
    <row r="634" spans="1:35">
      <c r="A634" s="10">
        <v>618</v>
      </c>
      <c r="B634" s="176" t="s">
        <v>1342</v>
      </c>
      <c r="C634" s="177" t="s">
        <v>815</v>
      </c>
      <c r="D634" s="177" t="s">
        <v>76</v>
      </c>
      <c r="E634" s="178" t="s">
        <v>117</v>
      </c>
      <c r="F634" s="179">
        <v>54</v>
      </c>
      <c r="G634" s="180" t="s">
        <v>743</v>
      </c>
      <c r="H634" s="181">
        <v>3</v>
      </c>
      <c r="I634" s="182">
        <f>Tabla1[[#This Row],[P_Esperada_MEISR ]]*0.0008928</f>
        <v>2.6784000000000001E-3</v>
      </c>
      <c r="J634" s="183">
        <v>1</v>
      </c>
      <c r="K634" s="183">
        <f>Tabla1[[#This Row],[Puntuación]]-1</f>
        <v>0</v>
      </c>
      <c r="L634" s="182">
        <f>Tabla1[[#This Row],[Cambio escala]]*0.0008928</f>
        <v>0</v>
      </c>
      <c r="M634" s="179" t="s">
        <v>23</v>
      </c>
      <c r="N634" s="179" t="s">
        <v>1434</v>
      </c>
      <c r="O634" s="179" t="s">
        <v>23</v>
      </c>
      <c r="P634" s="179" t="s">
        <v>1437</v>
      </c>
      <c r="Q634" s="179" t="s">
        <v>23</v>
      </c>
      <c r="R634" s="179" t="s">
        <v>1525</v>
      </c>
      <c r="S634" s="179" t="s">
        <v>92</v>
      </c>
      <c r="T634" s="184" t="s">
        <v>83</v>
      </c>
      <c r="U634" s="184" t="str">
        <f>Tabla1[[#This Row],[Códigos CIF]]&amp;" "&amp;"="&amp;" "&amp;Tabla1[[#This Row],[Códigos CIF Habilidad]]</f>
        <v>d510 = Lavarse</v>
      </c>
      <c r="V634" s="189" t="s">
        <v>93</v>
      </c>
      <c r="W634" s="19" t="s">
        <v>94</v>
      </c>
      <c r="X634" s="10"/>
      <c r="Y634" s="10"/>
      <c r="Z634"/>
      <c r="AA634"/>
      <c r="AB634"/>
      <c r="AC634"/>
      <c r="AD634"/>
      <c r="AE634"/>
      <c r="AF634"/>
      <c r="AG634"/>
      <c r="AH634"/>
      <c r="AI634"/>
    </row>
    <row r="635" spans="1:35" ht="24">
      <c r="A635" s="10">
        <v>619</v>
      </c>
      <c r="B635" s="176" t="s">
        <v>1342</v>
      </c>
      <c r="C635" s="177" t="s">
        <v>816</v>
      </c>
      <c r="D635" s="177" t="s">
        <v>76</v>
      </c>
      <c r="E635" s="178" t="s">
        <v>1341</v>
      </c>
      <c r="F635" s="179">
        <v>60</v>
      </c>
      <c r="G635" s="180" t="s">
        <v>744</v>
      </c>
      <c r="H635" s="181">
        <v>3</v>
      </c>
      <c r="I635" s="182">
        <f>Tabla1[[#This Row],[P_Esperada_MEISR ]]*0.0008928</f>
        <v>2.6784000000000001E-3</v>
      </c>
      <c r="J635" s="183">
        <v>1</v>
      </c>
      <c r="K635" s="183">
        <f>Tabla1[[#This Row],[Puntuación]]-1</f>
        <v>0</v>
      </c>
      <c r="L635" s="182">
        <f>Tabla1[[#This Row],[Cambio escala]]*0.0008928</f>
        <v>0</v>
      </c>
      <c r="M635" s="179" t="s">
        <v>23</v>
      </c>
      <c r="N635" s="179" t="s">
        <v>1434</v>
      </c>
      <c r="O635" s="179" t="s">
        <v>23</v>
      </c>
      <c r="P635" s="179" t="s">
        <v>1437</v>
      </c>
      <c r="Q635" s="179" t="s">
        <v>23</v>
      </c>
      <c r="R635" s="179" t="s">
        <v>1525</v>
      </c>
      <c r="S635" s="179" t="s">
        <v>82</v>
      </c>
      <c r="T635" s="184" t="s">
        <v>83</v>
      </c>
      <c r="U635" s="184" t="str">
        <f>Tabla1[[#This Row],[Códigos CIF]]&amp;" "&amp;"="&amp;" "&amp;Tabla1[[#This Row],[Códigos CIF Habilidad]]</f>
        <v>d530 = Higiene personal relacionada con los procesos de excreción</v>
      </c>
      <c r="V635" s="189" t="s">
        <v>84</v>
      </c>
      <c r="W635" s="19" t="s">
        <v>85</v>
      </c>
      <c r="X635" s="10"/>
      <c r="Y635" s="10"/>
      <c r="Z635"/>
      <c r="AA635"/>
      <c r="AB635"/>
      <c r="AC635"/>
      <c r="AD635"/>
      <c r="AE635"/>
      <c r="AF635"/>
      <c r="AG635"/>
      <c r="AH635"/>
      <c r="AI635"/>
    </row>
    <row r="636" spans="1:35" ht="40.799999999999997">
      <c r="A636" s="10">
        <v>620</v>
      </c>
      <c r="B636" s="176" t="s">
        <v>1342</v>
      </c>
      <c r="C636" s="177" t="s">
        <v>817</v>
      </c>
      <c r="D636" s="177" t="s">
        <v>76</v>
      </c>
      <c r="E636" s="178" t="s">
        <v>727</v>
      </c>
      <c r="F636" s="179">
        <v>60</v>
      </c>
      <c r="G636" s="180" t="s">
        <v>744</v>
      </c>
      <c r="H636" s="181">
        <v>3</v>
      </c>
      <c r="I636" s="182">
        <f>Tabla1[[#This Row],[P_Esperada_MEISR ]]*0.0008928</f>
        <v>2.6784000000000001E-3</v>
      </c>
      <c r="J636" s="183">
        <v>1</v>
      </c>
      <c r="K636" s="183">
        <f>Tabla1[[#This Row],[Puntuación]]-1</f>
        <v>0</v>
      </c>
      <c r="L636" s="182">
        <f>Tabla1[[#This Row],[Cambio escala]]*0.0008928</f>
        <v>0</v>
      </c>
      <c r="M636" s="179" t="s">
        <v>24</v>
      </c>
      <c r="N636" s="179" t="s">
        <v>1435</v>
      </c>
      <c r="O636" s="179" t="s">
        <v>31</v>
      </c>
      <c r="P636" s="179" t="s">
        <v>1438</v>
      </c>
      <c r="Q636" s="179" t="s">
        <v>7</v>
      </c>
      <c r="R636" s="179" t="s">
        <v>1526</v>
      </c>
      <c r="S636" s="179" t="s">
        <v>111</v>
      </c>
      <c r="T636" s="184" t="s">
        <v>19</v>
      </c>
      <c r="U636" s="184" t="str">
        <f>Tabla1[[#This Row],[Códigos CIF]]&amp;" "&amp;"="&amp;" "&amp;Tabla1[[#This Row],[Códigos CIF Habilidad]]</f>
        <v>d137 = Adquirir conceptos</v>
      </c>
      <c r="V636" s="189" t="s">
        <v>112</v>
      </c>
      <c r="W636" s="19" t="s">
        <v>113</v>
      </c>
      <c r="X636" s="10"/>
      <c r="Y636" s="10"/>
      <c r="Z636"/>
      <c r="AA636"/>
      <c r="AB636"/>
      <c r="AC636"/>
      <c r="AD636"/>
      <c r="AE636"/>
      <c r="AF636"/>
      <c r="AG636"/>
      <c r="AH636"/>
      <c r="AI636"/>
    </row>
    <row r="637" spans="1:35" ht="24">
      <c r="A637" s="10">
        <v>621</v>
      </c>
      <c r="B637" s="176" t="s">
        <v>1342</v>
      </c>
      <c r="C637" s="177" t="s">
        <v>818</v>
      </c>
      <c r="D637" s="177" t="s">
        <v>76</v>
      </c>
      <c r="E637" s="178" t="s">
        <v>114</v>
      </c>
      <c r="F637" s="179">
        <v>60</v>
      </c>
      <c r="G637" s="180" t="s">
        <v>744</v>
      </c>
      <c r="H637" s="181">
        <v>3</v>
      </c>
      <c r="I637" s="182">
        <f>Tabla1[[#This Row],[P_Esperada_MEISR ]]*0.0008928</f>
        <v>2.6784000000000001E-3</v>
      </c>
      <c r="J637" s="183">
        <v>1</v>
      </c>
      <c r="K637" s="183">
        <f>Tabla1[[#This Row],[Puntuación]]-1</f>
        <v>0</v>
      </c>
      <c r="L637" s="182">
        <f>Tabla1[[#This Row],[Cambio escala]]*0.0008928</f>
        <v>0</v>
      </c>
      <c r="M637" s="179" t="s">
        <v>23</v>
      </c>
      <c r="N637" s="179" t="s">
        <v>1434</v>
      </c>
      <c r="O637" s="179" t="s">
        <v>23</v>
      </c>
      <c r="P637" s="179" t="s">
        <v>1437</v>
      </c>
      <c r="Q637" s="179" t="s">
        <v>23</v>
      </c>
      <c r="R637" s="179" t="s">
        <v>1525</v>
      </c>
      <c r="S637" s="179" t="s">
        <v>82</v>
      </c>
      <c r="T637" s="184" t="s">
        <v>83</v>
      </c>
      <c r="U637" s="184" t="str">
        <f>Tabla1[[#This Row],[Códigos CIF]]&amp;" "&amp;"="&amp;" "&amp;Tabla1[[#This Row],[Códigos CIF Habilidad]]</f>
        <v>d530 = Higiene personal relacionada con los procesos de excreción</v>
      </c>
      <c r="V637" s="189" t="s">
        <v>84</v>
      </c>
      <c r="W637" s="19" t="s">
        <v>85</v>
      </c>
      <c r="X637" s="10"/>
      <c r="Y637" s="10"/>
      <c r="Z637"/>
      <c r="AA637"/>
      <c r="AB637"/>
      <c r="AC637"/>
      <c r="AD637"/>
      <c r="AE637"/>
      <c r="AF637"/>
      <c r="AG637"/>
      <c r="AH637"/>
      <c r="AI637"/>
    </row>
    <row r="638" spans="1:35" ht="24">
      <c r="A638" s="10">
        <v>622</v>
      </c>
      <c r="B638" s="176" t="s">
        <v>1342</v>
      </c>
      <c r="C638" s="177" t="s">
        <v>819</v>
      </c>
      <c r="D638" s="177" t="s">
        <v>76</v>
      </c>
      <c r="E638" s="178" t="s">
        <v>115</v>
      </c>
      <c r="F638" s="179">
        <v>60</v>
      </c>
      <c r="G638" s="180" t="s">
        <v>744</v>
      </c>
      <c r="H638" s="181">
        <v>3</v>
      </c>
      <c r="I638" s="182">
        <f>Tabla1[[#This Row],[P_Esperada_MEISR ]]*0.0008928</f>
        <v>2.6784000000000001E-3</v>
      </c>
      <c r="J638" s="183">
        <v>1</v>
      </c>
      <c r="K638" s="183">
        <f>Tabla1[[#This Row],[Puntuación]]-1</f>
        <v>0</v>
      </c>
      <c r="L638" s="182">
        <f>Tabla1[[#This Row],[Cambio escala]]*0.0008928</f>
        <v>0</v>
      </c>
      <c r="M638" s="179" t="s">
        <v>23</v>
      </c>
      <c r="N638" s="179" t="s">
        <v>1434</v>
      </c>
      <c r="O638" s="179" t="s">
        <v>23</v>
      </c>
      <c r="P638" s="179" t="s">
        <v>1437</v>
      </c>
      <c r="Q638" s="179" t="s">
        <v>23</v>
      </c>
      <c r="R638" s="179" t="s">
        <v>1525</v>
      </c>
      <c r="S638" s="179" t="s">
        <v>82</v>
      </c>
      <c r="T638" s="184" t="s">
        <v>83</v>
      </c>
      <c r="U638" s="184" t="str">
        <f>Tabla1[[#This Row],[Códigos CIF]]&amp;" "&amp;"="&amp;" "&amp;Tabla1[[#This Row],[Códigos CIF Habilidad]]</f>
        <v>d530 = Higiene personal relacionada con los procesos de excreción</v>
      </c>
      <c r="V638" s="189" t="s">
        <v>84</v>
      </c>
      <c r="W638" s="19" t="s">
        <v>85</v>
      </c>
      <c r="X638" s="10"/>
      <c r="Y638" s="10"/>
      <c r="Z638"/>
      <c r="AA638"/>
      <c r="AB638"/>
      <c r="AC638"/>
      <c r="AD638"/>
      <c r="AE638"/>
      <c r="AF638"/>
      <c r="AG638"/>
      <c r="AH638"/>
      <c r="AI638"/>
    </row>
    <row r="639" spans="1:35" ht="24">
      <c r="A639" s="10">
        <v>623</v>
      </c>
      <c r="B639" s="176" t="s">
        <v>1342</v>
      </c>
      <c r="C639" s="177" t="s">
        <v>820</v>
      </c>
      <c r="D639" s="177" t="s">
        <v>76</v>
      </c>
      <c r="E639" s="178" t="s">
        <v>116</v>
      </c>
      <c r="F639" s="179">
        <v>60</v>
      </c>
      <c r="G639" s="180" t="s">
        <v>744</v>
      </c>
      <c r="H639" s="181">
        <v>3</v>
      </c>
      <c r="I639" s="182">
        <f>Tabla1[[#This Row],[P_Esperada_MEISR ]]*0.0008928</f>
        <v>2.6784000000000001E-3</v>
      </c>
      <c r="J639" s="183">
        <v>1</v>
      </c>
      <c r="K639" s="183">
        <f>Tabla1[[#This Row],[Puntuación]]-1</f>
        <v>0</v>
      </c>
      <c r="L639" s="182">
        <f>Tabla1[[#This Row],[Cambio escala]]*0.0008928</f>
        <v>0</v>
      </c>
      <c r="M639" s="179" t="s">
        <v>23</v>
      </c>
      <c r="N639" s="179" t="s">
        <v>1434</v>
      </c>
      <c r="O639" s="179" t="s">
        <v>23</v>
      </c>
      <c r="P639" s="179" t="s">
        <v>1437</v>
      </c>
      <c r="Q639" s="179" t="s">
        <v>23</v>
      </c>
      <c r="R639" s="179" t="s">
        <v>1525</v>
      </c>
      <c r="S639" s="179" t="s">
        <v>82</v>
      </c>
      <c r="T639" s="184" t="s">
        <v>83</v>
      </c>
      <c r="U639" s="184" t="str">
        <f>Tabla1[[#This Row],[Códigos CIF]]&amp;" "&amp;"="&amp;" "&amp;Tabla1[[#This Row],[Códigos CIF Habilidad]]</f>
        <v>d530 = Higiene personal relacionada con los procesos de excreción</v>
      </c>
      <c r="V639" s="189" t="s">
        <v>84</v>
      </c>
      <c r="W639" s="19" t="s">
        <v>85</v>
      </c>
      <c r="X639" s="10"/>
      <c r="Y639" s="10"/>
      <c r="Z639"/>
      <c r="AA639"/>
      <c r="AB639"/>
      <c r="AC639"/>
      <c r="AD639"/>
      <c r="AE639"/>
      <c r="AF639"/>
      <c r="AG639"/>
      <c r="AH639"/>
      <c r="AI639"/>
    </row>
    <row r="640" spans="1:35" ht="20.399999999999999">
      <c r="A640" s="10">
        <v>624</v>
      </c>
      <c r="B640" s="176" t="s">
        <v>1342</v>
      </c>
      <c r="C640" s="177" t="s">
        <v>747</v>
      </c>
      <c r="D640" s="177" t="s">
        <v>118</v>
      </c>
      <c r="E640" s="178" t="s">
        <v>119</v>
      </c>
      <c r="F640" s="179">
        <v>0</v>
      </c>
      <c r="G640" s="180" t="s">
        <v>683</v>
      </c>
      <c r="H640" s="181">
        <v>3</v>
      </c>
      <c r="I640" s="182">
        <f>Tabla1[[#This Row],[P_Esperada_MEISR ]]*0.0008928</f>
        <v>2.6784000000000001E-3</v>
      </c>
      <c r="J640" s="183">
        <v>1</v>
      </c>
      <c r="K640" s="183">
        <f>Tabla1[[#This Row],[Puntuación]]-1</f>
        <v>0</v>
      </c>
      <c r="L640" s="182">
        <f>Tabla1[[#This Row],[Cambio escala]]*0.0008928</f>
        <v>0</v>
      </c>
      <c r="M640" s="179" t="s">
        <v>23</v>
      </c>
      <c r="N640" s="179" t="s">
        <v>1434</v>
      </c>
      <c r="O640" s="179" t="s">
        <v>23</v>
      </c>
      <c r="P640" s="179" t="s">
        <v>1437</v>
      </c>
      <c r="Q640" s="179" t="s">
        <v>23</v>
      </c>
      <c r="R640" s="179" t="s">
        <v>1525</v>
      </c>
      <c r="S640" s="179" t="s">
        <v>120</v>
      </c>
      <c r="T640" s="184" t="s">
        <v>83</v>
      </c>
      <c r="U640" s="184" t="str">
        <f>Tabla1[[#This Row],[Códigos CIF]]&amp;" "&amp;"="&amp;" "&amp;Tabla1[[#This Row],[Códigos CIF Habilidad]]</f>
        <v>d560 = Beber</v>
      </c>
      <c r="V640" s="189" t="s">
        <v>121</v>
      </c>
      <c r="W640" s="19" t="s">
        <v>122</v>
      </c>
      <c r="X640" s="10"/>
      <c r="Y640" s="10"/>
      <c r="Z640"/>
      <c r="AA640"/>
      <c r="AB640"/>
      <c r="AC640"/>
      <c r="AD640"/>
      <c r="AE640"/>
      <c r="AF640"/>
      <c r="AG640"/>
      <c r="AH640"/>
      <c r="AI640"/>
    </row>
    <row r="641" spans="1:35" ht="20.399999999999999">
      <c r="A641" s="10">
        <v>625</v>
      </c>
      <c r="B641" s="176" t="s">
        <v>1342</v>
      </c>
      <c r="C641" s="177" t="s">
        <v>758</v>
      </c>
      <c r="D641" s="177" t="s">
        <v>118</v>
      </c>
      <c r="E641" s="178" t="s">
        <v>123</v>
      </c>
      <c r="F641" s="179">
        <v>0</v>
      </c>
      <c r="G641" s="180" t="s">
        <v>683</v>
      </c>
      <c r="H641" s="181">
        <v>3</v>
      </c>
      <c r="I641" s="182">
        <f>Tabla1[[#This Row],[P_Esperada_MEISR ]]*0.0008928</f>
        <v>2.6784000000000001E-3</v>
      </c>
      <c r="J641" s="183">
        <v>1</v>
      </c>
      <c r="K641" s="183">
        <f>Tabla1[[#This Row],[Puntuación]]-1</f>
        <v>0</v>
      </c>
      <c r="L641" s="182">
        <f>Tabla1[[#This Row],[Cambio escala]]*0.0008928</f>
        <v>0</v>
      </c>
      <c r="M641" s="179" t="s">
        <v>23</v>
      </c>
      <c r="N641" s="179" t="s">
        <v>1434</v>
      </c>
      <c r="O641" s="179" t="s">
        <v>23</v>
      </c>
      <c r="P641" s="179" t="s">
        <v>1437</v>
      </c>
      <c r="Q641" s="179" t="s">
        <v>23</v>
      </c>
      <c r="R641" s="179" t="s">
        <v>1525</v>
      </c>
      <c r="S641" s="179" t="s">
        <v>120</v>
      </c>
      <c r="T641" s="184" t="s">
        <v>83</v>
      </c>
      <c r="U641" s="184" t="str">
        <f>Tabla1[[#This Row],[Códigos CIF]]&amp;" "&amp;"="&amp;" "&amp;Tabla1[[#This Row],[Códigos CIF Habilidad]]</f>
        <v>d560 = Beber</v>
      </c>
      <c r="V641" s="189" t="s">
        <v>121</v>
      </c>
      <c r="W641" s="19" t="s">
        <v>122</v>
      </c>
      <c r="X641" s="10"/>
      <c r="Y641" s="10"/>
      <c r="Z641"/>
      <c r="AA641"/>
      <c r="AB641"/>
      <c r="AC641"/>
      <c r="AD641"/>
      <c r="AE641"/>
      <c r="AF641"/>
      <c r="AG641"/>
      <c r="AH641"/>
      <c r="AI641"/>
    </row>
    <row r="642" spans="1:35" ht="40.799999999999997">
      <c r="A642" s="10">
        <v>626</v>
      </c>
      <c r="B642" s="176" t="s">
        <v>1342</v>
      </c>
      <c r="C642" s="177" t="s">
        <v>759</v>
      </c>
      <c r="D642" s="177" t="s">
        <v>118</v>
      </c>
      <c r="E642" s="178" t="s">
        <v>124</v>
      </c>
      <c r="F642" s="179">
        <v>0</v>
      </c>
      <c r="G642" s="180" t="s">
        <v>683</v>
      </c>
      <c r="H642" s="181">
        <v>3</v>
      </c>
      <c r="I642" s="182">
        <f>Tabla1[[#This Row],[P_Esperada_MEISR ]]*0.0008928</f>
        <v>2.6784000000000001E-3</v>
      </c>
      <c r="J642" s="183">
        <v>1</v>
      </c>
      <c r="K642" s="183">
        <f>Tabla1[[#This Row],[Puntuación]]-1</f>
        <v>0</v>
      </c>
      <c r="L642" s="182">
        <f>Tabla1[[#This Row],[Cambio escala]]*0.0008928</f>
        <v>0</v>
      </c>
      <c r="M642" s="179" t="s">
        <v>23</v>
      </c>
      <c r="N642" s="179" t="s">
        <v>1434</v>
      </c>
      <c r="O642" s="179" t="s">
        <v>23</v>
      </c>
      <c r="P642" s="179" t="s">
        <v>1437</v>
      </c>
      <c r="Q642" s="179" t="s">
        <v>23</v>
      </c>
      <c r="R642" s="179" t="s">
        <v>1525</v>
      </c>
      <c r="S642" s="179" t="s">
        <v>120</v>
      </c>
      <c r="T642" s="184" t="s">
        <v>83</v>
      </c>
      <c r="U642" s="184" t="str">
        <f>Tabla1[[#This Row],[Códigos CIF]]&amp;" "&amp;"="&amp;" "&amp;Tabla1[[#This Row],[Códigos CIF Habilidad]]</f>
        <v>d560 = Beber</v>
      </c>
      <c r="V642" s="189" t="s">
        <v>121</v>
      </c>
      <c r="W642" s="19" t="s">
        <v>122</v>
      </c>
      <c r="X642" s="10"/>
      <c r="Y642" s="10"/>
      <c r="Z642"/>
      <c r="AA642"/>
      <c r="AB642"/>
      <c r="AC642"/>
      <c r="AD642"/>
      <c r="AE642"/>
      <c r="AF642"/>
      <c r="AG642"/>
      <c r="AH642"/>
      <c r="AI642"/>
    </row>
    <row r="643" spans="1:35">
      <c r="A643" s="10">
        <v>627</v>
      </c>
      <c r="B643" s="176" t="s">
        <v>1342</v>
      </c>
      <c r="C643" s="177" t="s">
        <v>760</v>
      </c>
      <c r="D643" s="177" t="s">
        <v>118</v>
      </c>
      <c r="E643" s="178" t="s">
        <v>125</v>
      </c>
      <c r="F643" s="179">
        <v>0</v>
      </c>
      <c r="G643" s="180" t="s">
        <v>683</v>
      </c>
      <c r="H643" s="181">
        <v>3</v>
      </c>
      <c r="I643" s="182">
        <f>Tabla1[[#This Row],[P_Esperada_MEISR ]]*0.0008928</f>
        <v>2.6784000000000001E-3</v>
      </c>
      <c r="J643" s="183">
        <v>1</v>
      </c>
      <c r="K643" s="183">
        <f>Tabla1[[#This Row],[Puntuación]]-1</f>
        <v>0</v>
      </c>
      <c r="L643" s="182">
        <f>Tabla1[[#This Row],[Cambio escala]]*0.0008928</f>
        <v>0</v>
      </c>
      <c r="M643" s="179" t="s">
        <v>23</v>
      </c>
      <c r="N643" s="179" t="s">
        <v>1434</v>
      </c>
      <c r="O643" s="179" t="s">
        <v>23</v>
      </c>
      <c r="P643" s="179" t="s">
        <v>1437</v>
      </c>
      <c r="Q643" s="179" t="s">
        <v>23</v>
      </c>
      <c r="R643" s="179" t="s">
        <v>1525</v>
      </c>
      <c r="S643" s="179" t="s">
        <v>120</v>
      </c>
      <c r="T643" s="184" t="s">
        <v>83</v>
      </c>
      <c r="U643" s="184" t="str">
        <f>Tabla1[[#This Row],[Códigos CIF]]&amp;" "&amp;"="&amp;" "&amp;Tabla1[[#This Row],[Códigos CIF Habilidad]]</f>
        <v>d560 = Beber</v>
      </c>
      <c r="V643" s="189" t="s">
        <v>121</v>
      </c>
      <c r="W643" s="19" t="s">
        <v>122</v>
      </c>
      <c r="X643" s="10"/>
      <c r="Y643" s="10"/>
      <c r="Z643"/>
      <c r="AA643"/>
      <c r="AB643"/>
      <c r="AC643"/>
      <c r="AD643"/>
      <c r="AE643"/>
      <c r="AF643"/>
      <c r="AG643"/>
      <c r="AH643"/>
      <c r="AI643"/>
    </row>
    <row r="644" spans="1:35" ht="20.399999999999999">
      <c r="A644" s="10">
        <v>628</v>
      </c>
      <c r="B644" s="176" t="s">
        <v>1342</v>
      </c>
      <c r="C644" s="177" t="s">
        <v>827</v>
      </c>
      <c r="D644" s="177" t="s">
        <v>118</v>
      </c>
      <c r="E644" s="178" t="s">
        <v>126</v>
      </c>
      <c r="F644" s="179">
        <v>3</v>
      </c>
      <c r="G644" s="180" t="s">
        <v>683</v>
      </c>
      <c r="H644" s="181">
        <v>3</v>
      </c>
      <c r="I644" s="182">
        <f>Tabla1[[#This Row],[P_Esperada_MEISR ]]*0.0008928</f>
        <v>2.6784000000000001E-3</v>
      </c>
      <c r="J644" s="183">
        <v>1</v>
      </c>
      <c r="K644" s="183">
        <f>Tabla1[[#This Row],[Puntuación]]-1</f>
        <v>0</v>
      </c>
      <c r="L644" s="182">
        <f>Tabla1[[#This Row],[Cambio escala]]*0.0008928</f>
        <v>0</v>
      </c>
      <c r="M644" s="179" t="s">
        <v>23</v>
      </c>
      <c r="N644" s="179" t="s">
        <v>1434</v>
      </c>
      <c r="O644" s="179" t="s">
        <v>23</v>
      </c>
      <c r="P644" s="179" t="s">
        <v>1437</v>
      </c>
      <c r="Q644" s="179" t="s">
        <v>23</v>
      </c>
      <c r="R644" s="179" t="s">
        <v>1525</v>
      </c>
      <c r="S644" s="179" t="s">
        <v>127</v>
      </c>
      <c r="T644" s="184" t="s">
        <v>83</v>
      </c>
      <c r="U644" s="184" t="str">
        <f>Tabla1[[#This Row],[Códigos CIF]]&amp;" "&amp;"="&amp;" "&amp;Tabla1[[#This Row],[Códigos CIF Habilidad]]</f>
        <v>d550 = Comer</v>
      </c>
      <c r="V644" s="189" t="s">
        <v>128</v>
      </c>
      <c r="W644" s="19" t="s">
        <v>129</v>
      </c>
      <c r="X644" s="10"/>
      <c r="Y644" s="10"/>
      <c r="Z644"/>
      <c r="AA644"/>
      <c r="AB644"/>
      <c r="AC644"/>
      <c r="AD644"/>
      <c r="AE644"/>
      <c r="AF644"/>
      <c r="AG644"/>
      <c r="AH644"/>
      <c r="AI644"/>
    </row>
    <row r="645" spans="1:35" ht="30.6">
      <c r="A645" s="10">
        <v>629</v>
      </c>
      <c r="B645" s="176" t="s">
        <v>1342</v>
      </c>
      <c r="C645" s="177" t="s">
        <v>828</v>
      </c>
      <c r="D645" s="177" t="s">
        <v>118</v>
      </c>
      <c r="E645" s="178" t="s">
        <v>736</v>
      </c>
      <c r="F645" s="179">
        <v>5</v>
      </c>
      <c r="G645" s="180" t="s">
        <v>683</v>
      </c>
      <c r="H645" s="181">
        <v>3</v>
      </c>
      <c r="I645" s="182">
        <f>Tabla1[[#This Row],[P_Esperada_MEISR ]]*0.0008928</f>
        <v>2.6784000000000001E-3</v>
      </c>
      <c r="J645" s="183">
        <v>1</v>
      </c>
      <c r="K645" s="183">
        <f>Tabla1[[#This Row],[Puntuación]]-1</f>
        <v>0</v>
      </c>
      <c r="L645" s="182">
        <f>Tabla1[[#This Row],[Cambio escala]]*0.0008928</f>
        <v>0</v>
      </c>
      <c r="M645" s="179" t="s">
        <v>23</v>
      </c>
      <c r="N645" s="179" t="s">
        <v>1434</v>
      </c>
      <c r="O645" s="179" t="s">
        <v>25</v>
      </c>
      <c r="P645" s="179" t="s">
        <v>1440</v>
      </c>
      <c r="Q645" s="179" t="s">
        <v>23</v>
      </c>
      <c r="R645" s="179" t="s">
        <v>1525</v>
      </c>
      <c r="S645" s="179" t="s">
        <v>44</v>
      </c>
      <c r="T645" s="184" t="s">
        <v>27</v>
      </c>
      <c r="U645" s="184" t="str">
        <f>Tabla1[[#This Row],[Códigos CIF]]&amp;" "&amp;"="&amp;" "&amp;Tabla1[[#This Row],[Códigos CIF Habilidad]]</f>
        <v>d415 = Mantener la posición del cuerpo</v>
      </c>
      <c r="V645" s="189" t="s">
        <v>45</v>
      </c>
      <c r="W645" s="19" t="s">
        <v>46</v>
      </c>
      <c r="X645" s="10"/>
      <c r="Y645" s="10"/>
      <c r="Z645"/>
      <c r="AA645"/>
      <c r="AB645"/>
      <c r="AC645"/>
      <c r="AD645"/>
      <c r="AE645"/>
      <c r="AF645"/>
      <c r="AG645"/>
      <c r="AH645"/>
      <c r="AI645"/>
    </row>
    <row r="646" spans="1:35" ht="51">
      <c r="A646" s="10">
        <v>630</v>
      </c>
      <c r="B646" s="176" t="s">
        <v>1342</v>
      </c>
      <c r="C646" s="177" t="s">
        <v>829</v>
      </c>
      <c r="D646" s="177" t="s">
        <v>118</v>
      </c>
      <c r="E646" s="178" t="s">
        <v>130</v>
      </c>
      <c r="F646" s="179">
        <v>6</v>
      </c>
      <c r="G646" s="180" t="s">
        <v>683</v>
      </c>
      <c r="H646" s="181">
        <v>3</v>
      </c>
      <c r="I646" s="182">
        <f>Tabla1[[#This Row],[P_Esperada_MEISR ]]*0.0008928</f>
        <v>2.6784000000000001E-3</v>
      </c>
      <c r="J646" s="183">
        <v>1</v>
      </c>
      <c r="K646" s="183">
        <f>Tabla1[[#This Row],[Puntuación]]-1</f>
        <v>0</v>
      </c>
      <c r="L646" s="182">
        <f>Tabla1[[#This Row],[Cambio escala]]*0.0008928</f>
        <v>0</v>
      </c>
      <c r="M646" s="179" t="s">
        <v>24</v>
      </c>
      <c r="N646" s="179" t="s">
        <v>1435</v>
      </c>
      <c r="O646" s="179" t="s">
        <v>5</v>
      </c>
      <c r="P646" s="179" t="s">
        <v>1441</v>
      </c>
      <c r="Q646" s="179" t="s">
        <v>5</v>
      </c>
      <c r="R646" s="179" t="s">
        <v>1519</v>
      </c>
      <c r="S646" s="179" t="s">
        <v>77</v>
      </c>
      <c r="T646" s="184" t="s">
        <v>50</v>
      </c>
      <c r="U646" s="184" t="str">
        <f>Tabla1[[#This Row],[Códigos CIF]]&amp;" "&amp;"="&amp;" "&amp;Tabla1[[#This Row],[Códigos CIF Habilidad]]</f>
        <v>d250 = Manejo del comportamiento propio</v>
      </c>
      <c r="V646" s="189" t="s">
        <v>78</v>
      </c>
      <c r="W646" s="19" t="s">
        <v>79</v>
      </c>
      <c r="X646" s="10"/>
      <c r="Y646" s="10"/>
      <c r="Z646"/>
      <c r="AA646"/>
      <c r="AB646"/>
      <c r="AC646"/>
      <c r="AD646"/>
      <c r="AE646"/>
      <c r="AF646"/>
      <c r="AG646"/>
      <c r="AH646"/>
      <c r="AI646"/>
    </row>
    <row r="647" spans="1:35">
      <c r="A647" s="10">
        <v>631</v>
      </c>
      <c r="B647" s="176" t="s">
        <v>1342</v>
      </c>
      <c r="C647" s="177" t="s">
        <v>830</v>
      </c>
      <c r="D647" s="177" t="s">
        <v>118</v>
      </c>
      <c r="E647" s="178" t="s">
        <v>131</v>
      </c>
      <c r="F647" s="179">
        <v>6</v>
      </c>
      <c r="G647" s="180" t="s">
        <v>683</v>
      </c>
      <c r="H647" s="181">
        <v>3</v>
      </c>
      <c r="I647" s="182">
        <f>Tabla1[[#This Row],[P_Esperada_MEISR ]]*0.0008928</f>
        <v>2.6784000000000001E-3</v>
      </c>
      <c r="J647" s="183">
        <v>1</v>
      </c>
      <c r="K647" s="183">
        <f>Tabla1[[#This Row],[Puntuación]]-1</f>
        <v>0</v>
      </c>
      <c r="L647" s="182">
        <f>Tabla1[[#This Row],[Cambio escala]]*0.0008928</f>
        <v>0</v>
      </c>
      <c r="M647" s="179" t="s">
        <v>23</v>
      </c>
      <c r="N647" s="179" t="s">
        <v>1434</v>
      </c>
      <c r="O647" s="179" t="s">
        <v>23</v>
      </c>
      <c r="P647" s="179" t="s">
        <v>1437</v>
      </c>
      <c r="Q647" s="179" t="s">
        <v>23</v>
      </c>
      <c r="R647" s="179" t="s">
        <v>1525</v>
      </c>
      <c r="S647" s="179" t="s">
        <v>132</v>
      </c>
      <c r="T647" s="184" t="s">
        <v>27</v>
      </c>
      <c r="U647" s="184" t="str">
        <f>Tabla1[[#This Row],[Códigos CIF]]&amp;" "&amp;"="&amp;" "&amp;Tabla1[[#This Row],[Códigos CIF Habilidad]]</f>
        <v>d440 = Uso fino de la mano</v>
      </c>
      <c r="V647" s="189" t="s">
        <v>133</v>
      </c>
      <c r="W647" s="19" t="s">
        <v>134</v>
      </c>
      <c r="X647" s="10"/>
      <c r="Y647" s="10"/>
      <c r="Z647"/>
      <c r="AA647"/>
      <c r="AB647"/>
      <c r="AC647"/>
      <c r="AD647"/>
      <c r="AE647"/>
      <c r="AF647"/>
      <c r="AG647"/>
      <c r="AH647"/>
      <c r="AI647"/>
    </row>
    <row r="648" spans="1:35" ht="20.399999999999999">
      <c r="A648" s="10">
        <v>632</v>
      </c>
      <c r="B648" s="176" t="s">
        <v>1342</v>
      </c>
      <c r="C648" s="177" t="s">
        <v>831</v>
      </c>
      <c r="D648" s="177" t="s">
        <v>118</v>
      </c>
      <c r="E648" s="178" t="s">
        <v>1317</v>
      </c>
      <c r="F648" s="179">
        <v>6</v>
      </c>
      <c r="G648" s="180" t="s">
        <v>683</v>
      </c>
      <c r="H648" s="181">
        <v>3</v>
      </c>
      <c r="I648" s="182">
        <f>Tabla1[[#This Row],[P_Esperada_MEISR ]]*0.0008928</f>
        <v>2.6784000000000001E-3</v>
      </c>
      <c r="J648" s="183">
        <v>1</v>
      </c>
      <c r="K648" s="183">
        <f>Tabla1[[#This Row],[Puntuación]]-1</f>
        <v>0</v>
      </c>
      <c r="L648" s="182">
        <f>Tabla1[[#This Row],[Cambio escala]]*0.0008928</f>
        <v>0</v>
      </c>
      <c r="M648" s="179" t="s">
        <v>23</v>
      </c>
      <c r="N648" s="179" t="s">
        <v>1434</v>
      </c>
      <c r="O648" s="179" t="s">
        <v>23</v>
      </c>
      <c r="P648" s="179" t="s">
        <v>1437</v>
      </c>
      <c r="Q648" s="179" t="s">
        <v>23</v>
      </c>
      <c r="R648" s="179" t="s">
        <v>1525</v>
      </c>
      <c r="S648" s="179" t="s">
        <v>127</v>
      </c>
      <c r="T648" s="184" t="s">
        <v>83</v>
      </c>
      <c r="U648" s="184" t="str">
        <f>Tabla1[[#This Row],[Códigos CIF]]&amp;" "&amp;"="&amp;" "&amp;Tabla1[[#This Row],[Códigos CIF Habilidad]]</f>
        <v>d550 = Comer</v>
      </c>
      <c r="V648" s="189" t="s">
        <v>128</v>
      </c>
      <c r="W648" s="19" t="s">
        <v>129</v>
      </c>
      <c r="X648" s="10"/>
      <c r="Y648" s="10"/>
      <c r="Z648"/>
      <c r="AA648"/>
      <c r="AB648"/>
      <c r="AC648"/>
      <c r="AD648"/>
      <c r="AE648"/>
      <c r="AF648"/>
      <c r="AG648"/>
      <c r="AH648"/>
      <c r="AI648"/>
    </row>
    <row r="649" spans="1:35" ht="20.399999999999999">
      <c r="A649" s="10">
        <v>633</v>
      </c>
      <c r="B649" s="176" t="s">
        <v>1342</v>
      </c>
      <c r="C649" s="177" t="s">
        <v>832</v>
      </c>
      <c r="D649" s="177" t="s">
        <v>118</v>
      </c>
      <c r="E649" s="178" t="s">
        <v>135</v>
      </c>
      <c r="F649" s="179">
        <v>7</v>
      </c>
      <c r="G649" s="180" t="s">
        <v>686</v>
      </c>
      <c r="H649" s="181">
        <v>3</v>
      </c>
      <c r="I649" s="182">
        <f>Tabla1[[#This Row],[P_Esperada_MEISR ]]*0.0008928</f>
        <v>2.6784000000000001E-3</v>
      </c>
      <c r="J649" s="183">
        <v>1</v>
      </c>
      <c r="K649" s="183">
        <f>Tabla1[[#This Row],[Puntuación]]-1</f>
        <v>0</v>
      </c>
      <c r="L649" s="182">
        <f>Tabla1[[#This Row],[Cambio escala]]*0.0008928</f>
        <v>0</v>
      </c>
      <c r="M649" s="179" t="s">
        <v>23</v>
      </c>
      <c r="N649" s="179" t="s">
        <v>1434</v>
      </c>
      <c r="O649" s="179" t="s">
        <v>23</v>
      </c>
      <c r="P649" s="179" t="s">
        <v>1437</v>
      </c>
      <c r="Q649" s="179" t="s">
        <v>23</v>
      </c>
      <c r="R649" s="179" t="s">
        <v>1525</v>
      </c>
      <c r="S649" s="179" t="s">
        <v>132</v>
      </c>
      <c r="T649" s="184" t="s">
        <v>27</v>
      </c>
      <c r="U649" s="184" t="str">
        <f>Tabla1[[#This Row],[Códigos CIF]]&amp;" "&amp;"="&amp;" "&amp;Tabla1[[#This Row],[Códigos CIF Habilidad]]</f>
        <v>d440 = Uso fino de la mano</v>
      </c>
      <c r="V649" s="189" t="s">
        <v>133</v>
      </c>
      <c r="W649" s="19" t="s">
        <v>134</v>
      </c>
      <c r="X649" s="10"/>
      <c r="Y649" s="10"/>
      <c r="Z649"/>
      <c r="AA649"/>
      <c r="AB649"/>
      <c r="AC649"/>
      <c r="AD649"/>
      <c r="AE649"/>
      <c r="AF649"/>
      <c r="AG649"/>
      <c r="AH649"/>
      <c r="AI649"/>
    </row>
    <row r="650" spans="1:35">
      <c r="A650" s="10">
        <v>634</v>
      </c>
      <c r="B650" s="176" t="s">
        <v>1342</v>
      </c>
      <c r="C650" s="177" t="s">
        <v>833</v>
      </c>
      <c r="D650" s="177" t="s">
        <v>118</v>
      </c>
      <c r="E650" s="178" t="s">
        <v>136</v>
      </c>
      <c r="F650" s="179">
        <v>7</v>
      </c>
      <c r="G650" s="180" t="s">
        <v>686</v>
      </c>
      <c r="H650" s="181">
        <v>3</v>
      </c>
      <c r="I650" s="182">
        <f>Tabla1[[#This Row],[P_Esperada_MEISR ]]*0.0008928</f>
        <v>2.6784000000000001E-3</v>
      </c>
      <c r="J650" s="183">
        <v>1</v>
      </c>
      <c r="K650" s="183">
        <f>Tabla1[[#This Row],[Puntuación]]-1</f>
        <v>0</v>
      </c>
      <c r="L650" s="182">
        <f>Tabla1[[#This Row],[Cambio escala]]*0.0008928</f>
        <v>0</v>
      </c>
      <c r="M650" s="179" t="s">
        <v>23</v>
      </c>
      <c r="N650" s="179" t="s">
        <v>1434</v>
      </c>
      <c r="O650" s="179" t="s">
        <v>23</v>
      </c>
      <c r="P650" s="179" t="s">
        <v>1437</v>
      </c>
      <c r="Q650" s="179" t="s">
        <v>23</v>
      </c>
      <c r="R650" s="179" t="s">
        <v>1525</v>
      </c>
      <c r="S650" s="179" t="s">
        <v>127</v>
      </c>
      <c r="T650" s="184" t="s">
        <v>83</v>
      </c>
      <c r="U650" s="184" t="str">
        <f>Tabla1[[#This Row],[Códigos CIF]]&amp;" "&amp;"="&amp;" "&amp;Tabla1[[#This Row],[Códigos CIF Habilidad]]</f>
        <v>d550 = Comer</v>
      </c>
      <c r="V650" s="189" t="s">
        <v>128</v>
      </c>
      <c r="W650" s="19" t="s">
        <v>129</v>
      </c>
      <c r="X650" s="10"/>
      <c r="Y650" s="10"/>
      <c r="Z650"/>
      <c r="AA650"/>
      <c r="AB650"/>
      <c r="AC650"/>
      <c r="AD650"/>
      <c r="AE650"/>
      <c r="AF650"/>
      <c r="AG650"/>
      <c r="AH650"/>
      <c r="AI650"/>
    </row>
    <row r="651" spans="1:35">
      <c r="A651" s="10">
        <v>635</v>
      </c>
      <c r="B651" s="176" t="s">
        <v>1342</v>
      </c>
      <c r="C651" s="177" t="s">
        <v>834</v>
      </c>
      <c r="D651" s="177" t="s">
        <v>118</v>
      </c>
      <c r="E651" s="178" t="s">
        <v>137</v>
      </c>
      <c r="F651" s="179">
        <v>9</v>
      </c>
      <c r="G651" s="180" t="s">
        <v>686</v>
      </c>
      <c r="H651" s="181">
        <v>3</v>
      </c>
      <c r="I651" s="182">
        <f>Tabla1[[#This Row],[P_Esperada_MEISR ]]*0.0008928</f>
        <v>2.6784000000000001E-3</v>
      </c>
      <c r="J651" s="183">
        <v>1</v>
      </c>
      <c r="K651" s="183">
        <f>Tabla1[[#This Row],[Puntuación]]-1</f>
        <v>0</v>
      </c>
      <c r="L651" s="182">
        <f>Tabla1[[#This Row],[Cambio escala]]*0.0008928</f>
        <v>0</v>
      </c>
      <c r="M651" s="179" t="s">
        <v>23</v>
      </c>
      <c r="N651" s="179" t="s">
        <v>1434</v>
      </c>
      <c r="O651" s="179" t="s">
        <v>23</v>
      </c>
      <c r="P651" s="179" t="s">
        <v>1437</v>
      </c>
      <c r="Q651" s="179" t="s">
        <v>23</v>
      </c>
      <c r="R651" s="179" t="s">
        <v>1525</v>
      </c>
      <c r="S651" s="179" t="s">
        <v>132</v>
      </c>
      <c r="T651" s="184" t="s">
        <v>27</v>
      </c>
      <c r="U651" s="184" t="str">
        <f>Tabla1[[#This Row],[Códigos CIF]]&amp;" "&amp;"="&amp;" "&amp;Tabla1[[#This Row],[Códigos CIF Habilidad]]</f>
        <v>d440 = Uso fino de la mano</v>
      </c>
      <c r="V651" s="189" t="s">
        <v>133</v>
      </c>
      <c r="W651" s="19" t="s">
        <v>134</v>
      </c>
      <c r="X651" s="10"/>
      <c r="Y651" s="10"/>
      <c r="Z651"/>
      <c r="AA651"/>
      <c r="AB651"/>
      <c r="AC651"/>
      <c r="AD651"/>
      <c r="AE651"/>
      <c r="AF651"/>
      <c r="AG651"/>
      <c r="AH651"/>
      <c r="AI651"/>
    </row>
    <row r="652" spans="1:35">
      <c r="A652" s="10">
        <v>636</v>
      </c>
      <c r="B652" s="176" t="s">
        <v>1342</v>
      </c>
      <c r="C652" s="177" t="s">
        <v>835</v>
      </c>
      <c r="D652" s="177" t="s">
        <v>118</v>
      </c>
      <c r="E652" s="178" t="s">
        <v>138</v>
      </c>
      <c r="F652" s="179">
        <v>9</v>
      </c>
      <c r="G652" s="180" t="s">
        <v>686</v>
      </c>
      <c r="H652" s="181">
        <v>3</v>
      </c>
      <c r="I652" s="182">
        <f>Tabla1[[#This Row],[P_Esperada_MEISR ]]*0.0008928</f>
        <v>2.6784000000000001E-3</v>
      </c>
      <c r="J652" s="183">
        <v>1</v>
      </c>
      <c r="K652" s="183">
        <f>Tabla1[[#This Row],[Puntuación]]-1</f>
        <v>0</v>
      </c>
      <c r="L652" s="182">
        <f>Tabla1[[#This Row],[Cambio escala]]*0.0008928</f>
        <v>0</v>
      </c>
      <c r="M652" s="179" t="s">
        <v>23</v>
      </c>
      <c r="N652" s="179" t="s">
        <v>1434</v>
      </c>
      <c r="O652" s="179" t="s">
        <v>23</v>
      </c>
      <c r="P652" s="179" t="s">
        <v>1437</v>
      </c>
      <c r="Q652" s="179" t="s">
        <v>23</v>
      </c>
      <c r="R652" s="179" t="s">
        <v>1525</v>
      </c>
      <c r="S652" s="179" t="s">
        <v>127</v>
      </c>
      <c r="T652" s="184" t="s">
        <v>83</v>
      </c>
      <c r="U652" s="184" t="str">
        <f>Tabla1[[#This Row],[Códigos CIF]]&amp;" "&amp;"="&amp;" "&amp;Tabla1[[#This Row],[Códigos CIF Habilidad]]</f>
        <v>d550 = Comer</v>
      </c>
      <c r="V652" s="189" t="s">
        <v>128</v>
      </c>
      <c r="W652" s="19" t="s">
        <v>129</v>
      </c>
      <c r="X652" s="10"/>
      <c r="Y652" s="10"/>
      <c r="Z652"/>
      <c r="AA652"/>
      <c r="AB652"/>
      <c r="AC652"/>
      <c r="AD652"/>
      <c r="AE652"/>
      <c r="AF652"/>
      <c r="AG652"/>
      <c r="AH652"/>
      <c r="AI652"/>
    </row>
    <row r="653" spans="1:35" ht="20.399999999999999">
      <c r="A653" s="10">
        <v>637</v>
      </c>
      <c r="B653" s="176" t="s">
        <v>1342</v>
      </c>
      <c r="C653" s="177" t="s">
        <v>836</v>
      </c>
      <c r="D653" s="177" t="s">
        <v>118</v>
      </c>
      <c r="E653" s="178" t="s">
        <v>139</v>
      </c>
      <c r="F653" s="179">
        <v>10</v>
      </c>
      <c r="G653" s="180" t="s">
        <v>686</v>
      </c>
      <c r="H653" s="181">
        <v>3</v>
      </c>
      <c r="I653" s="182">
        <f>Tabla1[[#This Row],[P_Esperada_MEISR ]]*0.0008928</f>
        <v>2.6784000000000001E-3</v>
      </c>
      <c r="J653" s="183">
        <v>1</v>
      </c>
      <c r="K653" s="183">
        <f>Tabla1[[#This Row],[Puntuación]]-1</f>
        <v>0</v>
      </c>
      <c r="L653" s="182">
        <f>Tabla1[[#This Row],[Cambio escala]]*0.0008928</f>
        <v>0</v>
      </c>
      <c r="M653" s="179" t="s">
        <v>23</v>
      </c>
      <c r="N653" s="179" t="s">
        <v>1434</v>
      </c>
      <c r="O653" s="179" t="s">
        <v>23</v>
      </c>
      <c r="P653" s="179" t="s">
        <v>1437</v>
      </c>
      <c r="Q653" s="179" t="s">
        <v>23</v>
      </c>
      <c r="R653" s="179" t="s">
        <v>1525</v>
      </c>
      <c r="S653" s="179" t="s">
        <v>132</v>
      </c>
      <c r="T653" s="184" t="s">
        <v>27</v>
      </c>
      <c r="U653" s="184" t="str">
        <f>Tabla1[[#This Row],[Códigos CIF]]&amp;" "&amp;"="&amp;" "&amp;Tabla1[[#This Row],[Códigos CIF Habilidad]]</f>
        <v>d440 = Uso fino de la mano</v>
      </c>
      <c r="V653" s="189" t="s">
        <v>133</v>
      </c>
      <c r="W653" s="19" t="s">
        <v>134</v>
      </c>
      <c r="X653" s="10"/>
      <c r="Y653" s="10"/>
      <c r="Z653"/>
      <c r="AA653"/>
      <c r="AB653"/>
      <c r="AC653"/>
      <c r="AD653"/>
      <c r="AE653"/>
      <c r="AF653"/>
      <c r="AG653"/>
      <c r="AH653"/>
      <c r="AI653"/>
    </row>
    <row r="654" spans="1:35" ht="24">
      <c r="A654" s="10">
        <v>638</v>
      </c>
      <c r="B654" s="176" t="s">
        <v>1342</v>
      </c>
      <c r="C654" s="177" t="s">
        <v>837</v>
      </c>
      <c r="D654" s="177" t="s">
        <v>118</v>
      </c>
      <c r="E654" s="178" t="s">
        <v>140</v>
      </c>
      <c r="F654" s="179">
        <v>12</v>
      </c>
      <c r="G654" s="180" t="s">
        <v>686</v>
      </c>
      <c r="H654" s="181">
        <v>3</v>
      </c>
      <c r="I654" s="182">
        <f>Tabla1[[#This Row],[P_Esperada_MEISR ]]*0.0008928</f>
        <v>2.6784000000000001E-3</v>
      </c>
      <c r="J654" s="183">
        <v>1</v>
      </c>
      <c r="K654" s="183">
        <f>Tabla1[[#This Row],[Puntuación]]-1</f>
        <v>0</v>
      </c>
      <c r="L654" s="182">
        <f>Tabla1[[#This Row],[Cambio escala]]*0.0008928</f>
        <v>0</v>
      </c>
      <c r="M654" s="179" t="s">
        <v>5</v>
      </c>
      <c r="N654" s="179" t="s">
        <v>1436</v>
      </c>
      <c r="O654" s="179" t="s">
        <v>6</v>
      </c>
      <c r="P654" s="179" t="s">
        <v>1439</v>
      </c>
      <c r="Q654" s="179" t="s">
        <v>7</v>
      </c>
      <c r="R654" s="179" t="s">
        <v>1526</v>
      </c>
      <c r="S654" s="179" t="s">
        <v>67</v>
      </c>
      <c r="T654" s="184" t="s">
        <v>9</v>
      </c>
      <c r="U654" s="184" t="str">
        <f>Tabla1[[#This Row],[Códigos CIF]]&amp;" "&amp;"="&amp;" "&amp;Tabla1[[#This Row],[Códigos CIF Habilidad]]</f>
        <v>d310 = Comunicación-recepción de mensajes hablados</v>
      </c>
      <c r="V654" s="189" t="s">
        <v>68</v>
      </c>
      <c r="W654" s="19" t="s">
        <v>69</v>
      </c>
      <c r="X654" s="10"/>
      <c r="Y654" s="10"/>
      <c r="Z654"/>
      <c r="AA654"/>
      <c r="AB654"/>
      <c r="AC654"/>
      <c r="AD654"/>
      <c r="AE654"/>
      <c r="AF654"/>
      <c r="AG654"/>
      <c r="AH654"/>
      <c r="AI654"/>
    </row>
    <row r="655" spans="1:35" ht="20.399999999999999">
      <c r="A655" s="10">
        <v>639</v>
      </c>
      <c r="B655" s="176" t="s">
        <v>1342</v>
      </c>
      <c r="C655" s="177" t="s">
        <v>838</v>
      </c>
      <c r="D655" s="177" t="s">
        <v>118</v>
      </c>
      <c r="E655" s="178" t="s">
        <v>141</v>
      </c>
      <c r="F655" s="179">
        <v>12</v>
      </c>
      <c r="G655" s="180" t="s">
        <v>686</v>
      </c>
      <c r="H655" s="181">
        <v>3</v>
      </c>
      <c r="I655" s="182">
        <f>Tabla1[[#This Row],[P_Esperada_MEISR ]]*0.0008928</f>
        <v>2.6784000000000001E-3</v>
      </c>
      <c r="J655" s="183">
        <v>1</v>
      </c>
      <c r="K655" s="183">
        <f>Tabla1[[#This Row],[Puntuación]]-1</f>
        <v>0</v>
      </c>
      <c r="L655" s="182">
        <f>Tabla1[[#This Row],[Cambio escala]]*0.0008928</f>
        <v>0</v>
      </c>
      <c r="M655" s="179" t="s">
        <v>5</v>
      </c>
      <c r="N655" s="179" t="s">
        <v>1436</v>
      </c>
      <c r="O655" s="179" t="s">
        <v>6</v>
      </c>
      <c r="P655" s="179" t="s">
        <v>1439</v>
      </c>
      <c r="Q655" s="179" t="s">
        <v>7</v>
      </c>
      <c r="R655" s="179" t="s">
        <v>1526</v>
      </c>
      <c r="S655" s="179" t="s">
        <v>142</v>
      </c>
      <c r="T655" s="184" t="s">
        <v>19</v>
      </c>
      <c r="U655" s="184" t="str">
        <f>Tabla1[[#This Row],[Códigos CIF]]&amp;" "&amp;"="&amp;" "&amp;Tabla1[[#This Row],[Códigos CIF Habilidad]]</f>
        <v>d161 = Dirigir la atención</v>
      </c>
      <c r="V655" s="189" t="s">
        <v>143</v>
      </c>
      <c r="W655" s="19" t="s">
        <v>144</v>
      </c>
      <c r="X655" s="10"/>
      <c r="Y655" s="10"/>
      <c r="Z655"/>
      <c r="AA655"/>
      <c r="AB655"/>
      <c r="AC655"/>
      <c r="AD655"/>
      <c r="AE655"/>
      <c r="AF655"/>
      <c r="AG655"/>
      <c r="AH655"/>
      <c r="AI655"/>
    </row>
    <row r="656" spans="1:35">
      <c r="A656" s="10">
        <v>640</v>
      </c>
      <c r="B656" s="176" t="s">
        <v>1342</v>
      </c>
      <c r="C656" s="177" t="s">
        <v>839</v>
      </c>
      <c r="D656" s="177" t="s">
        <v>118</v>
      </c>
      <c r="E656" s="178" t="s">
        <v>145</v>
      </c>
      <c r="F656" s="179">
        <v>12</v>
      </c>
      <c r="G656" s="180" t="s">
        <v>686</v>
      </c>
      <c r="H656" s="181">
        <v>3</v>
      </c>
      <c r="I656" s="182">
        <f>Tabla1[[#This Row],[P_Esperada_MEISR ]]*0.0008928</f>
        <v>2.6784000000000001E-3</v>
      </c>
      <c r="J656" s="183">
        <v>1</v>
      </c>
      <c r="K656" s="183">
        <f>Tabla1[[#This Row],[Puntuación]]-1</f>
        <v>0</v>
      </c>
      <c r="L656" s="182">
        <f>Tabla1[[#This Row],[Cambio escala]]*0.0008928</f>
        <v>0</v>
      </c>
      <c r="M656" s="179" t="s">
        <v>23</v>
      </c>
      <c r="N656" s="179" t="s">
        <v>1434</v>
      </c>
      <c r="O656" s="179" t="s">
        <v>23</v>
      </c>
      <c r="P656" s="179" t="s">
        <v>1437</v>
      </c>
      <c r="Q656" s="179" t="s">
        <v>23</v>
      </c>
      <c r="R656" s="179" t="s">
        <v>1525</v>
      </c>
      <c r="S656" s="179" t="s">
        <v>120</v>
      </c>
      <c r="T656" s="184" t="s">
        <v>83</v>
      </c>
      <c r="U656" s="184" t="str">
        <f>Tabla1[[#This Row],[Códigos CIF]]&amp;" "&amp;"="&amp;" "&amp;Tabla1[[#This Row],[Códigos CIF Habilidad]]</f>
        <v>d560 = Beber</v>
      </c>
      <c r="V656" s="189" t="s">
        <v>121</v>
      </c>
      <c r="W656" s="19" t="s">
        <v>122</v>
      </c>
      <c r="X656" s="10"/>
      <c r="Y656" s="10"/>
      <c r="Z656"/>
      <c r="AA656"/>
      <c r="AB656"/>
      <c r="AC656"/>
      <c r="AD656"/>
      <c r="AE656"/>
      <c r="AF656"/>
      <c r="AG656"/>
      <c r="AH656"/>
      <c r="AI656"/>
    </row>
    <row r="657" spans="1:35" ht="20.399999999999999">
      <c r="A657" s="10">
        <v>641</v>
      </c>
      <c r="B657" s="176" t="s">
        <v>1342</v>
      </c>
      <c r="C657" s="177" t="s">
        <v>840</v>
      </c>
      <c r="D657" s="177" t="s">
        <v>118</v>
      </c>
      <c r="E657" s="178" t="s">
        <v>146</v>
      </c>
      <c r="F657" s="179">
        <v>12</v>
      </c>
      <c r="G657" s="180" t="s">
        <v>686</v>
      </c>
      <c r="H657" s="181">
        <v>3</v>
      </c>
      <c r="I657" s="182">
        <f>Tabla1[[#This Row],[P_Esperada_MEISR ]]*0.0008928</f>
        <v>2.6784000000000001E-3</v>
      </c>
      <c r="J657" s="183">
        <v>1</v>
      </c>
      <c r="K657" s="183">
        <f>Tabla1[[#This Row],[Puntuación]]-1</f>
        <v>0</v>
      </c>
      <c r="L657" s="182">
        <f>Tabla1[[#This Row],[Cambio escala]]*0.0008928</f>
        <v>0</v>
      </c>
      <c r="M657" s="179" t="s">
        <v>23</v>
      </c>
      <c r="N657" s="179" t="s">
        <v>1434</v>
      </c>
      <c r="O657" s="179" t="s">
        <v>23</v>
      </c>
      <c r="P657" s="179" t="s">
        <v>1437</v>
      </c>
      <c r="Q657" s="179" t="s">
        <v>23</v>
      </c>
      <c r="R657" s="179" t="s">
        <v>1525</v>
      </c>
      <c r="S657" s="179" t="s">
        <v>127</v>
      </c>
      <c r="T657" s="184" t="s">
        <v>83</v>
      </c>
      <c r="U657" s="184" t="str">
        <f>Tabla1[[#This Row],[Códigos CIF]]&amp;" "&amp;"="&amp;" "&amp;Tabla1[[#This Row],[Códigos CIF Habilidad]]</f>
        <v>d550 = Comer</v>
      </c>
      <c r="V657" s="189" t="s">
        <v>128</v>
      </c>
      <c r="W657" s="19" t="s">
        <v>129</v>
      </c>
      <c r="X657" s="10"/>
      <c r="Y657" s="10"/>
      <c r="Z657"/>
      <c r="AA657"/>
      <c r="AB657"/>
      <c r="AC657"/>
      <c r="AD657"/>
      <c r="AE657"/>
      <c r="AF657"/>
      <c r="AG657"/>
      <c r="AH657"/>
      <c r="AI657"/>
    </row>
    <row r="658" spans="1:35" ht="24">
      <c r="A658" s="10">
        <v>642</v>
      </c>
      <c r="B658" s="176" t="s">
        <v>1342</v>
      </c>
      <c r="C658" s="177" t="s">
        <v>841</v>
      </c>
      <c r="D658" s="177" t="s">
        <v>118</v>
      </c>
      <c r="E658" s="178" t="s">
        <v>147</v>
      </c>
      <c r="F658" s="179">
        <v>12</v>
      </c>
      <c r="G658" s="180" t="s">
        <v>686</v>
      </c>
      <c r="H658" s="181">
        <v>3</v>
      </c>
      <c r="I658" s="182">
        <f>Tabla1[[#This Row],[P_Esperada_MEISR ]]*0.0008928</f>
        <v>2.6784000000000001E-3</v>
      </c>
      <c r="J658" s="183">
        <v>1</v>
      </c>
      <c r="K658" s="183">
        <f>Tabla1[[#This Row],[Puntuación]]-1</f>
        <v>0</v>
      </c>
      <c r="L658" s="182">
        <f>Tabla1[[#This Row],[Cambio escala]]*0.0008928</f>
        <v>0</v>
      </c>
      <c r="M658" s="179" t="s">
        <v>5</v>
      </c>
      <c r="N658" s="179" t="s">
        <v>1436</v>
      </c>
      <c r="O658" s="179" t="s">
        <v>6</v>
      </c>
      <c r="P658" s="179" t="s">
        <v>1439</v>
      </c>
      <c r="Q658" s="179" t="s">
        <v>7</v>
      </c>
      <c r="R658" s="179" t="s">
        <v>1526</v>
      </c>
      <c r="S658" s="179" t="s">
        <v>89</v>
      </c>
      <c r="T658" s="184" t="s">
        <v>9</v>
      </c>
      <c r="U658" s="184" t="str">
        <f>Tabla1[[#This Row],[Códigos CIF]]&amp;" "&amp;"="&amp;" "&amp;Tabla1[[#This Row],[Códigos CIF Habilidad]]</f>
        <v>d335 = Producción de mensajes no verbales</v>
      </c>
      <c r="V658" s="189" t="s">
        <v>90</v>
      </c>
      <c r="W658" s="19" t="s">
        <v>91</v>
      </c>
      <c r="X658" s="10"/>
      <c r="Y658" s="10"/>
      <c r="Z658"/>
      <c r="AA658"/>
      <c r="AB658"/>
      <c r="AC658"/>
      <c r="AD658"/>
      <c r="AE658"/>
      <c r="AF658"/>
      <c r="AG658"/>
      <c r="AH658"/>
      <c r="AI658"/>
    </row>
    <row r="659" spans="1:35" ht="20.399999999999999">
      <c r="A659" s="10">
        <v>643</v>
      </c>
      <c r="B659" s="176" t="s">
        <v>1342</v>
      </c>
      <c r="C659" s="177" t="s">
        <v>842</v>
      </c>
      <c r="D659" s="177" t="s">
        <v>118</v>
      </c>
      <c r="E659" s="178" t="s">
        <v>1318</v>
      </c>
      <c r="F659" s="179">
        <v>13</v>
      </c>
      <c r="G659" s="180" t="s">
        <v>684</v>
      </c>
      <c r="H659" s="181">
        <v>3</v>
      </c>
      <c r="I659" s="182">
        <f>Tabla1[[#This Row],[P_Esperada_MEISR ]]*0.0008928</f>
        <v>2.6784000000000001E-3</v>
      </c>
      <c r="J659" s="183">
        <v>1</v>
      </c>
      <c r="K659" s="183">
        <f>Tabla1[[#This Row],[Puntuación]]-1</f>
        <v>0</v>
      </c>
      <c r="L659" s="182">
        <f>Tabla1[[#This Row],[Cambio escala]]*0.0008928</f>
        <v>0</v>
      </c>
      <c r="M659" s="179" t="s">
        <v>5</v>
      </c>
      <c r="N659" s="179" t="s">
        <v>1436</v>
      </c>
      <c r="O659" s="179" t="s">
        <v>6</v>
      </c>
      <c r="P659" s="179" t="s">
        <v>1439</v>
      </c>
      <c r="Q659" s="179" t="s">
        <v>7</v>
      </c>
      <c r="R659" s="179" t="s">
        <v>1526</v>
      </c>
      <c r="S659" s="179" t="s">
        <v>55</v>
      </c>
      <c r="T659" s="184" t="s">
        <v>9</v>
      </c>
      <c r="U659" s="184" t="str">
        <f>Tabla1[[#This Row],[Códigos CIF]]&amp;" "&amp;"="&amp;" "&amp;Tabla1[[#This Row],[Códigos CIF Habilidad]]</f>
        <v>d330 = Hablar</v>
      </c>
      <c r="V659" s="189" t="s">
        <v>56</v>
      </c>
      <c r="W659" s="19" t="s">
        <v>57</v>
      </c>
      <c r="X659" s="10"/>
      <c r="Y659" s="10"/>
      <c r="Z659"/>
      <c r="AA659"/>
      <c r="AB659"/>
      <c r="AC659"/>
      <c r="AD659"/>
      <c r="AE659"/>
      <c r="AF659"/>
      <c r="AG659"/>
      <c r="AH659"/>
      <c r="AI659"/>
    </row>
    <row r="660" spans="1:35" ht="20.399999999999999">
      <c r="A660" s="10">
        <v>644</v>
      </c>
      <c r="B660" s="176" t="s">
        <v>1342</v>
      </c>
      <c r="C660" s="177" t="s">
        <v>843</v>
      </c>
      <c r="D660" s="177" t="s">
        <v>118</v>
      </c>
      <c r="E660" s="178" t="s">
        <v>148</v>
      </c>
      <c r="F660" s="179">
        <v>15</v>
      </c>
      <c r="G660" s="180" t="s">
        <v>684</v>
      </c>
      <c r="H660" s="181">
        <v>3</v>
      </c>
      <c r="I660" s="182">
        <f>Tabla1[[#This Row],[P_Esperada_MEISR ]]*0.0008928</f>
        <v>2.6784000000000001E-3</v>
      </c>
      <c r="J660" s="183">
        <v>1</v>
      </c>
      <c r="K660" s="183">
        <f>Tabla1[[#This Row],[Puntuación]]-1</f>
        <v>0</v>
      </c>
      <c r="L660" s="182">
        <f>Tabla1[[#This Row],[Cambio escala]]*0.0008928</f>
        <v>0</v>
      </c>
      <c r="M660" s="179" t="s">
        <v>23</v>
      </c>
      <c r="N660" s="179" t="s">
        <v>1434</v>
      </c>
      <c r="O660" s="179" t="s">
        <v>23</v>
      </c>
      <c r="P660" s="179" t="s">
        <v>1437</v>
      </c>
      <c r="Q660" s="179" t="s">
        <v>23</v>
      </c>
      <c r="R660" s="179" t="s">
        <v>1525</v>
      </c>
      <c r="S660" s="179" t="s">
        <v>127</v>
      </c>
      <c r="T660" s="184" t="s">
        <v>83</v>
      </c>
      <c r="U660" s="184" t="str">
        <f>Tabla1[[#This Row],[Códigos CIF]]&amp;" "&amp;"="&amp;" "&amp;Tabla1[[#This Row],[Códigos CIF Habilidad]]</f>
        <v>d550 = Comer</v>
      </c>
      <c r="V660" s="189" t="s">
        <v>128</v>
      </c>
      <c r="W660" s="19" t="s">
        <v>129</v>
      </c>
      <c r="X660" s="10"/>
      <c r="Y660" s="10"/>
      <c r="Z660"/>
      <c r="AA660"/>
      <c r="AB660"/>
      <c r="AC660"/>
      <c r="AD660"/>
      <c r="AE660"/>
      <c r="AF660"/>
      <c r="AG660"/>
      <c r="AH660"/>
      <c r="AI660"/>
    </row>
    <row r="661" spans="1:35">
      <c r="A661" s="10">
        <v>645</v>
      </c>
      <c r="B661" s="176" t="s">
        <v>1342</v>
      </c>
      <c r="C661" s="177" t="s">
        <v>844</v>
      </c>
      <c r="D661" s="177" t="s">
        <v>118</v>
      </c>
      <c r="E661" s="178" t="s">
        <v>149</v>
      </c>
      <c r="F661" s="179">
        <v>15</v>
      </c>
      <c r="G661" s="180" t="s">
        <v>684</v>
      </c>
      <c r="H661" s="181">
        <v>3</v>
      </c>
      <c r="I661" s="182">
        <f>Tabla1[[#This Row],[P_Esperada_MEISR ]]*0.0008928</f>
        <v>2.6784000000000001E-3</v>
      </c>
      <c r="J661" s="183">
        <v>1</v>
      </c>
      <c r="K661" s="183">
        <f>Tabla1[[#This Row],[Puntuación]]-1</f>
        <v>0</v>
      </c>
      <c r="L661" s="182">
        <f>Tabla1[[#This Row],[Cambio escala]]*0.0008928</f>
        <v>0</v>
      </c>
      <c r="M661" s="179" t="s">
        <v>5</v>
      </c>
      <c r="N661" s="179" t="s">
        <v>1436</v>
      </c>
      <c r="O661" s="179" t="s">
        <v>6</v>
      </c>
      <c r="P661" s="179" t="s">
        <v>1439</v>
      </c>
      <c r="Q661" s="179" t="s">
        <v>23</v>
      </c>
      <c r="R661" s="179" t="s">
        <v>1525</v>
      </c>
      <c r="S661" s="179" t="s">
        <v>127</v>
      </c>
      <c r="T661" s="184" t="s">
        <v>83</v>
      </c>
      <c r="U661" s="184" t="str">
        <f>Tabla1[[#This Row],[Códigos CIF]]&amp;" "&amp;"="&amp;" "&amp;Tabla1[[#This Row],[Códigos CIF Habilidad]]</f>
        <v>d550 = Comer</v>
      </c>
      <c r="V661" s="189" t="s">
        <v>128</v>
      </c>
      <c r="W661" s="19" t="s">
        <v>129</v>
      </c>
      <c r="X661" s="10"/>
      <c r="Y661" s="10"/>
      <c r="Z661"/>
      <c r="AA661"/>
      <c r="AB661"/>
      <c r="AC661"/>
      <c r="AD661"/>
      <c r="AE661"/>
      <c r="AF661"/>
      <c r="AG661"/>
      <c r="AH661"/>
      <c r="AI661"/>
    </row>
    <row r="662" spans="1:35" ht="40.799999999999997">
      <c r="A662" s="10">
        <v>646</v>
      </c>
      <c r="B662" s="176" t="s">
        <v>1342</v>
      </c>
      <c r="C662" s="177" t="s">
        <v>845</v>
      </c>
      <c r="D662" s="177" t="s">
        <v>118</v>
      </c>
      <c r="E662" s="178" t="s">
        <v>150</v>
      </c>
      <c r="F662" s="179">
        <v>16</v>
      </c>
      <c r="G662" s="180" t="s">
        <v>684</v>
      </c>
      <c r="H662" s="181">
        <v>3</v>
      </c>
      <c r="I662" s="182">
        <f>Tabla1[[#This Row],[P_Esperada_MEISR ]]*0.0008928</f>
        <v>2.6784000000000001E-3</v>
      </c>
      <c r="J662" s="183">
        <v>1</v>
      </c>
      <c r="K662" s="183">
        <f>Tabla1[[#This Row],[Puntuación]]-1</f>
        <v>0</v>
      </c>
      <c r="L662" s="182">
        <f>Tabla1[[#This Row],[Cambio escala]]*0.0008928</f>
        <v>0</v>
      </c>
      <c r="M662" s="179" t="s">
        <v>5</v>
      </c>
      <c r="N662" s="179" t="s">
        <v>1436</v>
      </c>
      <c r="O662" s="179" t="s">
        <v>6</v>
      </c>
      <c r="P662" s="179" t="s">
        <v>1439</v>
      </c>
      <c r="Q662" s="179" t="s">
        <v>23</v>
      </c>
      <c r="R662" s="179" t="s">
        <v>1525</v>
      </c>
      <c r="S662" s="179" t="s">
        <v>89</v>
      </c>
      <c r="T662" s="184" t="s">
        <v>9</v>
      </c>
      <c r="U662" s="184" t="str">
        <f>Tabla1[[#This Row],[Códigos CIF]]&amp;" "&amp;"="&amp;" "&amp;Tabla1[[#This Row],[Códigos CIF Habilidad]]</f>
        <v>d335 = Producción de mensajes no verbales</v>
      </c>
      <c r="V662" s="189" t="s">
        <v>90</v>
      </c>
      <c r="W662" s="19" t="s">
        <v>91</v>
      </c>
      <c r="X662" s="10"/>
      <c r="Y662" s="10"/>
      <c r="Z662"/>
      <c r="AA662"/>
      <c r="AB662"/>
      <c r="AC662"/>
      <c r="AD662"/>
      <c r="AE662"/>
      <c r="AF662"/>
      <c r="AG662"/>
      <c r="AH662"/>
      <c r="AI662"/>
    </row>
    <row r="663" spans="1:35" ht="20.399999999999999">
      <c r="A663" s="10">
        <v>647</v>
      </c>
      <c r="B663" s="176" t="s">
        <v>1342</v>
      </c>
      <c r="C663" s="177" t="s">
        <v>846</v>
      </c>
      <c r="D663" s="177" t="s">
        <v>118</v>
      </c>
      <c r="E663" s="178" t="s">
        <v>151</v>
      </c>
      <c r="F663" s="179">
        <v>18</v>
      </c>
      <c r="G663" s="180" t="s">
        <v>684</v>
      </c>
      <c r="H663" s="181">
        <v>3</v>
      </c>
      <c r="I663" s="182">
        <f>Tabla1[[#This Row],[P_Esperada_MEISR ]]*0.0008928</f>
        <v>2.6784000000000001E-3</v>
      </c>
      <c r="J663" s="183">
        <v>1</v>
      </c>
      <c r="K663" s="183">
        <f>Tabla1[[#This Row],[Puntuación]]-1</f>
        <v>0</v>
      </c>
      <c r="L663" s="182">
        <f>Tabla1[[#This Row],[Cambio escala]]*0.0008928</f>
        <v>0</v>
      </c>
      <c r="M663" s="179" t="s">
        <v>23</v>
      </c>
      <c r="N663" s="179" t="s">
        <v>1434</v>
      </c>
      <c r="O663" s="179" t="s">
        <v>23</v>
      </c>
      <c r="P663" s="179" t="s">
        <v>1437</v>
      </c>
      <c r="Q663" s="179" t="s">
        <v>23</v>
      </c>
      <c r="R663" s="179" t="s">
        <v>1525</v>
      </c>
      <c r="S663" s="179" t="s">
        <v>127</v>
      </c>
      <c r="T663" s="184" t="s">
        <v>83</v>
      </c>
      <c r="U663" s="184" t="str">
        <f>Tabla1[[#This Row],[Códigos CIF]]&amp;" "&amp;"="&amp;" "&amp;Tabla1[[#This Row],[Códigos CIF Habilidad]]</f>
        <v>d550 = Comer</v>
      </c>
      <c r="V663" s="189" t="s">
        <v>128</v>
      </c>
      <c r="W663" s="19" t="s">
        <v>129</v>
      </c>
      <c r="X663" s="10"/>
      <c r="Y663" s="10"/>
      <c r="Z663"/>
      <c r="AA663"/>
      <c r="AB663"/>
      <c r="AC663"/>
      <c r="AD663"/>
      <c r="AE663"/>
      <c r="AF663"/>
      <c r="AG663"/>
      <c r="AH663"/>
      <c r="AI663"/>
    </row>
    <row r="664" spans="1:35" ht="20.399999999999999">
      <c r="A664" s="10">
        <v>648</v>
      </c>
      <c r="B664" s="176" t="s">
        <v>1342</v>
      </c>
      <c r="C664" s="177" t="s">
        <v>847</v>
      </c>
      <c r="D664" s="177" t="s">
        <v>118</v>
      </c>
      <c r="E664" s="178" t="s">
        <v>152</v>
      </c>
      <c r="F664" s="179">
        <v>18</v>
      </c>
      <c r="G664" s="180" t="s">
        <v>684</v>
      </c>
      <c r="H664" s="181">
        <v>3</v>
      </c>
      <c r="I664" s="182">
        <f>Tabla1[[#This Row],[P_Esperada_MEISR ]]*0.0008928</f>
        <v>2.6784000000000001E-3</v>
      </c>
      <c r="J664" s="183">
        <v>1</v>
      </c>
      <c r="K664" s="183">
        <f>Tabla1[[#This Row],[Puntuación]]-1</f>
        <v>0</v>
      </c>
      <c r="L664" s="182">
        <f>Tabla1[[#This Row],[Cambio escala]]*0.0008928</f>
        <v>0</v>
      </c>
      <c r="M664" s="179" t="s">
        <v>23</v>
      </c>
      <c r="N664" s="179" t="s">
        <v>1434</v>
      </c>
      <c r="O664" s="179" t="s">
        <v>23</v>
      </c>
      <c r="P664" s="179" t="s">
        <v>1437</v>
      </c>
      <c r="Q664" s="179" t="s">
        <v>23</v>
      </c>
      <c r="R664" s="179" t="s">
        <v>1525</v>
      </c>
      <c r="S664" s="179" t="s">
        <v>120</v>
      </c>
      <c r="T664" s="184" t="s">
        <v>83</v>
      </c>
      <c r="U664" s="184" t="str">
        <f>Tabla1[[#This Row],[Códigos CIF]]&amp;" "&amp;"="&amp;" "&amp;Tabla1[[#This Row],[Códigos CIF Habilidad]]</f>
        <v>d560 = Beber</v>
      </c>
      <c r="V664" s="189" t="s">
        <v>121</v>
      </c>
      <c r="W664" s="19" t="s">
        <v>122</v>
      </c>
      <c r="X664" s="10"/>
      <c r="Y664" s="10"/>
      <c r="Z664"/>
      <c r="AA664"/>
      <c r="AB664"/>
      <c r="AC664"/>
      <c r="AD664"/>
      <c r="AE664"/>
      <c r="AF664"/>
      <c r="AG664"/>
      <c r="AH664"/>
      <c r="AI664"/>
    </row>
    <row r="665" spans="1:35" ht="30.6">
      <c r="A665" s="10">
        <v>649</v>
      </c>
      <c r="B665" s="176" t="s">
        <v>1342</v>
      </c>
      <c r="C665" s="177" t="s">
        <v>848</v>
      </c>
      <c r="D665" s="177" t="s">
        <v>118</v>
      </c>
      <c r="E665" s="178" t="s">
        <v>153</v>
      </c>
      <c r="F665" s="179">
        <v>18</v>
      </c>
      <c r="G665" s="180" t="s">
        <v>684</v>
      </c>
      <c r="H665" s="181">
        <v>3</v>
      </c>
      <c r="I665" s="182">
        <f>Tabla1[[#This Row],[P_Esperada_MEISR ]]*0.0008928</f>
        <v>2.6784000000000001E-3</v>
      </c>
      <c r="J665" s="183">
        <v>1</v>
      </c>
      <c r="K665" s="183">
        <f>Tabla1[[#This Row],[Puntuación]]-1</f>
        <v>0</v>
      </c>
      <c r="L665" s="182">
        <f>Tabla1[[#This Row],[Cambio escala]]*0.0008928</f>
        <v>0</v>
      </c>
      <c r="M665" s="179" t="s">
        <v>24</v>
      </c>
      <c r="N665" s="179" t="s">
        <v>1435</v>
      </c>
      <c r="O665" s="179" t="s">
        <v>5</v>
      </c>
      <c r="P665" s="179" t="s">
        <v>1441</v>
      </c>
      <c r="Q665" s="179" t="s">
        <v>5</v>
      </c>
      <c r="R665" s="179" t="s">
        <v>1519</v>
      </c>
      <c r="S665" s="179" t="s">
        <v>44</v>
      </c>
      <c r="T665" s="184" t="s">
        <v>27</v>
      </c>
      <c r="U665" s="184" t="str">
        <f>Tabla1[[#This Row],[Códigos CIF]]&amp;" "&amp;"="&amp;" "&amp;Tabla1[[#This Row],[Códigos CIF Habilidad]]</f>
        <v>d415 = Mantener la posición del cuerpo</v>
      </c>
      <c r="V665" s="189" t="s">
        <v>45</v>
      </c>
      <c r="W665" s="19" t="s">
        <v>46</v>
      </c>
      <c r="X665" s="10"/>
      <c r="Y665" s="10"/>
      <c r="Z665"/>
      <c r="AA665"/>
      <c r="AB665"/>
      <c r="AC665"/>
      <c r="AD665"/>
      <c r="AE665"/>
      <c r="AF665"/>
      <c r="AG665"/>
      <c r="AH665"/>
      <c r="AI665"/>
    </row>
    <row r="666" spans="1:35" ht="36">
      <c r="A666" s="10">
        <v>650</v>
      </c>
      <c r="B666" s="176" t="s">
        <v>1342</v>
      </c>
      <c r="C666" s="177" t="s">
        <v>849</v>
      </c>
      <c r="D666" s="177" t="s">
        <v>118</v>
      </c>
      <c r="E666" s="178" t="s">
        <v>154</v>
      </c>
      <c r="F666" s="179">
        <v>18</v>
      </c>
      <c r="G666" s="180" t="s">
        <v>684</v>
      </c>
      <c r="H666" s="181">
        <v>3</v>
      </c>
      <c r="I666" s="182">
        <f>Tabla1[[#This Row],[P_Esperada_MEISR ]]*0.0008928</f>
        <v>2.6784000000000001E-3</v>
      </c>
      <c r="J666" s="183">
        <v>1</v>
      </c>
      <c r="K666" s="183">
        <f>Tabla1[[#This Row],[Puntuación]]-1</f>
        <v>0</v>
      </c>
      <c r="L666" s="182">
        <f>Tabla1[[#This Row],[Cambio escala]]*0.0008928</f>
        <v>0</v>
      </c>
      <c r="M666" s="179" t="s">
        <v>5</v>
      </c>
      <c r="N666" s="179" t="s">
        <v>1436</v>
      </c>
      <c r="O666" s="179" t="s">
        <v>6</v>
      </c>
      <c r="P666" s="179" t="s">
        <v>1439</v>
      </c>
      <c r="Q666" s="179" t="s">
        <v>23</v>
      </c>
      <c r="R666" s="179" t="s">
        <v>1525</v>
      </c>
      <c r="S666" s="179" t="s">
        <v>155</v>
      </c>
      <c r="T666" s="184" t="s">
        <v>9</v>
      </c>
      <c r="U666" s="184" t="str">
        <f>Tabla1[[#This Row],[Códigos CIF]]&amp;" "&amp;"="&amp;" "&amp;Tabla1[[#This Row],[Códigos CIF Habilidad]]</f>
        <v>d330/d340 = Hablar/Producción de mensajes en lenguaje de signos convencional</v>
      </c>
      <c r="V666" s="189" t="s">
        <v>156</v>
      </c>
      <c r="W666" s="19" t="s">
        <v>157</v>
      </c>
      <c r="X666" s="10"/>
      <c r="Y666" s="10"/>
      <c r="Z666"/>
      <c r="AA666"/>
      <c r="AB666"/>
      <c r="AC666"/>
      <c r="AD666"/>
      <c r="AE666"/>
      <c r="AF666"/>
      <c r="AG666"/>
      <c r="AH666"/>
      <c r="AI666"/>
    </row>
    <row r="667" spans="1:35" ht="40.799999999999997">
      <c r="A667" s="10">
        <v>651</v>
      </c>
      <c r="B667" s="176" t="s">
        <v>1342</v>
      </c>
      <c r="C667" s="177" t="s">
        <v>850</v>
      </c>
      <c r="D667" s="177" t="s">
        <v>118</v>
      </c>
      <c r="E667" s="178" t="s">
        <v>1529</v>
      </c>
      <c r="F667" s="179">
        <v>18</v>
      </c>
      <c r="G667" s="180" t="s">
        <v>684</v>
      </c>
      <c r="H667" s="181">
        <v>3</v>
      </c>
      <c r="I667" s="182">
        <f>Tabla1[[#This Row],[P_Esperada_MEISR ]]*0.0008928</f>
        <v>2.6784000000000001E-3</v>
      </c>
      <c r="J667" s="183">
        <v>1</v>
      </c>
      <c r="K667" s="183">
        <f>Tabla1[[#This Row],[Puntuación]]-1</f>
        <v>0</v>
      </c>
      <c r="L667" s="182">
        <f>Tabla1[[#This Row],[Cambio escala]]*0.0008928</f>
        <v>0</v>
      </c>
      <c r="M667" s="179" t="s">
        <v>5</v>
      </c>
      <c r="N667" s="179" t="s">
        <v>1436</v>
      </c>
      <c r="O667" s="179" t="s">
        <v>6</v>
      </c>
      <c r="P667" s="179" t="s">
        <v>1439</v>
      </c>
      <c r="Q667" s="179" t="s">
        <v>23</v>
      </c>
      <c r="R667" s="179" t="s">
        <v>1525</v>
      </c>
      <c r="S667" s="179" t="s">
        <v>155</v>
      </c>
      <c r="T667" s="184" t="s">
        <v>9</v>
      </c>
      <c r="U667" s="184" t="str">
        <f>Tabla1[[#This Row],[Códigos CIF]]&amp;" "&amp;"="&amp;" "&amp;Tabla1[[#This Row],[Códigos CIF Habilidad]]</f>
        <v>d330/d340 = Hablar/Producción de mensajes en lenguaje de signos convencional</v>
      </c>
      <c r="V667" s="189" t="s">
        <v>156</v>
      </c>
      <c r="W667" s="19" t="s">
        <v>157</v>
      </c>
      <c r="X667" s="10"/>
      <c r="Y667" s="10"/>
      <c r="Z667"/>
      <c r="AA667"/>
      <c r="AB667"/>
      <c r="AC667"/>
      <c r="AD667"/>
      <c r="AE667"/>
      <c r="AF667"/>
      <c r="AG667"/>
      <c r="AH667"/>
      <c r="AI667"/>
    </row>
    <row r="668" spans="1:35" ht="36">
      <c r="A668" s="10">
        <v>652</v>
      </c>
      <c r="B668" s="176" t="s">
        <v>1342</v>
      </c>
      <c r="C668" s="177" t="s">
        <v>851</v>
      </c>
      <c r="D668" s="177" t="s">
        <v>118</v>
      </c>
      <c r="E668" s="178" t="s">
        <v>1530</v>
      </c>
      <c r="F668" s="179">
        <v>18</v>
      </c>
      <c r="G668" s="180" t="s">
        <v>684</v>
      </c>
      <c r="H668" s="181">
        <v>3</v>
      </c>
      <c r="I668" s="182">
        <f>Tabla1[[#This Row],[P_Esperada_MEISR ]]*0.0008928</f>
        <v>2.6784000000000001E-3</v>
      </c>
      <c r="J668" s="183">
        <v>1</v>
      </c>
      <c r="K668" s="183">
        <f>Tabla1[[#This Row],[Puntuación]]-1</f>
        <v>0</v>
      </c>
      <c r="L668" s="182">
        <f>Tabla1[[#This Row],[Cambio escala]]*0.0008928</f>
        <v>0</v>
      </c>
      <c r="M668" s="179" t="s">
        <v>5</v>
      </c>
      <c r="N668" s="179" t="s">
        <v>1436</v>
      </c>
      <c r="O668" s="179" t="s">
        <v>6</v>
      </c>
      <c r="P668" s="179" t="s">
        <v>1439</v>
      </c>
      <c r="Q668" s="179" t="s">
        <v>23</v>
      </c>
      <c r="R668" s="179" t="s">
        <v>1525</v>
      </c>
      <c r="S668" s="179" t="s">
        <v>155</v>
      </c>
      <c r="T668" s="184" t="s">
        <v>9</v>
      </c>
      <c r="U668" s="184" t="str">
        <f>Tabla1[[#This Row],[Códigos CIF]]&amp;" "&amp;"="&amp;" "&amp;Tabla1[[#This Row],[Códigos CIF Habilidad]]</f>
        <v>d330/d340 = Hablar/Producción de mensajes en lenguaje de signos convencional</v>
      </c>
      <c r="V668" s="189" t="s">
        <v>156</v>
      </c>
      <c r="W668" s="19" t="s">
        <v>157</v>
      </c>
      <c r="X668" s="10"/>
      <c r="Y668" s="10"/>
      <c r="Z668"/>
      <c r="AA668"/>
      <c r="AB668"/>
      <c r="AC668"/>
      <c r="AD668"/>
      <c r="AE668"/>
      <c r="AF668"/>
      <c r="AG668"/>
      <c r="AH668"/>
      <c r="AI668"/>
    </row>
    <row r="669" spans="1:35" ht="40.799999999999997">
      <c r="A669" s="10">
        <v>653</v>
      </c>
      <c r="B669" s="176" t="s">
        <v>1342</v>
      </c>
      <c r="C669" s="177" t="s">
        <v>852</v>
      </c>
      <c r="D669" s="177" t="s">
        <v>118</v>
      </c>
      <c r="E669" s="178" t="s">
        <v>1531</v>
      </c>
      <c r="F669" s="179">
        <v>18</v>
      </c>
      <c r="G669" s="180" t="s">
        <v>684</v>
      </c>
      <c r="H669" s="181">
        <v>3</v>
      </c>
      <c r="I669" s="182">
        <f>Tabla1[[#This Row],[P_Esperada_MEISR ]]*0.0008928</f>
        <v>2.6784000000000001E-3</v>
      </c>
      <c r="J669" s="183">
        <v>1</v>
      </c>
      <c r="K669" s="183">
        <f>Tabla1[[#This Row],[Puntuación]]-1</f>
        <v>0</v>
      </c>
      <c r="L669" s="182">
        <f>Tabla1[[#This Row],[Cambio escala]]*0.0008928</f>
        <v>0</v>
      </c>
      <c r="M669" s="179" t="s">
        <v>23</v>
      </c>
      <c r="N669" s="179" t="s">
        <v>1434</v>
      </c>
      <c r="O669" s="179" t="s">
        <v>23</v>
      </c>
      <c r="P669" s="179" t="s">
        <v>1437</v>
      </c>
      <c r="Q669" s="179" t="s">
        <v>23</v>
      </c>
      <c r="R669" s="179" t="s">
        <v>1525</v>
      </c>
      <c r="S669" s="179" t="s">
        <v>127</v>
      </c>
      <c r="T669" s="184" t="s">
        <v>83</v>
      </c>
      <c r="U669" s="184" t="str">
        <f>Tabla1[[#This Row],[Códigos CIF]]&amp;" "&amp;"="&amp;" "&amp;Tabla1[[#This Row],[Códigos CIF Habilidad]]</f>
        <v>d550 = Comer</v>
      </c>
      <c r="V669" s="189" t="s">
        <v>128</v>
      </c>
      <c r="W669" s="19" t="s">
        <v>129</v>
      </c>
      <c r="X669" s="10"/>
      <c r="Y669" s="10"/>
      <c r="Z669"/>
      <c r="AA669"/>
      <c r="AB669"/>
      <c r="AC669"/>
      <c r="AD669"/>
      <c r="AE669"/>
      <c r="AF669"/>
      <c r="AG669"/>
      <c r="AH669"/>
      <c r="AI669"/>
    </row>
    <row r="670" spans="1:35" ht="20.399999999999999">
      <c r="A670" s="10">
        <v>654</v>
      </c>
      <c r="B670" s="176" t="s">
        <v>1342</v>
      </c>
      <c r="C670" s="177" t="s">
        <v>821</v>
      </c>
      <c r="D670" s="177" t="s">
        <v>118</v>
      </c>
      <c r="E670" s="178" t="s">
        <v>1320</v>
      </c>
      <c r="F670" s="179">
        <v>18</v>
      </c>
      <c r="G670" s="180" t="s">
        <v>684</v>
      </c>
      <c r="H670" s="181">
        <v>3</v>
      </c>
      <c r="I670" s="182">
        <f>Tabla1[[#This Row],[P_Esperada_MEISR ]]*0.0008928</f>
        <v>2.6784000000000001E-3</v>
      </c>
      <c r="J670" s="183">
        <v>1</v>
      </c>
      <c r="K670" s="183">
        <f>Tabla1[[#This Row],[Puntuación]]-1</f>
        <v>0</v>
      </c>
      <c r="L670" s="182">
        <f>Tabla1[[#This Row],[Cambio escala]]*0.0008928</f>
        <v>0</v>
      </c>
      <c r="M670" s="179" t="s">
        <v>23</v>
      </c>
      <c r="N670" s="179" t="s">
        <v>1434</v>
      </c>
      <c r="O670" s="179" t="s">
        <v>25</v>
      </c>
      <c r="P670" s="179" t="s">
        <v>1440</v>
      </c>
      <c r="Q670" s="179" t="s">
        <v>23</v>
      </c>
      <c r="R670" s="179" t="s">
        <v>1525</v>
      </c>
      <c r="S670" s="179" t="s">
        <v>160</v>
      </c>
      <c r="T670" s="184" t="s">
        <v>27</v>
      </c>
      <c r="U670" s="184" t="str">
        <f>Tabla1[[#This Row],[Códigos CIF]]&amp;" "&amp;"="&amp;" "&amp;Tabla1[[#This Row],[Códigos CIF Habilidad]]</f>
        <v>d455 = Desplazarse por el entorno</v>
      </c>
      <c r="V670" s="189" t="s">
        <v>161</v>
      </c>
      <c r="W670" s="19" t="s">
        <v>162</v>
      </c>
      <c r="X670" s="10"/>
      <c r="Y670" s="10"/>
      <c r="Z670"/>
      <c r="AA670"/>
      <c r="AB670"/>
      <c r="AC670"/>
      <c r="AD670"/>
      <c r="AE670"/>
      <c r="AF670"/>
      <c r="AG670"/>
      <c r="AH670"/>
      <c r="AI670"/>
    </row>
    <row r="671" spans="1:35" ht="20.399999999999999">
      <c r="A671" s="10">
        <v>655</v>
      </c>
      <c r="B671" s="176" t="s">
        <v>1342</v>
      </c>
      <c r="C671" s="177" t="s">
        <v>853</v>
      </c>
      <c r="D671" s="177" t="s">
        <v>118</v>
      </c>
      <c r="E671" s="178" t="s">
        <v>186</v>
      </c>
      <c r="F671" s="179">
        <v>20</v>
      </c>
      <c r="G671" s="180" t="s">
        <v>685</v>
      </c>
      <c r="H671" s="181">
        <v>3</v>
      </c>
      <c r="I671" s="182">
        <f>Tabla1[[#This Row],[P_Esperada_MEISR ]]*0.0008928</f>
        <v>2.6784000000000001E-3</v>
      </c>
      <c r="J671" s="183">
        <v>1</v>
      </c>
      <c r="K671" s="183">
        <f>Tabla1[[#This Row],[Puntuación]]-1</f>
        <v>0</v>
      </c>
      <c r="L671" s="182">
        <f>Tabla1[[#This Row],[Cambio escala]]*0.0008928</f>
        <v>0</v>
      </c>
      <c r="M671" s="179" t="s">
        <v>23</v>
      </c>
      <c r="N671" s="179" t="s">
        <v>1434</v>
      </c>
      <c r="O671" s="179" t="s">
        <v>23</v>
      </c>
      <c r="P671" s="179" t="s">
        <v>1437</v>
      </c>
      <c r="Q671" s="179" t="s">
        <v>23</v>
      </c>
      <c r="R671" s="179" t="s">
        <v>1525</v>
      </c>
      <c r="S671" s="179" t="s">
        <v>132</v>
      </c>
      <c r="T671" s="184" t="s">
        <v>27</v>
      </c>
      <c r="U671" s="184" t="str">
        <f>Tabla1[[#This Row],[Códigos CIF]]&amp;" "&amp;"="&amp;" "&amp;Tabla1[[#This Row],[Códigos CIF Habilidad]]</f>
        <v>d440 = Uso fino de la mano</v>
      </c>
      <c r="V671" s="189" t="s">
        <v>133</v>
      </c>
      <c r="W671" s="19" t="s">
        <v>134</v>
      </c>
      <c r="X671" s="10"/>
      <c r="Y671" s="10"/>
      <c r="Z671"/>
      <c r="AA671"/>
      <c r="AB671"/>
      <c r="AC671"/>
      <c r="AD671"/>
      <c r="AE671"/>
      <c r="AF671"/>
      <c r="AG671"/>
      <c r="AH671"/>
      <c r="AI671"/>
    </row>
    <row r="672" spans="1:35">
      <c r="A672" s="10">
        <v>656</v>
      </c>
      <c r="B672" s="176" t="s">
        <v>1342</v>
      </c>
      <c r="C672" s="177" t="s">
        <v>854</v>
      </c>
      <c r="D672" s="177" t="s">
        <v>118</v>
      </c>
      <c r="E672" s="178" t="s">
        <v>187</v>
      </c>
      <c r="F672" s="179">
        <v>21</v>
      </c>
      <c r="G672" s="180" t="s">
        <v>685</v>
      </c>
      <c r="H672" s="181">
        <v>3</v>
      </c>
      <c r="I672" s="182">
        <f>Tabla1[[#This Row],[P_Esperada_MEISR ]]*0.0008928</f>
        <v>2.6784000000000001E-3</v>
      </c>
      <c r="J672" s="183">
        <v>1</v>
      </c>
      <c r="K672" s="183">
        <f>Tabla1[[#This Row],[Puntuación]]-1</f>
        <v>0</v>
      </c>
      <c r="L672" s="182">
        <f>Tabla1[[#This Row],[Cambio escala]]*0.0008928</f>
        <v>0</v>
      </c>
      <c r="M672" s="179" t="s">
        <v>23</v>
      </c>
      <c r="N672" s="179" t="s">
        <v>1434</v>
      </c>
      <c r="O672" s="179" t="s">
        <v>23</v>
      </c>
      <c r="P672" s="179" t="s">
        <v>1437</v>
      </c>
      <c r="Q672" s="179" t="s">
        <v>23</v>
      </c>
      <c r="R672" s="179" t="s">
        <v>1525</v>
      </c>
      <c r="S672" s="179" t="s">
        <v>72</v>
      </c>
      <c r="T672" s="184" t="s">
        <v>50</v>
      </c>
      <c r="U672" s="184" t="str">
        <f>Tabla1[[#This Row],[Códigos CIF]]&amp;" "&amp;"="&amp;" "&amp;Tabla1[[#This Row],[Códigos CIF Habilidad]]</f>
        <v>d230 = Llevar a cabo rutinas diarias</v>
      </c>
      <c r="V672" s="189" t="s">
        <v>73</v>
      </c>
      <c r="W672" s="19" t="s">
        <v>74</v>
      </c>
      <c r="X672" s="10"/>
      <c r="Y672" s="10"/>
      <c r="Z672"/>
      <c r="AA672"/>
      <c r="AB672"/>
      <c r="AC672"/>
      <c r="AD672"/>
      <c r="AE672"/>
      <c r="AF672"/>
      <c r="AG672"/>
      <c r="AH672"/>
      <c r="AI672"/>
    </row>
    <row r="673" spans="1:35" ht="24">
      <c r="A673" s="10">
        <v>657</v>
      </c>
      <c r="B673" s="176" t="s">
        <v>1342</v>
      </c>
      <c r="C673" s="177" t="s">
        <v>855</v>
      </c>
      <c r="D673" s="177" t="s">
        <v>118</v>
      </c>
      <c r="E673" s="178" t="s">
        <v>163</v>
      </c>
      <c r="F673" s="179">
        <v>23</v>
      </c>
      <c r="G673" s="180" t="s">
        <v>685</v>
      </c>
      <c r="H673" s="181">
        <v>3</v>
      </c>
      <c r="I673" s="182">
        <f>Tabla1[[#This Row],[P_Esperada_MEISR ]]*0.0008928</f>
        <v>2.6784000000000001E-3</v>
      </c>
      <c r="J673" s="183">
        <v>1</v>
      </c>
      <c r="K673" s="183">
        <f>Tabla1[[#This Row],[Puntuación]]-1</f>
        <v>0</v>
      </c>
      <c r="L673" s="182">
        <f>Tabla1[[#This Row],[Cambio escala]]*0.0008928</f>
        <v>0</v>
      </c>
      <c r="M673" s="179" t="s">
        <v>23</v>
      </c>
      <c r="N673" s="179" t="s">
        <v>1434</v>
      </c>
      <c r="O673" s="179" t="s">
        <v>23</v>
      </c>
      <c r="P673" s="179" t="s">
        <v>1437</v>
      </c>
      <c r="Q673" s="179" t="s">
        <v>23</v>
      </c>
      <c r="R673" s="179" t="s">
        <v>1525</v>
      </c>
      <c r="S673" s="179" t="s">
        <v>37</v>
      </c>
      <c r="T673" s="184" t="s">
        <v>19</v>
      </c>
      <c r="U673" s="184" t="str">
        <f>Tabla1[[#This Row],[Códigos CIF]]&amp;" "&amp;"="&amp;" "&amp;Tabla1[[#This Row],[Códigos CIF Habilidad]]</f>
        <v>d120 = Otras experiencias sensoriales intencionadas</v>
      </c>
      <c r="V673" s="189" t="s">
        <v>38</v>
      </c>
      <c r="W673" s="19" t="s">
        <v>39</v>
      </c>
      <c r="X673" s="10"/>
      <c r="Y673" s="10"/>
      <c r="Z673"/>
      <c r="AA673"/>
      <c r="AB673"/>
      <c r="AC673"/>
      <c r="AD673"/>
      <c r="AE673"/>
      <c r="AF673"/>
      <c r="AG673"/>
      <c r="AH673"/>
      <c r="AI673"/>
    </row>
    <row r="674" spans="1:35" ht="30.6">
      <c r="A674" s="10">
        <v>658</v>
      </c>
      <c r="B674" s="176" t="s">
        <v>1342</v>
      </c>
      <c r="C674" s="177" t="s">
        <v>824</v>
      </c>
      <c r="D674" s="177" t="s">
        <v>118</v>
      </c>
      <c r="E674" s="178" t="s">
        <v>164</v>
      </c>
      <c r="F674" s="179">
        <v>23</v>
      </c>
      <c r="G674" s="180" t="s">
        <v>685</v>
      </c>
      <c r="H674" s="181">
        <v>3</v>
      </c>
      <c r="I674" s="182">
        <f>Tabla1[[#This Row],[P_Esperada_MEISR ]]*0.0008928</f>
        <v>2.6784000000000001E-3</v>
      </c>
      <c r="J674" s="183">
        <v>1</v>
      </c>
      <c r="K674" s="183">
        <f>Tabla1[[#This Row],[Puntuación]]-1</f>
        <v>0</v>
      </c>
      <c r="L674" s="182">
        <f>Tabla1[[#This Row],[Cambio escala]]*0.0008928</f>
        <v>0</v>
      </c>
      <c r="M674" s="179" t="s">
        <v>23</v>
      </c>
      <c r="N674" s="179" t="s">
        <v>1434</v>
      </c>
      <c r="O674" s="179" t="s">
        <v>23</v>
      </c>
      <c r="P674" s="179" t="s">
        <v>1437</v>
      </c>
      <c r="Q674" s="179" t="s">
        <v>23</v>
      </c>
      <c r="R674" s="179" t="s">
        <v>1525</v>
      </c>
      <c r="S674" s="179" t="s">
        <v>127</v>
      </c>
      <c r="T674" s="184" t="s">
        <v>83</v>
      </c>
      <c r="U674" s="184" t="str">
        <f>Tabla1[[#This Row],[Códigos CIF]]&amp;" "&amp;"="&amp;" "&amp;Tabla1[[#This Row],[Códigos CIF Habilidad]]</f>
        <v>d550 = Comer</v>
      </c>
      <c r="V674" s="189" t="s">
        <v>128</v>
      </c>
      <c r="W674" s="19" t="s">
        <v>129</v>
      </c>
      <c r="X674" s="10"/>
      <c r="Y674" s="10"/>
      <c r="Z674"/>
      <c r="AA674"/>
      <c r="AB674"/>
      <c r="AC674"/>
      <c r="AD674"/>
      <c r="AE674"/>
      <c r="AF674"/>
      <c r="AG674"/>
      <c r="AH674"/>
      <c r="AI674"/>
    </row>
    <row r="675" spans="1:35" ht="30.6">
      <c r="A675" s="10">
        <v>659</v>
      </c>
      <c r="B675" s="176" t="s">
        <v>1342</v>
      </c>
      <c r="C675" s="177" t="s">
        <v>856</v>
      </c>
      <c r="D675" s="177" t="s">
        <v>118</v>
      </c>
      <c r="E675" s="178" t="s">
        <v>165</v>
      </c>
      <c r="F675" s="179">
        <v>24</v>
      </c>
      <c r="G675" s="180" t="s">
        <v>685</v>
      </c>
      <c r="H675" s="181">
        <v>3</v>
      </c>
      <c r="I675" s="182">
        <f>Tabla1[[#This Row],[P_Esperada_MEISR ]]*0.0008928</f>
        <v>2.6784000000000001E-3</v>
      </c>
      <c r="J675" s="183">
        <v>1</v>
      </c>
      <c r="K675" s="183">
        <f>Tabla1[[#This Row],[Puntuación]]-1</f>
        <v>0</v>
      </c>
      <c r="L675" s="182">
        <f>Tabla1[[#This Row],[Cambio escala]]*0.0008928</f>
        <v>0</v>
      </c>
      <c r="M675" s="179" t="s">
        <v>24</v>
      </c>
      <c r="N675" s="179" t="s">
        <v>1435</v>
      </c>
      <c r="O675" s="179" t="s">
        <v>5</v>
      </c>
      <c r="P675" s="179" t="s">
        <v>1441</v>
      </c>
      <c r="Q675" s="179" t="s">
        <v>5</v>
      </c>
      <c r="R675" s="179" t="s">
        <v>1519</v>
      </c>
      <c r="S675" s="179" t="s">
        <v>77</v>
      </c>
      <c r="T675" s="184" t="s">
        <v>50</v>
      </c>
      <c r="U675" s="184" t="str">
        <f>Tabla1[[#This Row],[Códigos CIF]]&amp;" "&amp;"="&amp;" "&amp;Tabla1[[#This Row],[Códigos CIF Habilidad]]</f>
        <v>d250 = Manejo del comportamiento propio</v>
      </c>
      <c r="V675" s="189" t="s">
        <v>78</v>
      </c>
      <c r="W675" s="19" t="s">
        <v>79</v>
      </c>
      <c r="X675" s="10"/>
      <c r="Y675" s="10"/>
      <c r="Z675"/>
      <c r="AA675"/>
      <c r="AB675"/>
      <c r="AC675"/>
      <c r="AD675"/>
      <c r="AE675"/>
      <c r="AF675"/>
      <c r="AG675"/>
      <c r="AH675"/>
      <c r="AI675"/>
    </row>
    <row r="676" spans="1:35" ht="20.399999999999999">
      <c r="A676" s="10">
        <v>660</v>
      </c>
      <c r="B676" s="176" t="s">
        <v>1342</v>
      </c>
      <c r="C676" s="177" t="s">
        <v>857</v>
      </c>
      <c r="D676" s="177" t="s">
        <v>118</v>
      </c>
      <c r="E676" s="178" t="s">
        <v>167</v>
      </c>
      <c r="F676" s="179">
        <v>24</v>
      </c>
      <c r="G676" s="180" t="s">
        <v>685</v>
      </c>
      <c r="H676" s="181">
        <v>3</v>
      </c>
      <c r="I676" s="182">
        <f>Tabla1[[#This Row],[P_Esperada_MEISR ]]*0.0008928</f>
        <v>2.6784000000000001E-3</v>
      </c>
      <c r="J676" s="183">
        <v>1</v>
      </c>
      <c r="K676" s="183">
        <f>Tabla1[[#This Row],[Puntuación]]-1</f>
        <v>0</v>
      </c>
      <c r="L676" s="182">
        <f>Tabla1[[#This Row],[Cambio escala]]*0.0008928</f>
        <v>0</v>
      </c>
      <c r="M676" s="179" t="s">
        <v>5</v>
      </c>
      <c r="N676" s="179" t="s">
        <v>1436</v>
      </c>
      <c r="O676" s="179" t="s">
        <v>6</v>
      </c>
      <c r="P676" s="179" t="s">
        <v>1439</v>
      </c>
      <c r="Q676" s="179" t="s">
        <v>23</v>
      </c>
      <c r="R676" s="179" t="s">
        <v>1525</v>
      </c>
      <c r="S676" s="179" t="s">
        <v>55</v>
      </c>
      <c r="T676" s="184" t="s">
        <v>9</v>
      </c>
      <c r="U676" s="184" t="str">
        <f>Tabla1[[#This Row],[Códigos CIF]]&amp;" "&amp;"="&amp;" "&amp;Tabla1[[#This Row],[Códigos CIF Habilidad]]</f>
        <v>d330 = Hablar</v>
      </c>
      <c r="V676" s="189" t="s">
        <v>56</v>
      </c>
      <c r="W676" s="19" t="s">
        <v>57</v>
      </c>
      <c r="X676" s="10"/>
      <c r="Y676" s="10"/>
      <c r="Z676"/>
      <c r="AA676"/>
      <c r="AB676"/>
      <c r="AC676"/>
      <c r="AD676"/>
      <c r="AE676"/>
      <c r="AF676"/>
      <c r="AG676"/>
      <c r="AH676"/>
      <c r="AI676"/>
    </row>
    <row r="677" spans="1:35">
      <c r="A677" s="10">
        <v>661</v>
      </c>
      <c r="B677" s="176" t="s">
        <v>1342</v>
      </c>
      <c r="C677" s="177" t="s">
        <v>858</v>
      </c>
      <c r="D677" s="177" t="s">
        <v>118</v>
      </c>
      <c r="E677" s="178" t="s">
        <v>173</v>
      </c>
      <c r="F677" s="179">
        <v>24</v>
      </c>
      <c r="G677" s="180" t="s">
        <v>685</v>
      </c>
      <c r="H677" s="181">
        <v>3</v>
      </c>
      <c r="I677" s="182">
        <f>Tabla1[[#This Row],[P_Esperada_MEISR ]]*0.0008928</f>
        <v>2.6784000000000001E-3</v>
      </c>
      <c r="J677" s="183">
        <v>1</v>
      </c>
      <c r="K677" s="183">
        <f>Tabla1[[#This Row],[Puntuación]]-1</f>
        <v>0</v>
      </c>
      <c r="L677" s="182">
        <f>Tabla1[[#This Row],[Cambio escala]]*0.0008928</f>
        <v>0</v>
      </c>
      <c r="M677" s="179" t="s">
        <v>23</v>
      </c>
      <c r="N677" s="179" t="s">
        <v>1434</v>
      </c>
      <c r="O677" s="179" t="s">
        <v>23</v>
      </c>
      <c r="P677" s="179" t="s">
        <v>1437</v>
      </c>
      <c r="Q677" s="179" t="s">
        <v>23</v>
      </c>
      <c r="R677" s="179" t="s">
        <v>1525</v>
      </c>
      <c r="S677" s="179" t="s">
        <v>34</v>
      </c>
      <c r="T677" s="184" t="s">
        <v>27</v>
      </c>
      <c r="U677" s="184" t="str">
        <f>Tabla1[[#This Row],[Códigos CIF]]&amp;" "&amp;"="&amp;" "&amp;Tabla1[[#This Row],[Códigos CIF Habilidad]]</f>
        <v>d445 = Uso de la mano y el brazo</v>
      </c>
      <c r="V677" s="189" t="s">
        <v>35</v>
      </c>
      <c r="W677" s="19" t="s">
        <v>36</v>
      </c>
      <c r="X677" s="10"/>
      <c r="Y677" s="10"/>
      <c r="Z677"/>
      <c r="AA677"/>
      <c r="AB677"/>
      <c r="AC677"/>
      <c r="AD677"/>
      <c r="AE677"/>
      <c r="AF677"/>
      <c r="AG677"/>
      <c r="AH677"/>
      <c r="AI677"/>
    </row>
    <row r="678" spans="1:35" ht="20.399999999999999">
      <c r="A678" s="10">
        <v>662</v>
      </c>
      <c r="B678" s="176" t="s">
        <v>1342</v>
      </c>
      <c r="C678" s="177" t="s">
        <v>859</v>
      </c>
      <c r="D678" s="177" t="s">
        <v>118</v>
      </c>
      <c r="E678" s="178" t="s">
        <v>168</v>
      </c>
      <c r="F678" s="179">
        <v>25</v>
      </c>
      <c r="G678" s="180" t="s">
        <v>738</v>
      </c>
      <c r="H678" s="181">
        <v>3</v>
      </c>
      <c r="I678" s="182">
        <f>Tabla1[[#This Row],[P_Esperada_MEISR ]]*0.0008928</f>
        <v>2.6784000000000001E-3</v>
      </c>
      <c r="J678" s="183">
        <v>1</v>
      </c>
      <c r="K678" s="183">
        <f>Tabla1[[#This Row],[Puntuación]]-1</f>
        <v>0</v>
      </c>
      <c r="L678" s="182">
        <f>Tabla1[[#This Row],[Cambio escala]]*0.0008928</f>
        <v>0</v>
      </c>
      <c r="M678" s="179" t="s">
        <v>5</v>
      </c>
      <c r="N678" s="179" t="s">
        <v>1436</v>
      </c>
      <c r="O678" s="179" t="s">
        <v>6</v>
      </c>
      <c r="P678" s="179" t="s">
        <v>1439</v>
      </c>
      <c r="Q678" s="179" t="s">
        <v>7</v>
      </c>
      <c r="R678" s="179" t="s">
        <v>1526</v>
      </c>
      <c r="S678" s="179" t="s">
        <v>86</v>
      </c>
      <c r="T678" s="184" t="s">
        <v>50</v>
      </c>
      <c r="U678" s="184" t="str">
        <f>Tabla1[[#This Row],[Códigos CIF]]&amp;" "&amp;"="&amp;" "&amp;Tabla1[[#This Row],[Códigos CIF Habilidad]]</f>
        <v>d210 = Llevar a cabo una única tarea</v>
      </c>
      <c r="V678" s="189" t="s">
        <v>87</v>
      </c>
      <c r="W678" s="19" t="s">
        <v>88</v>
      </c>
      <c r="X678" s="10"/>
      <c r="Y678" s="10"/>
      <c r="Z678"/>
      <c r="AA678"/>
      <c r="AB678"/>
      <c r="AC678"/>
      <c r="AD678"/>
      <c r="AE678"/>
      <c r="AF678"/>
      <c r="AG678"/>
      <c r="AH678"/>
      <c r="AI678"/>
    </row>
    <row r="679" spans="1:35" ht="20.399999999999999">
      <c r="A679" s="10">
        <v>663</v>
      </c>
      <c r="B679" s="176" t="s">
        <v>1342</v>
      </c>
      <c r="C679" s="177" t="s">
        <v>860</v>
      </c>
      <c r="D679" s="177" t="s">
        <v>118</v>
      </c>
      <c r="E679" s="178" t="s">
        <v>169</v>
      </c>
      <c r="F679" s="179">
        <v>27</v>
      </c>
      <c r="G679" s="180" t="s">
        <v>738</v>
      </c>
      <c r="H679" s="181">
        <v>3</v>
      </c>
      <c r="I679" s="182">
        <f>Tabla1[[#This Row],[P_Esperada_MEISR ]]*0.0008928</f>
        <v>2.6784000000000001E-3</v>
      </c>
      <c r="J679" s="183">
        <v>1</v>
      </c>
      <c r="K679" s="183">
        <f>Tabla1[[#This Row],[Puntuación]]-1</f>
        <v>0</v>
      </c>
      <c r="L679" s="182">
        <f>Tabla1[[#This Row],[Cambio escala]]*0.0008928</f>
        <v>0</v>
      </c>
      <c r="M679" s="179" t="s">
        <v>5</v>
      </c>
      <c r="N679" s="179" t="s">
        <v>1436</v>
      </c>
      <c r="O679" s="179" t="s">
        <v>6</v>
      </c>
      <c r="P679" s="179" t="s">
        <v>1439</v>
      </c>
      <c r="Q679" s="179" t="s">
        <v>7</v>
      </c>
      <c r="R679" s="179" t="s">
        <v>1526</v>
      </c>
      <c r="S679" s="179" t="s">
        <v>55</v>
      </c>
      <c r="T679" s="184" t="s">
        <v>9</v>
      </c>
      <c r="U679" s="184" t="str">
        <f>Tabla1[[#This Row],[Códigos CIF]]&amp;" "&amp;"="&amp;" "&amp;Tabla1[[#This Row],[Códigos CIF Habilidad]]</f>
        <v>d330 = Hablar</v>
      </c>
      <c r="V679" s="189" t="s">
        <v>56</v>
      </c>
      <c r="W679" s="19" t="s">
        <v>57</v>
      </c>
      <c r="X679" s="10"/>
      <c r="Y679" s="10"/>
      <c r="Z679"/>
      <c r="AA679"/>
      <c r="AB679"/>
      <c r="AC679"/>
      <c r="AD679"/>
      <c r="AE679"/>
      <c r="AF679"/>
      <c r="AG679"/>
      <c r="AH679"/>
      <c r="AI679"/>
    </row>
    <row r="680" spans="1:35" ht="20.399999999999999">
      <c r="A680" s="10">
        <v>664</v>
      </c>
      <c r="B680" s="176" t="s">
        <v>1342</v>
      </c>
      <c r="C680" s="177" t="s">
        <v>861</v>
      </c>
      <c r="D680" s="177" t="s">
        <v>118</v>
      </c>
      <c r="E680" s="178" t="s">
        <v>170</v>
      </c>
      <c r="F680" s="179">
        <v>30</v>
      </c>
      <c r="G680" s="180" t="s">
        <v>738</v>
      </c>
      <c r="H680" s="181">
        <v>3</v>
      </c>
      <c r="I680" s="182">
        <f>Tabla1[[#This Row],[P_Esperada_MEISR ]]*0.0008928</f>
        <v>2.6784000000000001E-3</v>
      </c>
      <c r="J680" s="183">
        <v>1</v>
      </c>
      <c r="K680" s="183">
        <f>Tabla1[[#This Row],[Puntuación]]-1</f>
        <v>0</v>
      </c>
      <c r="L680" s="182">
        <f>Tabla1[[#This Row],[Cambio escala]]*0.0008928</f>
        <v>0</v>
      </c>
      <c r="M680" s="179" t="s">
        <v>23</v>
      </c>
      <c r="N680" s="179" t="s">
        <v>1434</v>
      </c>
      <c r="O680" s="179" t="s">
        <v>23</v>
      </c>
      <c r="P680" s="179" t="s">
        <v>1437</v>
      </c>
      <c r="Q680" s="179" t="s">
        <v>23</v>
      </c>
      <c r="R680" s="179" t="s">
        <v>1525</v>
      </c>
      <c r="S680" s="179" t="s">
        <v>127</v>
      </c>
      <c r="T680" s="184" t="s">
        <v>83</v>
      </c>
      <c r="U680" s="184" t="str">
        <f>Tabla1[[#This Row],[Códigos CIF]]&amp;" "&amp;"="&amp;" "&amp;Tabla1[[#This Row],[Códigos CIF Habilidad]]</f>
        <v>d550 = Comer</v>
      </c>
      <c r="V680" s="189" t="s">
        <v>128</v>
      </c>
      <c r="W680" s="19" t="s">
        <v>129</v>
      </c>
      <c r="X680" s="10"/>
      <c r="Y680" s="10"/>
      <c r="Z680"/>
      <c r="AA680"/>
      <c r="AB680"/>
      <c r="AC680"/>
      <c r="AD680"/>
      <c r="AE680"/>
      <c r="AF680"/>
      <c r="AG680"/>
      <c r="AH680"/>
      <c r="AI680"/>
    </row>
    <row r="681" spans="1:35" ht="20.399999999999999">
      <c r="A681" s="10">
        <v>665</v>
      </c>
      <c r="B681" s="176" t="s">
        <v>1342</v>
      </c>
      <c r="C681" s="177" t="s">
        <v>862</v>
      </c>
      <c r="D681" s="177" t="s">
        <v>118</v>
      </c>
      <c r="E681" s="178" t="s">
        <v>171</v>
      </c>
      <c r="F681" s="179">
        <v>30</v>
      </c>
      <c r="G681" s="180" t="s">
        <v>738</v>
      </c>
      <c r="H681" s="181">
        <v>3</v>
      </c>
      <c r="I681" s="182">
        <f>Tabla1[[#This Row],[P_Esperada_MEISR ]]*0.0008928</f>
        <v>2.6784000000000001E-3</v>
      </c>
      <c r="J681" s="183">
        <v>1</v>
      </c>
      <c r="K681" s="183">
        <f>Tabla1[[#This Row],[Puntuación]]-1</f>
        <v>0</v>
      </c>
      <c r="L681" s="182">
        <f>Tabla1[[#This Row],[Cambio escala]]*0.0008928</f>
        <v>0</v>
      </c>
      <c r="M681" s="179" t="s">
        <v>23</v>
      </c>
      <c r="N681" s="179" t="s">
        <v>1434</v>
      </c>
      <c r="O681" s="179" t="s">
        <v>23</v>
      </c>
      <c r="P681" s="179" t="s">
        <v>1437</v>
      </c>
      <c r="Q681" s="179" t="s">
        <v>23</v>
      </c>
      <c r="R681" s="179" t="s">
        <v>1525</v>
      </c>
      <c r="S681" s="179" t="s">
        <v>92</v>
      </c>
      <c r="T681" s="184" t="s">
        <v>83</v>
      </c>
      <c r="U681" s="184" t="str">
        <f>Tabla1[[#This Row],[Códigos CIF]]&amp;" "&amp;"="&amp;" "&amp;Tabla1[[#This Row],[Códigos CIF Habilidad]]</f>
        <v>d510 = Lavarse</v>
      </c>
      <c r="V681" s="189" t="s">
        <v>93</v>
      </c>
      <c r="W681" s="19" t="s">
        <v>94</v>
      </c>
      <c r="X681" s="10"/>
      <c r="Y681" s="10"/>
      <c r="Z681"/>
      <c r="AA681"/>
      <c r="AB681"/>
      <c r="AC681"/>
      <c r="AD681"/>
      <c r="AE681"/>
      <c r="AF681"/>
      <c r="AG681"/>
      <c r="AH681"/>
      <c r="AI681"/>
    </row>
    <row r="682" spans="1:35" ht="20.399999999999999">
      <c r="A682" s="10">
        <v>666</v>
      </c>
      <c r="B682" s="176" t="s">
        <v>1342</v>
      </c>
      <c r="C682" s="177" t="s">
        <v>863</v>
      </c>
      <c r="D682" s="177" t="s">
        <v>118</v>
      </c>
      <c r="E682" s="178" t="s">
        <v>172</v>
      </c>
      <c r="F682" s="179">
        <v>30</v>
      </c>
      <c r="G682" s="180" t="s">
        <v>738</v>
      </c>
      <c r="H682" s="181">
        <v>3</v>
      </c>
      <c r="I682" s="182">
        <f>Tabla1[[#This Row],[P_Esperada_MEISR ]]*0.0008928</f>
        <v>2.6784000000000001E-3</v>
      </c>
      <c r="J682" s="183">
        <v>1</v>
      </c>
      <c r="K682" s="183">
        <f>Tabla1[[#This Row],[Puntuación]]-1</f>
        <v>0</v>
      </c>
      <c r="L682" s="182">
        <f>Tabla1[[#This Row],[Cambio escala]]*0.0008928</f>
        <v>0</v>
      </c>
      <c r="M682" s="179" t="s">
        <v>23</v>
      </c>
      <c r="N682" s="179" t="s">
        <v>1434</v>
      </c>
      <c r="O682" s="179" t="s">
        <v>23</v>
      </c>
      <c r="P682" s="179" t="s">
        <v>1437</v>
      </c>
      <c r="Q682" s="179" t="s">
        <v>23</v>
      </c>
      <c r="R682" s="179" t="s">
        <v>1525</v>
      </c>
      <c r="S682" s="179" t="s">
        <v>34</v>
      </c>
      <c r="T682" s="184" t="s">
        <v>27</v>
      </c>
      <c r="U682" s="184" t="str">
        <f>Tabla1[[#This Row],[Códigos CIF]]&amp;" "&amp;"="&amp;" "&amp;Tabla1[[#This Row],[Códigos CIF Habilidad]]</f>
        <v>d445 = Uso de la mano y el brazo</v>
      </c>
      <c r="V682" s="189" t="s">
        <v>35</v>
      </c>
      <c r="W682" s="19" t="s">
        <v>36</v>
      </c>
      <c r="X682" s="10"/>
      <c r="Y682" s="10"/>
      <c r="Z682"/>
      <c r="AA682"/>
      <c r="AB682"/>
      <c r="AC682"/>
      <c r="AD682"/>
      <c r="AE682"/>
      <c r="AF682"/>
      <c r="AG682"/>
      <c r="AH682"/>
      <c r="AI682"/>
    </row>
    <row r="683" spans="1:35">
      <c r="A683" s="10">
        <v>667</v>
      </c>
      <c r="B683" s="176" t="s">
        <v>1342</v>
      </c>
      <c r="C683" s="177" t="s">
        <v>864</v>
      </c>
      <c r="D683" s="177" t="s">
        <v>118</v>
      </c>
      <c r="E683" s="178" t="s">
        <v>197</v>
      </c>
      <c r="F683" s="179">
        <v>30</v>
      </c>
      <c r="G683" s="180" t="s">
        <v>738</v>
      </c>
      <c r="H683" s="181">
        <v>3</v>
      </c>
      <c r="I683" s="182">
        <f>Tabla1[[#This Row],[P_Esperada_MEISR ]]*0.0008928</f>
        <v>2.6784000000000001E-3</v>
      </c>
      <c r="J683" s="183">
        <v>1</v>
      </c>
      <c r="K683" s="183">
        <f>Tabla1[[#This Row],[Puntuación]]-1</f>
        <v>0</v>
      </c>
      <c r="L683" s="182">
        <f>Tabla1[[#This Row],[Cambio escala]]*0.0008928</f>
        <v>0</v>
      </c>
      <c r="M683" s="179" t="s">
        <v>23</v>
      </c>
      <c r="N683" s="179" t="s">
        <v>1434</v>
      </c>
      <c r="O683" s="179" t="s">
        <v>23</v>
      </c>
      <c r="P683" s="179" t="s">
        <v>1437</v>
      </c>
      <c r="Q683" s="179" t="s">
        <v>23</v>
      </c>
      <c r="R683" s="179" t="s">
        <v>1525</v>
      </c>
      <c r="S683" s="179" t="s">
        <v>120</v>
      </c>
      <c r="T683" s="184" t="s">
        <v>83</v>
      </c>
      <c r="U683" s="184" t="str">
        <f>Tabla1[[#This Row],[Códigos CIF]]&amp;" "&amp;"="&amp;" "&amp;Tabla1[[#This Row],[Códigos CIF Habilidad]]</f>
        <v>d560 = Beber</v>
      </c>
      <c r="V683" s="189" t="s">
        <v>121</v>
      </c>
      <c r="W683" s="19" t="s">
        <v>122</v>
      </c>
      <c r="X683" s="10"/>
      <c r="Y683" s="10"/>
      <c r="Z683"/>
      <c r="AA683"/>
      <c r="AB683"/>
      <c r="AC683"/>
      <c r="AD683"/>
      <c r="AE683"/>
      <c r="AF683"/>
      <c r="AG683"/>
      <c r="AH683"/>
      <c r="AI683"/>
    </row>
    <row r="684" spans="1:35" ht="30.6">
      <c r="A684" s="10">
        <v>668</v>
      </c>
      <c r="B684" s="176" t="s">
        <v>1342</v>
      </c>
      <c r="C684" s="177" t="s">
        <v>865</v>
      </c>
      <c r="D684" s="177" t="s">
        <v>118</v>
      </c>
      <c r="E684" s="178" t="s">
        <v>175</v>
      </c>
      <c r="F684" s="179">
        <v>33</v>
      </c>
      <c r="G684" s="180" t="s">
        <v>739</v>
      </c>
      <c r="H684" s="181">
        <v>3</v>
      </c>
      <c r="I684" s="182">
        <f>Tabla1[[#This Row],[P_Esperada_MEISR ]]*0.0008928</f>
        <v>2.6784000000000001E-3</v>
      </c>
      <c r="J684" s="183">
        <v>1</v>
      </c>
      <c r="K684" s="183">
        <f>Tabla1[[#This Row],[Puntuación]]-1</f>
        <v>0</v>
      </c>
      <c r="L684" s="182">
        <f>Tabla1[[#This Row],[Cambio escala]]*0.0008928</f>
        <v>0</v>
      </c>
      <c r="M684" s="179" t="s">
        <v>5</v>
      </c>
      <c r="N684" s="179" t="s">
        <v>1436</v>
      </c>
      <c r="O684" s="179" t="s">
        <v>31</v>
      </c>
      <c r="P684" s="179" t="s">
        <v>1438</v>
      </c>
      <c r="Q684" s="179" t="s">
        <v>23</v>
      </c>
      <c r="R684" s="179" t="s">
        <v>1525</v>
      </c>
      <c r="S684" s="179" t="s">
        <v>176</v>
      </c>
      <c r="T684" s="184" t="s">
        <v>19</v>
      </c>
      <c r="U684" s="184" t="str">
        <f>Tabla1[[#This Row],[Códigos CIF]]&amp;" "&amp;"="&amp;" "&amp;Tabla1[[#This Row],[Códigos CIF Habilidad]]</f>
        <v>d177 = Tomar decisiones</v>
      </c>
      <c r="V684" s="189" t="s">
        <v>177</v>
      </c>
      <c r="W684" s="19" t="s">
        <v>178</v>
      </c>
      <c r="X684" s="10"/>
      <c r="Y684" s="10"/>
      <c r="Z684"/>
      <c r="AA684"/>
      <c r="AB684"/>
      <c r="AC684"/>
      <c r="AD684"/>
      <c r="AE684"/>
      <c r="AF684"/>
      <c r="AG684"/>
      <c r="AH684"/>
      <c r="AI684"/>
    </row>
    <row r="685" spans="1:35" ht="24">
      <c r="A685" s="10">
        <v>669</v>
      </c>
      <c r="B685" s="176" t="s">
        <v>1342</v>
      </c>
      <c r="C685" s="177" t="s">
        <v>866</v>
      </c>
      <c r="D685" s="177" t="s">
        <v>118</v>
      </c>
      <c r="E685" s="178" t="s">
        <v>1321</v>
      </c>
      <c r="F685" s="179">
        <v>33</v>
      </c>
      <c r="G685" s="180" t="s">
        <v>739</v>
      </c>
      <c r="H685" s="181">
        <v>3</v>
      </c>
      <c r="I685" s="182">
        <f>Tabla1[[#This Row],[P_Esperada_MEISR ]]*0.0008928</f>
        <v>2.6784000000000001E-3</v>
      </c>
      <c r="J685" s="183">
        <v>1</v>
      </c>
      <c r="K685" s="183">
        <f>Tabla1[[#This Row],[Puntuación]]-1</f>
        <v>0</v>
      </c>
      <c r="L685" s="182">
        <f>Tabla1[[#This Row],[Cambio escala]]*0.0008928</f>
        <v>0</v>
      </c>
      <c r="M685" s="179" t="s">
        <v>5</v>
      </c>
      <c r="N685" s="179" t="s">
        <v>1436</v>
      </c>
      <c r="O685" s="179" t="s">
        <v>5</v>
      </c>
      <c r="P685" s="179" t="s">
        <v>1441</v>
      </c>
      <c r="Q685" s="179" t="s">
        <v>5</v>
      </c>
      <c r="R685" s="179" t="s">
        <v>1519</v>
      </c>
      <c r="S685" s="179" t="s">
        <v>13</v>
      </c>
      <c r="T685" s="184" t="s">
        <v>14</v>
      </c>
      <c r="U685" s="184" t="str">
        <f>Tabla1[[#This Row],[Códigos CIF]]&amp;" "&amp;"="&amp;" "&amp;Tabla1[[#This Row],[Códigos CIF Habilidad]]</f>
        <v>d710 = Interacciones interpersonales básicas</v>
      </c>
      <c r="V685" s="189" t="s">
        <v>15</v>
      </c>
      <c r="W685" s="19" t="s">
        <v>16</v>
      </c>
      <c r="X685" s="10"/>
      <c r="Y685" s="10"/>
      <c r="Z685"/>
      <c r="AA685"/>
      <c r="AB685"/>
      <c r="AC685"/>
      <c r="AD685"/>
      <c r="AE685"/>
      <c r="AF685"/>
      <c r="AG685"/>
      <c r="AH685"/>
      <c r="AI685"/>
    </row>
    <row r="686" spans="1:35" ht="30.6">
      <c r="A686" s="10">
        <v>670</v>
      </c>
      <c r="B686" s="176" t="s">
        <v>1342</v>
      </c>
      <c r="C686" s="177" t="s">
        <v>867</v>
      </c>
      <c r="D686" s="177" t="s">
        <v>118</v>
      </c>
      <c r="E686" s="178" t="s">
        <v>179</v>
      </c>
      <c r="F686" s="179">
        <v>34</v>
      </c>
      <c r="G686" s="180" t="s">
        <v>739</v>
      </c>
      <c r="H686" s="181">
        <v>3</v>
      </c>
      <c r="I686" s="182">
        <f>Tabla1[[#This Row],[P_Esperada_MEISR ]]*0.0008928</f>
        <v>2.6784000000000001E-3</v>
      </c>
      <c r="J686" s="183">
        <v>1</v>
      </c>
      <c r="K686" s="183">
        <f>Tabla1[[#This Row],[Puntuación]]-1</f>
        <v>0</v>
      </c>
      <c r="L686" s="182">
        <f>Tabla1[[#This Row],[Cambio escala]]*0.0008928</f>
        <v>0</v>
      </c>
      <c r="M686" s="179" t="s">
        <v>5</v>
      </c>
      <c r="N686" s="179" t="s">
        <v>1436</v>
      </c>
      <c r="O686" s="179" t="s">
        <v>6</v>
      </c>
      <c r="P686" s="179" t="s">
        <v>1439</v>
      </c>
      <c r="Q686" s="179" t="s">
        <v>5</v>
      </c>
      <c r="R686" s="179" t="s">
        <v>1519</v>
      </c>
      <c r="S686" s="179" t="s">
        <v>103</v>
      </c>
      <c r="T686" s="184" t="s">
        <v>9</v>
      </c>
      <c r="U686" s="184" t="str">
        <f>Tabla1[[#This Row],[Códigos CIF]]&amp;" "&amp;"="&amp;" "&amp;Tabla1[[#This Row],[Códigos CIF Habilidad]]</f>
        <v>d350 = Conversación</v>
      </c>
      <c r="V686" s="189" t="s">
        <v>104</v>
      </c>
      <c r="W686" s="19" t="s">
        <v>105</v>
      </c>
      <c r="X686" s="10"/>
      <c r="Y686" s="10"/>
      <c r="Z686"/>
      <c r="AA686"/>
      <c r="AB686"/>
      <c r="AC686"/>
      <c r="AD686"/>
      <c r="AE686"/>
      <c r="AF686"/>
      <c r="AG686"/>
      <c r="AH686"/>
      <c r="AI686"/>
    </row>
    <row r="687" spans="1:35" ht="30.6">
      <c r="A687" s="10">
        <v>671</v>
      </c>
      <c r="B687" s="176" t="s">
        <v>1342</v>
      </c>
      <c r="C687" s="177" t="s">
        <v>868</v>
      </c>
      <c r="D687" s="177" t="s">
        <v>118</v>
      </c>
      <c r="E687" s="178" t="s">
        <v>183</v>
      </c>
      <c r="F687" s="179">
        <v>36</v>
      </c>
      <c r="G687" s="180" t="s">
        <v>739</v>
      </c>
      <c r="H687" s="181">
        <v>3</v>
      </c>
      <c r="I687" s="182">
        <f>Tabla1[[#This Row],[P_Esperada_MEISR ]]*0.0008928</f>
        <v>2.6784000000000001E-3</v>
      </c>
      <c r="J687" s="183">
        <v>1</v>
      </c>
      <c r="K687" s="183">
        <f>Tabla1[[#This Row],[Puntuación]]-1</f>
        <v>0</v>
      </c>
      <c r="L687" s="182">
        <f>Tabla1[[#This Row],[Cambio escala]]*0.0008928</f>
        <v>0</v>
      </c>
      <c r="M687" s="179" t="s">
        <v>24</v>
      </c>
      <c r="N687" s="179" t="s">
        <v>1435</v>
      </c>
      <c r="O687" s="179" t="s">
        <v>23</v>
      </c>
      <c r="P687" s="179" t="s">
        <v>1437</v>
      </c>
      <c r="Q687" s="179" t="s">
        <v>7</v>
      </c>
      <c r="R687" s="179" t="s">
        <v>1526</v>
      </c>
      <c r="S687" s="179" t="s">
        <v>37</v>
      </c>
      <c r="T687" s="184" t="s">
        <v>19</v>
      </c>
      <c r="U687" s="184" t="str">
        <f>Tabla1[[#This Row],[Códigos CIF]]&amp;" "&amp;"="&amp;" "&amp;Tabla1[[#This Row],[Códigos CIF Habilidad]]</f>
        <v>d120 = Otras experiencias sensoriales intencionadas</v>
      </c>
      <c r="V687" s="189" t="s">
        <v>38</v>
      </c>
      <c r="W687" s="19" t="s">
        <v>39</v>
      </c>
      <c r="X687" s="10"/>
      <c r="Y687" s="10"/>
      <c r="Z687"/>
      <c r="AA687"/>
      <c r="AB687"/>
      <c r="AC687"/>
      <c r="AD687"/>
      <c r="AE687"/>
      <c r="AF687"/>
      <c r="AG687"/>
      <c r="AH687"/>
      <c r="AI687"/>
    </row>
    <row r="688" spans="1:35" ht="20.399999999999999">
      <c r="A688" s="10">
        <v>672</v>
      </c>
      <c r="B688" s="176" t="s">
        <v>1342</v>
      </c>
      <c r="C688" s="177" t="s">
        <v>869</v>
      </c>
      <c r="D688" s="177" t="s">
        <v>118</v>
      </c>
      <c r="E688" s="178" t="s">
        <v>185</v>
      </c>
      <c r="F688" s="179">
        <v>36</v>
      </c>
      <c r="G688" s="180" t="s">
        <v>739</v>
      </c>
      <c r="H688" s="181">
        <v>3</v>
      </c>
      <c r="I688" s="182">
        <f>Tabla1[[#This Row],[P_Esperada_MEISR ]]*0.0008928</f>
        <v>2.6784000000000001E-3</v>
      </c>
      <c r="J688" s="183">
        <v>1</v>
      </c>
      <c r="K688" s="183">
        <f>Tabla1[[#This Row],[Puntuación]]-1</f>
        <v>0</v>
      </c>
      <c r="L688" s="182">
        <f>Tabla1[[#This Row],[Cambio escala]]*0.0008928</f>
        <v>0</v>
      </c>
      <c r="M688" s="179" t="s">
        <v>5</v>
      </c>
      <c r="N688" s="179" t="s">
        <v>1436</v>
      </c>
      <c r="O688" s="179" t="s">
        <v>6</v>
      </c>
      <c r="P688" s="179" t="s">
        <v>1439</v>
      </c>
      <c r="Q688" s="179" t="s">
        <v>5</v>
      </c>
      <c r="R688" s="179" t="s">
        <v>1519</v>
      </c>
      <c r="S688" s="179" t="s">
        <v>55</v>
      </c>
      <c r="T688" s="184" t="s">
        <v>9</v>
      </c>
      <c r="U688" s="184" t="str">
        <f>Tabla1[[#This Row],[Códigos CIF]]&amp;" "&amp;"="&amp;" "&amp;Tabla1[[#This Row],[Códigos CIF Habilidad]]</f>
        <v>d330 = Hablar</v>
      </c>
      <c r="V688" s="189" t="s">
        <v>56</v>
      </c>
      <c r="W688" s="19" t="s">
        <v>57</v>
      </c>
      <c r="X688" s="10"/>
      <c r="Y688" s="10"/>
      <c r="Z688"/>
      <c r="AA688"/>
      <c r="AB688"/>
      <c r="AC688"/>
      <c r="AD688"/>
      <c r="AE688"/>
      <c r="AF688"/>
      <c r="AG688"/>
      <c r="AH688"/>
      <c r="AI688"/>
    </row>
    <row r="689" spans="1:35" ht="30.6">
      <c r="A689" s="10">
        <v>673</v>
      </c>
      <c r="B689" s="176" t="s">
        <v>1342</v>
      </c>
      <c r="C689" s="177" t="s">
        <v>870</v>
      </c>
      <c r="D689" s="177" t="s">
        <v>118</v>
      </c>
      <c r="E689" s="178" t="s">
        <v>189</v>
      </c>
      <c r="F689" s="179">
        <v>36</v>
      </c>
      <c r="G689" s="180" t="s">
        <v>739</v>
      </c>
      <c r="H689" s="181">
        <v>3</v>
      </c>
      <c r="I689" s="182">
        <f>Tabla1[[#This Row],[P_Esperada_MEISR ]]*0.0008928</f>
        <v>2.6784000000000001E-3</v>
      </c>
      <c r="J689" s="183">
        <v>1</v>
      </c>
      <c r="K689" s="183">
        <f>Tabla1[[#This Row],[Puntuación]]-1</f>
        <v>0</v>
      </c>
      <c r="L689" s="182">
        <f>Tabla1[[#This Row],[Cambio escala]]*0.0008928</f>
        <v>0</v>
      </c>
      <c r="M689" s="179" t="s">
        <v>5</v>
      </c>
      <c r="N689" s="179" t="s">
        <v>1436</v>
      </c>
      <c r="O689" s="179" t="s">
        <v>6</v>
      </c>
      <c r="P689" s="179" t="s">
        <v>1439</v>
      </c>
      <c r="Q689" s="179" t="s">
        <v>5</v>
      </c>
      <c r="R689" s="179" t="s">
        <v>1519</v>
      </c>
      <c r="S689" s="179" t="s">
        <v>103</v>
      </c>
      <c r="T689" s="184" t="s">
        <v>9</v>
      </c>
      <c r="U689" s="184" t="str">
        <f>Tabla1[[#This Row],[Códigos CIF]]&amp;" "&amp;"="&amp;" "&amp;Tabla1[[#This Row],[Códigos CIF Habilidad]]</f>
        <v>d350 = Conversación</v>
      </c>
      <c r="V689" s="189" t="s">
        <v>104</v>
      </c>
      <c r="W689" s="19" t="s">
        <v>105</v>
      </c>
      <c r="X689" s="10"/>
      <c r="Y689" s="10"/>
      <c r="Z689"/>
      <c r="AA689"/>
      <c r="AB689"/>
      <c r="AC689"/>
      <c r="AD689"/>
      <c r="AE689"/>
      <c r="AF689"/>
      <c r="AG689"/>
      <c r="AH689"/>
      <c r="AI689"/>
    </row>
    <row r="690" spans="1:35">
      <c r="A690" s="10">
        <v>674</v>
      </c>
      <c r="B690" s="176" t="s">
        <v>1342</v>
      </c>
      <c r="C690" s="177" t="s">
        <v>822</v>
      </c>
      <c r="D690" s="177" t="s">
        <v>118</v>
      </c>
      <c r="E690" s="178" t="s">
        <v>191</v>
      </c>
      <c r="F690" s="179">
        <v>36</v>
      </c>
      <c r="G690" s="180" t="s">
        <v>739</v>
      </c>
      <c r="H690" s="181">
        <v>3</v>
      </c>
      <c r="I690" s="182">
        <f>Tabla1[[#This Row],[P_Esperada_MEISR ]]*0.0008928</f>
        <v>2.6784000000000001E-3</v>
      </c>
      <c r="J690" s="183">
        <v>1</v>
      </c>
      <c r="K690" s="183">
        <f>Tabla1[[#This Row],[Puntuación]]-1</f>
        <v>0</v>
      </c>
      <c r="L690" s="182">
        <f>Tabla1[[#This Row],[Cambio escala]]*0.0008928</f>
        <v>0</v>
      </c>
      <c r="M690" s="179" t="s">
        <v>24</v>
      </c>
      <c r="N690" s="179" t="s">
        <v>1435</v>
      </c>
      <c r="O690" s="179" t="s">
        <v>6</v>
      </c>
      <c r="P690" s="179" t="s">
        <v>1439</v>
      </c>
      <c r="Q690" s="179" t="s">
        <v>5</v>
      </c>
      <c r="R690" s="179" t="s">
        <v>1519</v>
      </c>
      <c r="S690" s="179" t="s">
        <v>192</v>
      </c>
      <c r="T690" s="184" t="s">
        <v>19</v>
      </c>
      <c r="U690" s="184" t="str">
        <f>Tabla1[[#This Row],[Códigos CIF]]&amp;" "&amp;"="&amp;" "&amp;Tabla1[[#This Row],[Códigos CIF Habilidad]]</f>
        <v>d115 = Escuchar</v>
      </c>
      <c r="V690" s="189" t="s">
        <v>193</v>
      </c>
      <c r="W690" s="19" t="s">
        <v>194</v>
      </c>
      <c r="X690" s="10"/>
      <c r="Y690" s="10"/>
      <c r="Z690"/>
      <c r="AA690"/>
      <c r="AB690"/>
      <c r="AC690"/>
      <c r="AD690"/>
      <c r="AE690"/>
      <c r="AF690"/>
      <c r="AG690"/>
      <c r="AH690"/>
      <c r="AI690"/>
    </row>
    <row r="691" spans="1:35" ht="20.399999999999999">
      <c r="A691" s="10">
        <v>675</v>
      </c>
      <c r="B691" s="176" t="s">
        <v>1342</v>
      </c>
      <c r="C691" s="177" t="s">
        <v>871</v>
      </c>
      <c r="D691" s="177" t="s">
        <v>118</v>
      </c>
      <c r="E691" s="178" t="s">
        <v>195</v>
      </c>
      <c r="F691" s="179">
        <v>36</v>
      </c>
      <c r="G691" s="180" t="s">
        <v>739</v>
      </c>
      <c r="H691" s="181">
        <v>3</v>
      </c>
      <c r="I691" s="182">
        <f>Tabla1[[#This Row],[P_Esperada_MEISR ]]*0.0008928</f>
        <v>2.6784000000000001E-3</v>
      </c>
      <c r="J691" s="183">
        <v>1</v>
      </c>
      <c r="K691" s="183">
        <f>Tabla1[[#This Row],[Puntuación]]-1</f>
        <v>0</v>
      </c>
      <c r="L691" s="182">
        <f>Tabla1[[#This Row],[Cambio escala]]*0.0008928</f>
        <v>0</v>
      </c>
      <c r="M691" s="179" t="s">
        <v>5</v>
      </c>
      <c r="N691" s="179" t="s">
        <v>1436</v>
      </c>
      <c r="O691" s="179" t="s">
        <v>6</v>
      </c>
      <c r="P691" s="179" t="s">
        <v>1439</v>
      </c>
      <c r="Q691" s="179" t="s">
        <v>5</v>
      </c>
      <c r="R691" s="179" t="s">
        <v>1519</v>
      </c>
      <c r="S691" s="179" t="s">
        <v>176</v>
      </c>
      <c r="T691" s="184" t="s">
        <v>19</v>
      </c>
      <c r="U691" s="184" t="str">
        <f>Tabla1[[#This Row],[Códigos CIF]]&amp;" "&amp;"="&amp;" "&amp;Tabla1[[#This Row],[Códigos CIF Habilidad]]</f>
        <v>d177 = Tomar decisiones</v>
      </c>
      <c r="V691" s="189" t="s">
        <v>177</v>
      </c>
      <c r="W691" s="19" t="s">
        <v>178</v>
      </c>
      <c r="X691" s="10"/>
      <c r="Y691" s="10"/>
      <c r="Z691"/>
      <c r="AA691"/>
      <c r="AB691"/>
      <c r="AC691"/>
      <c r="AD691"/>
      <c r="AE691"/>
      <c r="AF691"/>
      <c r="AG691"/>
      <c r="AH691"/>
      <c r="AI691"/>
    </row>
    <row r="692" spans="1:35">
      <c r="A692" s="10">
        <v>676</v>
      </c>
      <c r="B692" s="176" t="s">
        <v>1342</v>
      </c>
      <c r="C692" s="177" t="s">
        <v>872</v>
      </c>
      <c r="D692" s="177" t="s">
        <v>118</v>
      </c>
      <c r="E692" s="178" t="s">
        <v>196</v>
      </c>
      <c r="F692" s="179">
        <v>36</v>
      </c>
      <c r="G692" s="180" t="s">
        <v>739</v>
      </c>
      <c r="H692" s="181">
        <v>3</v>
      </c>
      <c r="I692" s="182">
        <f>Tabla1[[#This Row],[P_Esperada_MEISR ]]*0.0008928</f>
        <v>2.6784000000000001E-3</v>
      </c>
      <c r="J692" s="183">
        <v>1</v>
      </c>
      <c r="K692" s="183">
        <f>Tabla1[[#This Row],[Puntuación]]-1</f>
        <v>0</v>
      </c>
      <c r="L692" s="182">
        <f>Tabla1[[#This Row],[Cambio escala]]*0.0008928</f>
        <v>0</v>
      </c>
      <c r="M692" s="179" t="s">
        <v>23</v>
      </c>
      <c r="N692" s="179" t="s">
        <v>1434</v>
      </c>
      <c r="O692" s="179" t="s">
        <v>23</v>
      </c>
      <c r="P692" s="179" t="s">
        <v>1437</v>
      </c>
      <c r="Q692" s="179" t="s">
        <v>23</v>
      </c>
      <c r="R692" s="179" t="s">
        <v>1525</v>
      </c>
      <c r="S692" s="179" t="s">
        <v>120</v>
      </c>
      <c r="T692" s="184" t="s">
        <v>83</v>
      </c>
      <c r="U692" s="184" t="str">
        <f>Tabla1[[#This Row],[Códigos CIF]]&amp;" "&amp;"="&amp;" "&amp;Tabla1[[#This Row],[Códigos CIF Habilidad]]</f>
        <v>d560 = Beber</v>
      </c>
      <c r="V692" s="189" t="s">
        <v>121</v>
      </c>
      <c r="W692" s="19" t="s">
        <v>122</v>
      </c>
      <c r="X692" s="10"/>
      <c r="Y692" s="10"/>
      <c r="Z692"/>
      <c r="AA692"/>
      <c r="AB692"/>
      <c r="AC692"/>
      <c r="AD692"/>
      <c r="AE692"/>
      <c r="AF692"/>
      <c r="AG692"/>
      <c r="AH692"/>
      <c r="AI692"/>
    </row>
    <row r="693" spans="1:35">
      <c r="A693" s="10">
        <v>677</v>
      </c>
      <c r="B693" s="176" t="s">
        <v>1342</v>
      </c>
      <c r="C693" s="177" t="s">
        <v>873</v>
      </c>
      <c r="D693" s="177" t="s">
        <v>118</v>
      </c>
      <c r="E693" s="178" t="s">
        <v>166</v>
      </c>
      <c r="F693" s="179">
        <v>42</v>
      </c>
      <c r="G693" s="180" t="s">
        <v>740</v>
      </c>
      <c r="H693" s="181">
        <v>3</v>
      </c>
      <c r="I693" s="182">
        <f>Tabla1[[#This Row],[P_Esperada_MEISR ]]*0.0008928</f>
        <v>2.6784000000000001E-3</v>
      </c>
      <c r="J693" s="183">
        <v>1</v>
      </c>
      <c r="K693" s="183">
        <f>Tabla1[[#This Row],[Puntuación]]-1</f>
        <v>0</v>
      </c>
      <c r="L693" s="182">
        <f>Tabla1[[#This Row],[Cambio escala]]*0.0008928</f>
        <v>0</v>
      </c>
      <c r="M693" s="179" t="s">
        <v>24</v>
      </c>
      <c r="N693" s="179" t="s">
        <v>1435</v>
      </c>
      <c r="O693" s="179" t="s">
        <v>5</v>
      </c>
      <c r="P693" s="179" t="s">
        <v>1441</v>
      </c>
      <c r="Q693" s="179" t="s">
        <v>23</v>
      </c>
      <c r="R693" s="179" t="s">
        <v>1525</v>
      </c>
      <c r="S693" s="179" t="s">
        <v>86</v>
      </c>
      <c r="T693" s="184" t="s">
        <v>50</v>
      </c>
      <c r="U693" s="184" t="str">
        <f>Tabla1[[#This Row],[Códigos CIF]]&amp;" "&amp;"="&amp;" "&amp;Tabla1[[#This Row],[Códigos CIF Habilidad]]</f>
        <v>d210 = Llevar a cabo una única tarea</v>
      </c>
      <c r="V693" s="189" t="s">
        <v>87</v>
      </c>
      <c r="W693" s="19" t="s">
        <v>88</v>
      </c>
      <c r="X693" s="10"/>
      <c r="Y693" s="10"/>
      <c r="Z693"/>
      <c r="AA693"/>
      <c r="AB693"/>
      <c r="AC693"/>
      <c r="AD693"/>
      <c r="AE693"/>
      <c r="AF693"/>
      <c r="AG693"/>
      <c r="AH693"/>
      <c r="AI693"/>
    </row>
    <row r="694" spans="1:35" ht="40.799999999999997">
      <c r="A694" s="10">
        <v>678</v>
      </c>
      <c r="B694" s="176" t="s">
        <v>1342</v>
      </c>
      <c r="C694" s="177" t="s">
        <v>874</v>
      </c>
      <c r="D694" s="177" t="s">
        <v>118</v>
      </c>
      <c r="E694" s="178" t="s">
        <v>174</v>
      </c>
      <c r="F694" s="179">
        <v>42</v>
      </c>
      <c r="G694" s="180" t="s">
        <v>740</v>
      </c>
      <c r="H694" s="181">
        <v>3</v>
      </c>
      <c r="I694" s="182">
        <f>Tabla1[[#This Row],[P_Esperada_MEISR ]]*0.0008928</f>
        <v>2.6784000000000001E-3</v>
      </c>
      <c r="J694" s="183">
        <v>1</v>
      </c>
      <c r="K694" s="183">
        <f>Tabla1[[#This Row],[Puntuación]]-1</f>
        <v>0</v>
      </c>
      <c r="L694" s="182">
        <f>Tabla1[[#This Row],[Cambio escala]]*0.0008928</f>
        <v>0</v>
      </c>
      <c r="M694" s="179" t="s">
        <v>23</v>
      </c>
      <c r="N694" s="179" t="s">
        <v>1434</v>
      </c>
      <c r="O694" s="179" t="s">
        <v>23</v>
      </c>
      <c r="P694" s="179" t="s">
        <v>1437</v>
      </c>
      <c r="Q694" s="179" t="s">
        <v>23</v>
      </c>
      <c r="R694" s="179" t="s">
        <v>1525</v>
      </c>
      <c r="S694" s="179" t="s">
        <v>127</v>
      </c>
      <c r="T694" s="184" t="s">
        <v>83</v>
      </c>
      <c r="U694" s="184" t="str">
        <f>Tabla1[[#This Row],[Códigos CIF]]&amp;" "&amp;"="&amp;" "&amp;Tabla1[[#This Row],[Códigos CIF Habilidad]]</f>
        <v>d550 = Comer</v>
      </c>
      <c r="V694" s="189" t="s">
        <v>128</v>
      </c>
      <c r="W694" s="19" t="s">
        <v>129</v>
      </c>
      <c r="X694" s="10"/>
      <c r="Y694" s="10"/>
      <c r="Z694"/>
      <c r="AA694"/>
      <c r="AB694"/>
      <c r="AC694"/>
      <c r="AD694"/>
      <c r="AE694"/>
      <c r="AF694"/>
      <c r="AG694"/>
      <c r="AH694"/>
      <c r="AI694"/>
    </row>
    <row r="695" spans="1:35" ht="30.6">
      <c r="A695" s="10">
        <v>679</v>
      </c>
      <c r="B695" s="176" t="s">
        <v>1342</v>
      </c>
      <c r="C695" s="177" t="s">
        <v>825</v>
      </c>
      <c r="D695" s="177" t="s">
        <v>118</v>
      </c>
      <c r="E695" s="178" t="s">
        <v>182</v>
      </c>
      <c r="F695" s="179">
        <v>42</v>
      </c>
      <c r="G695" s="180" t="s">
        <v>740</v>
      </c>
      <c r="H695" s="181">
        <v>3</v>
      </c>
      <c r="I695" s="182">
        <f>Tabla1[[#This Row],[P_Esperada_MEISR ]]*0.0008928</f>
        <v>2.6784000000000001E-3</v>
      </c>
      <c r="J695" s="183">
        <v>1</v>
      </c>
      <c r="K695" s="183">
        <f>Tabla1[[#This Row],[Puntuación]]-1</f>
        <v>0</v>
      </c>
      <c r="L695" s="182">
        <f>Tabla1[[#This Row],[Cambio escala]]*0.0008928</f>
        <v>0</v>
      </c>
      <c r="M695" s="179" t="s">
        <v>5</v>
      </c>
      <c r="N695" s="179" t="s">
        <v>1436</v>
      </c>
      <c r="O695" s="179" t="s">
        <v>6</v>
      </c>
      <c r="P695" s="179" t="s">
        <v>1439</v>
      </c>
      <c r="Q695" s="179" t="s">
        <v>5</v>
      </c>
      <c r="R695" s="179" t="s">
        <v>1519</v>
      </c>
      <c r="S695" s="179" t="s">
        <v>103</v>
      </c>
      <c r="T695" s="184" t="s">
        <v>9</v>
      </c>
      <c r="U695" s="184" t="str">
        <f>Tabla1[[#This Row],[Códigos CIF]]&amp;" "&amp;"="&amp;" "&amp;Tabla1[[#This Row],[Códigos CIF Habilidad]]</f>
        <v>d350 = Conversación</v>
      </c>
      <c r="V695" s="189" t="s">
        <v>104</v>
      </c>
      <c r="W695" s="19" t="s">
        <v>105</v>
      </c>
      <c r="X695" s="10"/>
      <c r="Y695" s="10"/>
      <c r="Z695"/>
      <c r="AA695"/>
      <c r="AB695"/>
      <c r="AC695"/>
      <c r="AD695"/>
      <c r="AE695"/>
      <c r="AF695"/>
      <c r="AG695"/>
      <c r="AH695"/>
      <c r="AI695"/>
    </row>
    <row r="696" spans="1:35">
      <c r="A696" s="10">
        <v>680</v>
      </c>
      <c r="B696" s="176" t="s">
        <v>1342</v>
      </c>
      <c r="C696" s="177" t="s">
        <v>875</v>
      </c>
      <c r="D696" s="177" t="s">
        <v>118</v>
      </c>
      <c r="E696" s="178" t="s">
        <v>184</v>
      </c>
      <c r="F696" s="179">
        <v>42</v>
      </c>
      <c r="G696" s="180" t="s">
        <v>740</v>
      </c>
      <c r="H696" s="181">
        <v>3</v>
      </c>
      <c r="I696" s="182">
        <f>Tabla1[[#This Row],[P_Esperada_MEISR ]]*0.0008928</f>
        <v>2.6784000000000001E-3</v>
      </c>
      <c r="J696" s="183">
        <v>1</v>
      </c>
      <c r="K696" s="183">
        <f>Tabla1[[#This Row],[Puntuación]]-1</f>
        <v>0</v>
      </c>
      <c r="L696" s="182">
        <f>Tabla1[[#This Row],[Cambio escala]]*0.0008928</f>
        <v>0</v>
      </c>
      <c r="M696" s="179" t="s">
        <v>23</v>
      </c>
      <c r="N696" s="179" t="s">
        <v>1434</v>
      </c>
      <c r="O696" s="179" t="s">
        <v>23</v>
      </c>
      <c r="P696" s="179" t="s">
        <v>1437</v>
      </c>
      <c r="Q696" s="179" t="s">
        <v>23</v>
      </c>
      <c r="R696" s="179" t="s">
        <v>1525</v>
      </c>
      <c r="S696" s="179" t="s">
        <v>92</v>
      </c>
      <c r="T696" s="184" t="s">
        <v>83</v>
      </c>
      <c r="U696" s="184" t="str">
        <f>Tabla1[[#This Row],[Códigos CIF]]&amp;" "&amp;"="&amp;" "&amp;Tabla1[[#This Row],[Códigos CIF Habilidad]]</f>
        <v>d510 = Lavarse</v>
      </c>
      <c r="V696" s="189" t="s">
        <v>93</v>
      </c>
      <c r="W696" s="19" t="s">
        <v>94</v>
      </c>
      <c r="X696" s="10"/>
      <c r="Y696" s="10"/>
      <c r="Z696"/>
      <c r="AA696"/>
      <c r="AB696"/>
      <c r="AC696"/>
      <c r="AD696"/>
      <c r="AE696"/>
      <c r="AF696"/>
      <c r="AG696"/>
      <c r="AH696"/>
      <c r="AI696"/>
    </row>
    <row r="697" spans="1:35" ht="30.6">
      <c r="A697" s="10">
        <v>681</v>
      </c>
      <c r="B697" s="176" t="s">
        <v>1342</v>
      </c>
      <c r="C697" s="177" t="s">
        <v>876</v>
      </c>
      <c r="D697" s="177" t="s">
        <v>118</v>
      </c>
      <c r="E697" s="178" t="s">
        <v>180</v>
      </c>
      <c r="F697" s="179">
        <v>48</v>
      </c>
      <c r="G697" s="180" t="s">
        <v>741</v>
      </c>
      <c r="H697" s="181">
        <v>3</v>
      </c>
      <c r="I697" s="182">
        <f>Tabla1[[#This Row],[P_Esperada_MEISR ]]*0.0008928</f>
        <v>2.6784000000000001E-3</v>
      </c>
      <c r="J697" s="183">
        <v>1</v>
      </c>
      <c r="K697" s="183">
        <f>Tabla1[[#This Row],[Puntuación]]-1</f>
        <v>0</v>
      </c>
      <c r="L697" s="182">
        <f>Tabla1[[#This Row],[Cambio escala]]*0.0008928</f>
        <v>0</v>
      </c>
      <c r="M697" s="179" t="s">
        <v>23</v>
      </c>
      <c r="N697" s="179" t="s">
        <v>1434</v>
      </c>
      <c r="O697" s="179" t="s">
        <v>23</v>
      </c>
      <c r="P697" s="179" t="s">
        <v>1437</v>
      </c>
      <c r="Q697" s="179" t="s">
        <v>23</v>
      </c>
      <c r="R697" s="179" t="s">
        <v>1525</v>
      </c>
      <c r="S697" s="179" t="s">
        <v>34</v>
      </c>
      <c r="T697" s="184" t="s">
        <v>27</v>
      </c>
      <c r="U697" s="184" t="str">
        <f>Tabla1[[#This Row],[Códigos CIF]]&amp;" "&amp;"="&amp;" "&amp;Tabla1[[#This Row],[Códigos CIF Habilidad]]</f>
        <v>d445 = Uso de la mano y el brazo</v>
      </c>
      <c r="V697" s="189" t="s">
        <v>35</v>
      </c>
      <c r="W697" s="19" t="s">
        <v>36</v>
      </c>
      <c r="X697" s="10"/>
      <c r="Y697" s="10"/>
      <c r="Z697"/>
      <c r="AA697"/>
      <c r="AB697"/>
      <c r="AC697"/>
      <c r="AD697"/>
      <c r="AE697"/>
      <c r="AF697"/>
      <c r="AG697"/>
      <c r="AH697"/>
      <c r="AI697"/>
    </row>
    <row r="698" spans="1:35">
      <c r="A698" s="10">
        <v>682</v>
      </c>
      <c r="B698" s="176" t="s">
        <v>1342</v>
      </c>
      <c r="C698" s="177" t="s">
        <v>877</v>
      </c>
      <c r="D698" s="185" t="s">
        <v>118</v>
      </c>
      <c r="E698" s="178" t="s">
        <v>700</v>
      </c>
      <c r="F698" s="179">
        <v>48</v>
      </c>
      <c r="G698" s="180" t="s">
        <v>741</v>
      </c>
      <c r="H698" s="181">
        <v>3</v>
      </c>
      <c r="I698" s="182">
        <f>Tabla1[[#This Row],[P_Esperada_MEISR ]]*0.0008928</f>
        <v>2.6784000000000001E-3</v>
      </c>
      <c r="J698" s="186">
        <v>1</v>
      </c>
      <c r="K698" s="186">
        <f>Tabla1[[#This Row],[Puntuación]]-1</f>
        <v>0</v>
      </c>
      <c r="L698" s="182">
        <f>Tabla1[[#This Row],[Cambio escala]]*0.0008928</f>
        <v>0</v>
      </c>
      <c r="M698" s="179" t="s">
        <v>23</v>
      </c>
      <c r="N698" s="179" t="s">
        <v>1434</v>
      </c>
      <c r="O698" s="179" t="s">
        <v>23</v>
      </c>
      <c r="P698" s="179" t="s">
        <v>1437</v>
      </c>
      <c r="Q698" s="179" t="s">
        <v>23</v>
      </c>
      <c r="R698" s="179" t="s">
        <v>1525</v>
      </c>
      <c r="S698" s="179" t="s">
        <v>127</v>
      </c>
      <c r="T698" s="179" t="s">
        <v>83</v>
      </c>
      <c r="U698" s="179" t="str">
        <f>Tabla1[[#This Row],[Códigos CIF]]&amp;" "&amp;"="&amp;" "&amp;Tabla1[[#This Row],[Códigos CIF Habilidad]]</f>
        <v>d550 = Comer</v>
      </c>
      <c r="V698" s="190" t="s">
        <v>128</v>
      </c>
      <c r="W698" s="14" t="s">
        <v>129</v>
      </c>
      <c r="X698" s="10"/>
      <c r="Y698" s="10"/>
      <c r="Z698"/>
      <c r="AA698"/>
      <c r="AB698"/>
      <c r="AC698"/>
      <c r="AD698"/>
      <c r="AE698"/>
      <c r="AF698"/>
      <c r="AG698"/>
      <c r="AH698"/>
      <c r="AI698"/>
    </row>
    <row r="699" spans="1:35" ht="20.399999999999999">
      <c r="A699" s="10">
        <v>683</v>
      </c>
      <c r="B699" s="176" t="s">
        <v>1342</v>
      </c>
      <c r="C699" s="177" t="s">
        <v>878</v>
      </c>
      <c r="D699" s="177" t="s">
        <v>118</v>
      </c>
      <c r="E699" s="178" t="s">
        <v>188</v>
      </c>
      <c r="F699" s="179">
        <v>48</v>
      </c>
      <c r="G699" s="180" t="s">
        <v>741</v>
      </c>
      <c r="H699" s="181">
        <v>3</v>
      </c>
      <c r="I699" s="182">
        <f>Tabla1[[#This Row],[P_Esperada_MEISR ]]*0.0008928</f>
        <v>2.6784000000000001E-3</v>
      </c>
      <c r="J699" s="183">
        <v>1</v>
      </c>
      <c r="K699" s="183">
        <f>Tabla1[[#This Row],[Puntuación]]-1</f>
        <v>0</v>
      </c>
      <c r="L699" s="182">
        <f>Tabla1[[#This Row],[Cambio escala]]*0.0008928</f>
        <v>0</v>
      </c>
      <c r="M699" s="179" t="s">
        <v>23</v>
      </c>
      <c r="N699" s="179" t="s">
        <v>1434</v>
      </c>
      <c r="O699" s="179" t="s">
        <v>23</v>
      </c>
      <c r="P699" s="179" t="s">
        <v>1437</v>
      </c>
      <c r="Q699" s="179" t="s">
        <v>23</v>
      </c>
      <c r="R699" s="179" t="s">
        <v>1525</v>
      </c>
      <c r="S699" s="179" t="s">
        <v>127</v>
      </c>
      <c r="T699" s="184" t="s">
        <v>83</v>
      </c>
      <c r="U699" s="184" t="str">
        <f>Tabla1[[#This Row],[Códigos CIF]]&amp;" "&amp;"="&amp;" "&amp;Tabla1[[#This Row],[Códigos CIF Habilidad]]</f>
        <v>d550 = Comer</v>
      </c>
      <c r="V699" s="189" t="s">
        <v>128</v>
      </c>
      <c r="W699" s="19" t="s">
        <v>129</v>
      </c>
      <c r="X699" s="10"/>
      <c r="Y699" s="10"/>
      <c r="Z699"/>
      <c r="AA699"/>
      <c r="AB699"/>
      <c r="AC699"/>
      <c r="AD699"/>
      <c r="AE699"/>
      <c r="AF699"/>
      <c r="AG699"/>
      <c r="AH699"/>
      <c r="AI699"/>
    </row>
    <row r="700" spans="1:35" ht="20.399999999999999">
      <c r="A700" s="10">
        <v>684</v>
      </c>
      <c r="B700" s="176" t="s">
        <v>1342</v>
      </c>
      <c r="C700" s="177" t="s">
        <v>823</v>
      </c>
      <c r="D700" s="177" t="s">
        <v>118</v>
      </c>
      <c r="E700" s="178" t="s">
        <v>701</v>
      </c>
      <c r="F700" s="179">
        <v>48</v>
      </c>
      <c r="G700" s="180" t="s">
        <v>741</v>
      </c>
      <c r="H700" s="181">
        <v>3</v>
      </c>
      <c r="I700" s="182">
        <f>Tabla1[[#This Row],[P_Esperada_MEISR ]]*0.0008928</f>
        <v>2.6784000000000001E-3</v>
      </c>
      <c r="J700" s="183">
        <v>1</v>
      </c>
      <c r="K700" s="183">
        <f>Tabla1[[#This Row],[Puntuación]]-1</f>
        <v>0</v>
      </c>
      <c r="L700" s="182">
        <f>Tabla1[[#This Row],[Cambio escala]]*0.0008928</f>
        <v>0</v>
      </c>
      <c r="M700" s="179" t="s">
        <v>23</v>
      </c>
      <c r="N700" s="179" t="s">
        <v>1434</v>
      </c>
      <c r="O700" s="179" t="s">
        <v>23</v>
      </c>
      <c r="P700" s="179" t="s">
        <v>1437</v>
      </c>
      <c r="Q700" s="179" t="s">
        <v>23</v>
      </c>
      <c r="R700" s="179" t="s">
        <v>1525</v>
      </c>
      <c r="S700" s="179" t="s">
        <v>72</v>
      </c>
      <c r="T700" s="184" t="s">
        <v>50</v>
      </c>
      <c r="U700" s="184" t="str">
        <f>Tabla1[[#This Row],[Códigos CIF]]&amp;" "&amp;"="&amp;" "&amp;Tabla1[[#This Row],[Códigos CIF Habilidad]]</f>
        <v>d230 = Llevar a cabo rutinas diarias</v>
      </c>
      <c r="V700" s="189" t="s">
        <v>73</v>
      </c>
      <c r="W700" s="19" t="s">
        <v>74</v>
      </c>
      <c r="X700" s="10"/>
      <c r="Y700" s="10"/>
      <c r="Z700"/>
      <c r="AA700"/>
      <c r="AB700"/>
      <c r="AC700"/>
      <c r="AD700"/>
      <c r="AE700"/>
      <c r="AF700"/>
      <c r="AG700"/>
      <c r="AH700"/>
      <c r="AI700"/>
    </row>
    <row r="701" spans="1:35">
      <c r="A701" s="10">
        <v>685</v>
      </c>
      <c r="B701" s="176" t="s">
        <v>1342</v>
      </c>
      <c r="C701" s="177" t="s">
        <v>879</v>
      </c>
      <c r="D701" s="177" t="s">
        <v>118</v>
      </c>
      <c r="E701" s="178" t="s">
        <v>190</v>
      </c>
      <c r="F701" s="179">
        <v>48</v>
      </c>
      <c r="G701" s="180" t="s">
        <v>741</v>
      </c>
      <c r="H701" s="181">
        <v>3</v>
      </c>
      <c r="I701" s="182">
        <f>Tabla1[[#This Row],[P_Esperada_MEISR ]]*0.0008928</f>
        <v>2.6784000000000001E-3</v>
      </c>
      <c r="J701" s="183">
        <v>1</v>
      </c>
      <c r="K701" s="183">
        <f>Tabla1[[#This Row],[Puntuación]]-1</f>
        <v>0</v>
      </c>
      <c r="L701" s="182">
        <f>Tabla1[[#This Row],[Cambio escala]]*0.0008928</f>
        <v>0</v>
      </c>
      <c r="M701" s="179" t="s">
        <v>24</v>
      </c>
      <c r="N701" s="179" t="s">
        <v>1435</v>
      </c>
      <c r="O701" s="179" t="s">
        <v>5</v>
      </c>
      <c r="P701" s="179" t="s">
        <v>1441</v>
      </c>
      <c r="Q701" s="179" t="s">
        <v>7</v>
      </c>
      <c r="R701" s="179" t="s">
        <v>1526</v>
      </c>
      <c r="S701" s="179" t="s">
        <v>72</v>
      </c>
      <c r="T701" s="184" t="s">
        <v>50</v>
      </c>
      <c r="U701" s="184" t="str">
        <f>Tabla1[[#This Row],[Códigos CIF]]&amp;" "&amp;"="&amp;" "&amp;Tabla1[[#This Row],[Códigos CIF Habilidad]]</f>
        <v>d230 = Llevar a cabo rutinas diarias</v>
      </c>
      <c r="V701" s="189" t="s">
        <v>73</v>
      </c>
      <c r="W701" s="19" t="s">
        <v>74</v>
      </c>
      <c r="X701" s="10"/>
      <c r="Y701" s="10"/>
      <c r="Z701"/>
      <c r="AA701"/>
      <c r="AB701"/>
      <c r="AC701"/>
      <c r="AD701"/>
      <c r="AE701"/>
      <c r="AF701"/>
      <c r="AG701"/>
      <c r="AH701"/>
      <c r="AI701"/>
    </row>
    <row r="702" spans="1:35">
      <c r="A702" s="10">
        <v>686</v>
      </c>
      <c r="B702" s="176" t="s">
        <v>1342</v>
      </c>
      <c r="C702" s="177" t="s">
        <v>880</v>
      </c>
      <c r="D702" s="177" t="s">
        <v>118</v>
      </c>
      <c r="E702" s="178" t="s">
        <v>200</v>
      </c>
      <c r="F702" s="179">
        <v>48</v>
      </c>
      <c r="G702" s="180" t="s">
        <v>741</v>
      </c>
      <c r="H702" s="181">
        <v>3</v>
      </c>
      <c r="I702" s="182">
        <f>Tabla1[[#This Row],[P_Esperada_MEISR ]]*0.0008928</f>
        <v>2.6784000000000001E-3</v>
      </c>
      <c r="J702" s="183">
        <v>1</v>
      </c>
      <c r="K702" s="183">
        <f>Tabla1[[#This Row],[Puntuación]]-1</f>
        <v>0</v>
      </c>
      <c r="L702" s="182">
        <f>Tabla1[[#This Row],[Cambio escala]]*0.0008928</f>
        <v>0</v>
      </c>
      <c r="M702" s="179" t="s">
        <v>23</v>
      </c>
      <c r="N702" s="179" t="s">
        <v>1434</v>
      </c>
      <c r="O702" s="179" t="s">
        <v>23</v>
      </c>
      <c r="P702" s="179" t="s">
        <v>1437</v>
      </c>
      <c r="Q702" s="179" t="s">
        <v>23</v>
      </c>
      <c r="R702" s="179" t="s">
        <v>1525</v>
      </c>
      <c r="S702" s="179" t="s">
        <v>72</v>
      </c>
      <c r="T702" s="184" t="s">
        <v>50</v>
      </c>
      <c r="U702" s="184" t="str">
        <f>Tabla1[[#This Row],[Códigos CIF]]&amp;" "&amp;"="&amp;" "&amp;Tabla1[[#This Row],[Códigos CIF Habilidad]]</f>
        <v>d230 = Llevar a cabo rutinas diarias</v>
      </c>
      <c r="V702" s="189" t="s">
        <v>73</v>
      </c>
      <c r="W702" s="19" t="s">
        <v>74</v>
      </c>
      <c r="X702" s="10"/>
      <c r="Y702" s="10"/>
      <c r="Z702"/>
      <c r="AA702"/>
      <c r="AB702"/>
      <c r="AC702"/>
      <c r="AD702"/>
      <c r="AE702"/>
      <c r="AF702"/>
      <c r="AG702"/>
      <c r="AH702"/>
      <c r="AI702"/>
    </row>
    <row r="703" spans="1:35" ht="20.399999999999999">
      <c r="A703" s="10">
        <v>687</v>
      </c>
      <c r="B703" s="176" t="s">
        <v>1342</v>
      </c>
      <c r="C703" s="177" t="s">
        <v>881</v>
      </c>
      <c r="D703" s="177" t="s">
        <v>118</v>
      </c>
      <c r="E703" s="178" t="s">
        <v>181</v>
      </c>
      <c r="F703" s="179">
        <v>54</v>
      </c>
      <c r="G703" s="180" t="s">
        <v>743</v>
      </c>
      <c r="H703" s="181">
        <v>3</v>
      </c>
      <c r="I703" s="182">
        <f>Tabla1[[#This Row],[P_Esperada_MEISR ]]*0.0008928</f>
        <v>2.6784000000000001E-3</v>
      </c>
      <c r="J703" s="183">
        <v>1</v>
      </c>
      <c r="K703" s="183">
        <f>Tabla1[[#This Row],[Puntuación]]-1</f>
        <v>0</v>
      </c>
      <c r="L703" s="182">
        <f>Tabla1[[#This Row],[Cambio escala]]*0.0008928</f>
        <v>0</v>
      </c>
      <c r="M703" s="179" t="s">
        <v>5</v>
      </c>
      <c r="N703" s="179" t="s">
        <v>1436</v>
      </c>
      <c r="O703" s="179" t="s">
        <v>6</v>
      </c>
      <c r="P703" s="179" t="s">
        <v>1439</v>
      </c>
      <c r="Q703" s="179" t="s">
        <v>5</v>
      </c>
      <c r="R703" s="179" t="s">
        <v>1519</v>
      </c>
      <c r="S703" s="179" t="s">
        <v>103</v>
      </c>
      <c r="T703" s="184" t="s">
        <v>9</v>
      </c>
      <c r="U703" s="184" t="str">
        <f>Tabla1[[#This Row],[Códigos CIF]]&amp;" "&amp;"="&amp;" "&amp;Tabla1[[#This Row],[Códigos CIF Habilidad]]</f>
        <v>d350 = Conversación</v>
      </c>
      <c r="V703" s="189" t="s">
        <v>104</v>
      </c>
      <c r="W703" s="19" t="s">
        <v>105</v>
      </c>
      <c r="X703" s="10"/>
      <c r="Y703" s="10"/>
      <c r="Z703"/>
      <c r="AA703"/>
      <c r="AB703"/>
      <c r="AC703"/>
      <c r="AD703"/>
      <c r="AE703"/>
      <c r="AF703"/>
      <c r="AG703"/>
      <c r="AH703"/>
      <c r="AI703"/>
    </row>
    <row r="704" spans="1:35" ht="20.399999999999999">
      <c r="A704" s="10">
        <v>688</v>
      </c>
      <c r="B704" s="176" t="s">
        <v>1342</v>
      </c>
      <c r="C704" s="177" t="s">
        <v>882</v>
      </c>
      <c r="D704" s="177" t="s">
        <v>118</v>
      </c>
      <c r="E704" s="178" t="s">
        <v>198</v>
      </c>
      <c r="F704" s="179">
        <v>54</v>
      </c>
      <c r="G704" s="180" t="s">
        <v>743</v>
      </c>
      <c r="H704" s="181">
        <v>3</v>
      </c>
      <c r="I704" s="182">
        <f>Tabla1[[#This Row],[P_Esperada_MEISR ]]*0.0008928</f>
        <v>2.6784000000000001E-3</v>
      </c>
      <c r="J704" s="183">
        <v>1</v>
      </c>
      <c r="K704" s="183">
        <f>Tabla1[[#This Row],[Puntuación]]-1</f>
        <v>0</v>
      </c>
      <c r="L704" s="182">
        <f>Tabla1[[#This Row],[Cambio escala]]*0.0008928</f>
        <v>0</v>
      </c>
      <c r="M704" s="179" t="s">
        <v>23</v>
      </c>
      <c r="N704" s="179" t="s">
        <v>1434</v>
      </c>
      <c r="O704" s="179" t="s">
        <v>23</v>
      </c>
      <c r="P704" s="179" t="s">
        <v>1437</v>
      </c>
      <c r="Q704" s="179" t="s">
        <v>23</v>
      </c>
      <c r="R704" s="179" t="s">
        <v>1525</v>
      </c>
      <c r="S704" s="179" t="s">
        <v>127</v>
      </c>
      <c r="T704" s="184" t="s">
        <v>83</v>
      </c>
      <c r="U704" s="184" t="str">
        <f>Tabla1[[#This Row],[Códigos CIF]]&amp;" "&amp;"="&amp;" "&amp;Tabla1[[#This Row],[Códigos CIF Habilidad]]</f>
        <v>d550 = Comer</v>
      </c>
      <c r="V704" s="189" t="s">
        <v>128</v>
      </c>
      <c r="W704" s="19" t="s">
        <v>129</v>
      </c>
      <c r="X704" s="10"/>
      <c r="Y704" s="10"/>
      <c r="Z704"/>
      <c r="AA704"/>
      <c r="AB704"/>
      <c r="AC704"/>
      <c r="AD704"/>
      <c r="AE704"/>
      <c r="AF704"/>
      <c r="AG704"/>
      <c r="AH704"/>
      <c r="AI704"/>
    </row>
    <row r="705" spans="1:35">
      <c r="A705" s="10">
        <v>689</v>
      </c>
      <c r="B705" s="176" t="s">
        <v>1342</v>
      </c>
      <c r="C705" s="177" t="s">
        <v>883</v>
      </c>
      <c r="D705" s="177" t="s">
        <v>118</v>
      </c>
      <c r="E705" s="178" t="s">
        <v>199</v>
      </c>
      <c r="F705" s="179">
        <v>60</v>
      </c>
      <c r="G705" s="180" t="s">
        <v>744</v>
      </c>
      <c r="H705" s="181">
        <v>3</v>
      </c>
      <c r="I705" s="182">
        <f>Tabla1[[#This Row],[P_Esperada_MEISR ]]*0.0008928</f>
        <v>2.6784000000000001E-3</v>
      </c>
      <c r="J705" s="183">
        <v>1</v>
      </c>
      <c r="K705" s="183">
        <f>Tabla1[[#This Row],[Puntuación]]-1</f>
        <v>0</v>
      </c>
      <c r="L705" s="182">
        <f>Tabla1[[#This Row],[Cambio escala]]*0.0008928</f>
        <v>0</v>
      </c>
      <c r="M705" s="179" t="s">
        <v>23</v>
      </c>
      <c r="N705" s="179" t="s">
        <v>1434</v>
      </c>
      <c r="O705" s="179" t="s">
        <v>23</v>
      </c>
      <c r="P705" s="179" t="s">
        <v>1437</v>
      </c>
      <c r="Q705" s="179" t="s">
        <v>23</v>
      </c>
      <c r="R705" s="179" t="s">
        <v>1525</v>
      </c>
      <c r="S705" s="179" t="s">
        <v>127</v>
      </c>
      <c r="T705" s="184" t="s">
        <v>83</v>
      </c>
      <c r="U705" s="184" t="str">
        <f>Tabla1[[#This Row],[Códigos CIF]]&amp;" "&amp;"="&amp;" "&amp;Tabla1[[#This Row],[Códigos CIF Habilidad]]</f>
        <v>d550 = Comer</v>
      </c>
      <c r="V705" s="189" t="s">
        <v>128</v>
      </c>
      <c r="W705" s="19" t="s">
        <v>129</v>
      </c>
      <c r="X705" s="10"/>
      <c r="Y705" s="10"/>
      <c r="Z705"/>
      <c r="AA705"/>
      <c r="AB705"/>
      <c r="AC705"/>
      <c r="AD705"/>
      <c r="AE705"/>
      <c r="AF705"/>
      <c r="AG705"/>
      <c r="AH705"/>
      <c r="AI705"/>
    </row>
    <row r="706" spans="1:35" ht="20.399999999999999">
      <c r="A706" s="10">
        <v>690</v>
      </c>
      <c r="B706" s="176" t="s">
        <v>1342</v>
      </c>
      <c r="C706" s="177" t="s">
        <v>826</v>
      </c>
      <c r="D706" s="177" t="s">
        <v>118</v>
      </c>
      <c r="E706" s="178" t="s">
        <v>1305</v>
      </c>
      <c r="F706" s="179">
        <v>60</v>
      </c>
      <c r="G706" s="180" t="s">
        <v>744</v>
      </c>
      <c r="H706" s="181">
        <v>3</v>
      </c>
      <c r="I706" s="182">
        <f>Tabla1[[#This Row],[P_Esperada_MEISR ]]*0.0008928</f>
        <v>2.6784000000000001E-3</v>
      </c>
      <c r="J706" s="183">
        <v>1</v>
      </c>
      <c r="K706" s="183">
        <f>Tabla1[[#This Row],[Puntuación]]-1</f>
        <v>0</v>
      </c>
      <c r="L706" s="182">
        <f>Tabla1[[#This Row],[Cambio escala]]*0.0008928</f>
        <v>0</v>
      </c>
      <c r="M706" s="179" t="s">
        <v>23</v>
      </c>
      <c r="N706" s="179" t="s">
        <v>1434</v>
      </c>
      <c r="O706" s="179" t="s">
        <v>23</v>
      </c>
      <c r="P706" s="179" t="s">
        <v>1437</v>
      </c>
      <c r="Q706" s="179" t="s">
        <v>23</v>
      </c>
      <c r="R706" s="179" t="s">
        <v>1525</v>
      </c>
      <c r="S706" s="179" t="s">
        <v>120</v>
      </c>
      <c r="T706" s="184" t="s">
        <v>83</v>
      </c>
      <c r="U706" s="184" t="str">
        <f>Tabla1[[#This Row],[Códigos CIF]]&amp;" "&amp;"="&amp;" "&amp;Tabla1[[#This Row],[Códigos CIF Habilidad]]</f>
        <v>d560 = Beber</v>
      </c>
      <c r="V706" s="189" t="s">
        <v>121</v>
      </c>
      <c r="W706" s="19" t="s">
        <v>122</v>
      </c>
      <c r="X706" s="10"/>
      <c r="Y706" s="10"/>
      <c r="Z706"/>
      <c r="AA706"/>
      <c r="AB706"/>
      <c r="AC706"/>
      <c r="AD706"/>
      <c r="AE706"/>
      <c r="AF706"/>
      <c r="AG706"/>
      <c r="AH706"/>
      <c r="AI706"/>
    </row>
    <row r="707" spans="1:35" ht="20.399999999999999">
      <c r="A707" s="10">
        <v>691</v>
      </c>
      <c r="B707" s="176" t="s">
        <v>1342</v>
      </c>
      <c r="C707" s="177" t="s">
        <v>748</v>
      </c>
      <c r="D707" s="177" t="s">
        <v>201</v>
      </c>
      <c r="E707" s="178" t="s">
        <v>202</v>
      </c>
      <c r="F707" s="179">
        <v>0</v>
      </c>
      <c r="G707" s="180" t="s">
        <v>683</v>
      </c>
      <c r="H707" s="181">
        <v>3</v>
      </c>
      <c r="I707" s="182">
        <f>Tabla1[[#This Row],[P_Esperada_MEISR ]]*0.0008928</f>
        <v>2.6784000000000001E-3</v>
      </c>
      <c r="J707" s="183">
        <v>1</v>
      </c>
      <c r="K707" s="183">
        <f>Tabla1[[#This Row],[Puntuación]]-1</f>
        <v>0</v>
      </c>
      <c r="L707" s="182">
        <f>Tabla1[[#This Row],[Cambio escala]]*0.0008928</f>
        <v>0</v>
      </c>
      <c r="M707" s="179" t="s">
        <v>5</v>
      </c>
      <c r="N707" s="179" t="s">
        <v>1436</v>
      </c>
      <c r="O707" s="179" t="s">
        <v>5</v>
      </c>
      <c r="P707" s="179" t="s">
        <v>1441</v>
      </c>
      <c r="Q707" s="179" t="s">
        <v>5</v>
      </c>
      <c r="R707" s="179" t="s">
        <v>1519</v>
      </c>
      <c r="S707" s="179" t="s">
        <v>41</v>
      </c>
      <c r="T707" s="184" t="s">
        <v>19</v>
      </c>
      <c r="U707" s="184" t="str">
        <f>Tabla1[[#This Row],[Códigos CIF]]&amp;" "&amp;"="&amp;" "&amp;Tabla1[[#This Row],[Códigos CIF Habilidad]]</f>
        <v>d160 = Centrar la atención</v>
      </c>
      <c r="V707" s="189" t="s">
        <v>42</v>
      </c>
      <c r="W707" s="19" t="s">
        <v>43</v>
      </c>
      <c r="X707" s="10"/>
      <c r="Y707" s="10"/>
      <c r="Z707"/>
      <c r="AA707"/>
      <c r="AB707"/>
      <c r="AC707"/>
      <c r="AD707"/>
      <c r="AE707"/>
      <c r="AF707"/>
      <c r="AG707"/>
      <c r="AH707"/>
      <c r="AI707"/>
    </row>
    <row r="708" spans="1:35" ht="30.6">
      <c r="A708" s="10">
        <v>692</v>
      </c>
      <c r="B708" s="176" t="s">
        <v>1342</v>
      </c>
      <c r="C708" s="177" t="s">
        <v>761</v>
      </c>
      <c r="D708" s="177" t="s">
        <v>201</v>
      </c>
      <c r="E708" s="178" t="s">
        <v>203</v>
      </c>
      <c r="F708" s="179">
        <v>0</v>
      </c>
      <c r="G708" s="180" t="s">
        <v>683</v>
      </c>
      <c r="H708" s="181">
        <v>3</v>
      </c>
      <c r="I708" s="182">
        <f>Tabla1[[#This Row],[P_Esperada_MEISR ]]*0.0008928</f>
        <v>2.6784000000000001E-3</v>
      </c>
      <c r="J708" s="183">
        <v>1</v>
      </c>
      <c r="K708" s="183">
        <f>Tabla1[[#This Row],[Puntuación]]-1</f>
        <v>0</v>
      </c>
      <c r="L708" s="182">
        <f>Tabla1[[#This Row],[Cambio escala]]*0.0008928</f>
        <v>0</v>
      </c>
      <c r="M708" s="179" t="s">
        <v>24</v>
      </c>
      <c r="N708" s="179" t="s">
        <v>1435</v>
      </c>
      <c r="O708" s="179" t="s">
        <v>5</v>
      </c>
      <c r="P708" s="179" t="s">
        <v>1441</v>
      </c>
      <c r="Q708" s="179" t="s">
        <v>5</v>
      </c>
      <c r="R708" s="179" t="s">
        <v>1519</v>
      </c>
      <c r="S708" s="179" t="s">
        <v>13</v>
      </c>
      <c r="T708" s="184" t="s">
        <v>14</v>
      </c>
      <c r="U708" s="184" t="str">
        <f>Tabla1[[#This Row],[Códigos CIF]]&amp;" "&amp;"="&amp;" "&amp;Tabla1[[#This Row],[Códigos CIF Habilidad]]</f>
        <v>d710 = Interacciones interpersonales básicas</v>
      </c>
      <c r="V708" s="189" t="s">
        <v>15</v>
      </c>
      <c r="W708" s="19" t="s">
        <v>16</v>
      </c>
      <c r="X708" s="10"/>
      <c r="Y708" s="10"/>
      <c r="Z708"/>
      <c r="AA708"/>
      <c r="AB708"/>
      <c r="AC708"/>
      <c r="AD708"/>
      <c r="AE708"/>
      <c r="AF708"/>
      <c r="AG708"/>
      <c r="AH708"/>
      <c r="AI708"/>
    </row>
    <row r="709" spans="1:35" ht="24">
      <c r="A709" s="10">
        <v>693</v>
      </c>
      <c r="B709" s="176" t="s">
        <v>1342</v>
      </c>
      <c r="C709" s="177" t="s">
        <v>762</v>
      </c>
      <c r="D709" s="177" t="s">
        <v>201</v>
      </c>
      <c r="E709" s="178" t="s">
        <v>204</v>
      </c>
      <c r="F709" s="179">
        <v>0</v>
      </c>
      <c r="G709" s="180" t="s">
        <v>683</v>
      </c>
      <c r="H709" s="181">
        <v>3</v>
      </c>
      <c r="I709" s="182">
        <f>Tabla1[[#This Row],[P_Esperada_MEISR ]]*0.0008928</f>
        <v>2.6784000000000001E-3</v>
      </c>
      <c r="J709" s="183">
        <v>1</v>
      </c>
      <c r="K709" s="183">
        <f>Tabla1[[#This Row],[Puntuación]]-1</f>
        <v>0</v>
      </c>
      <c r="L709" s="182">
        <f>Tabla1[[#This Row],[Cambio escala]]*0.0008928</f>
        <v>0</v>
      </c>
      <c r="M709" s="179" t="s">
        <v>24</v>
      </c>
      <c r="N709" s="179" t="s">
        <v>1435</v>
      </c>
      <c r="O709" s="179" t="s">
        <v>5</v>
      </c>
      <c r="P709" s="179" t="s">
        <v>1441</v>
      </c>
      <c r="Q709" s="179" t="s">
        <v>5</v>
      </c>
      <c r="R709" s="179" t="s">
        <v>1519</v>
      </c>
      <c r="S709" s="179" t="s">
        <v>13</v>
      </c>
      <c r="T709" s="184" t="s">
        <v>14</v>
      </c>
      <c r="U709" s="184" t="str">
        <f>Tabla1[[#This Row],[Códigos CIF]]&amp;" "&amp;"="&amp;" "&amp;Tabla1[[#This Row],[Códigos CIF Habilidad]]</f>
        <v>d710 = Interacciones interpersonales básicas</v>
      </c>
      <c r="V709" s="189" t="s">
        <v>15</v>
      </c>
      <c r="W709" s="19" t="s">
        <v>16</v>
      </c>
      <c r="X709" s="10"/>
      <c r="Y709" s="10"/>
      <c r="Z709"/>
      <c r="AA709"/>
      <c r="AB709"/>
      <c r="AC709"/>
      <c r="AD709"/>
      <c r="AE709"/>
      <c r="AF709"/>
      <c r="AG709"/>
      <c r="AH709"/>
      <c r="AI709"/>
    </row>
    <row r="710" spans="1:35">
      <c r="A710" s="10">
        <v>694</v>
      </c>
      <c r="B710" s="176" t="s">
        <v>1342</v>
      </c>
      <c r="C710" s="177" t="s">
        <v>886</v>
      </c>
      <c r="D710" s="177" t="s">
        <v>201</v>
      </c>
      <c r="E710" s="178" t="s">
        <v>702</v>
      </c>
      <c r="F710" s="179">
        <v>2</v>
      </c>
      <c r="G710" s="180" t="s">
        <v>683</v>
      </c>
      <c r="H710" s="181">
        <v>3</v>
      </c>
      <c r="I710" s="182">
        <f>Tabla1[[#This Row],[P_Esperada_MEISR ]]*0.0008928</f>
        <v>2.6784000000000001E-3</v>
      </c>
      <c r="J710" s="183">
        <v>1</v>
      </c>
      <c r="K710" s="183">
        <f>Tabla1[[#This Row],[Puntuación]]-1</f>
        <v>0</v>
      </c>
      <c r="L710" s="182">
        <f>Tabla1[[#This Row],[Cambio escala]]*0.0008928</f>
        <v>0</v>
      </c>
      <c r="M710" s="179" t="s">
        <v>5</v>
      </c>
      <c r="N710" s="179" t="s">
        <v>1436</v>
      </c>
      <c r="O710" s="179" t="s">
        <v>6</v>
      </c>
      <c r="P710" s="179" t="s">
        <v>1439</v>
      </c>
      <c r="Q710" s="179" t="s">
        <v>7</v>
      </c>
      <c r="R710" s="179" t="s">
        <v>1526</v>
      </c>
      <c r="S710" s="179" t="s">
        <v>8</v>
      </c>
      <c r="T710" s="184" t="s">
        <v>9</v>
      </c>
      <c r="U710" s="184" t="str">
        <f>Tabla1[[#This Row],[Códigos CIF]]&amp;" "&amp;"="&amp;" "&amp;Tabla1[[#This Row],[Códigos CIF Habilidad]]</f>
        <v>d331 = Pre-lenguaje</v>
      </c>
      <c r="V710" s="189" t="s">
        <v>10</v>
      </c>
      <c r="W710" s="19" t="s">
        <v>11</v>
      </c>
      <c r="X710" s="10"/>
      <c r="Y710" s="10"/>
      <c r="Z710"/>
      <c r="AA710"/>
      <c r="AB710"/>
      <c r="AC710"/>
      <c r="AD710"/>
      <c r="AE710"/>
      <c r="AF710"/>
      <c r="AG710"/>
      <c r="AH710"/>
      <c r="AI710"/>
    </row>
    <row r="711" spans="1:35" ht="20.399999999999999">
      <c r="A711" s="10">
        <v>695</v>
      </c>
      <c r="B711" s="176" t="s">
        <v>1342</v>
      </c>
      <c r="C711" s="177" t="s">
        <v>887</v>
      </c>
      <c r="D711" s="177" t="s">
        <v>201</v>
      </c>
      <c r="E711" s="178" t="s">
        <v>205</v>
      </c>
      <c r="F711" s="179">
        <v>3</v>
      </c>
      <c r="G711" s="180" t="s">
        <v>683</v>
      </c>
      <c r="H711" s="181">
        <v>3</v>
      </c>
      <c r="I711" s="182">
        <f>Tabla1[[#This Row],[P_Esperada_MEISR ]]*0.0008928</f>
        <v>2.6784000000000001E-3</v>
      </c>
      <c r="J711" s="183">
        <v>1</v>
      </c>
      <c r="K711" s="183">
        <f>Tabla1[[#This Row],[Puntuación]]-1</f>
        <v>0</v>
      </c>
      <c r="L711" s="182">
        <f>Tabla1[[#This Row],[Cambio escala]]*0.0008928</f>
        <v>0</v>
      </c>
      <c r="M711" s="179" t="s">
        <v>24</v>
      </c>
      <c r="N711" s="179" t="s">
        <v>1435</v>
      </c>
      <c r="O711" s="179" t="s">
        <v>31</v>
      </c>
      <c r="P711" s="179" t="s">
        <v>1438</v>
      </c>
      <c r="Q711" s="179" t="s">
        <v>7</v>
      </c>
      <c r="R711" s="179" t="s">
        <v>1526</v>
      </c>
      <c r="S711" s="179" t="s">
        <v>18</v>
      </c>
      <c r="T711" s="184" t="s">
        <v>19</v>
      </c>
      <c r="U711" s="184" t="str">
        <f>Tabla1[[#This Row],[Códigos CIF]]&amp;" "&amp;"="&amp;" "&amp;Tabla1[[#This Row],[Códigos CIF Habilidad]]</f>
        <v>d110 = Mirar</v>
      </c>
      <c r="V711" s="189" t="s">
        <v>20</v>
      </c>
      <c r="W711" s="19" t="s">
        <v>21</v>
      </c>
      <c r="X711" s="10"/>
      <c r="Y711" s="10"/>
      <c r="Z711"/>
      <c r="AA711"/>
      <c r="AB711"/>
      <c r="AC711"/>
      <c r="AD711"/>
      <c r="AE711"/>
      <c r="AF711"/>
      <c r="AG711"/>
      <c r="AH711"/>
      <c r="AI711"/>
    </row>
    <row r="712" spans="1:35" ht="24">
      <c r="A712" s="10">
        <v>696</v>
      </c>
      <c r="B712" s="176" t="s">
        <v>1342</v>
      </c>
      <c r="C712" s="177" t="s">
        <v>888</v>
      </c>
      <c r="D712" s="177" t="s">
        <v>201</v>
      </c>
      <c r="E712" s="178" t="s">
        <v>206</v>
      </c>
      <c r="F712" s="179">
        <v>6</v>
      </c>
      <c r="G712" s="180" t="s">
        <v>683</v>
      </c>
      <c r="H712" s="181">
        <v>3</v>
      </c>
      <c r="I712" s="182">
        <f>Tabla1[[#This Row],[P_Esperada_MEISR ]]*0.0008928</f>
        <v>2.6784000000000001E-3</v>
      </c>
      <c r="J712" s="183">
        <v>1</v>
      </c>
      <c r="K712" s="183">
        <f>Tabla1[[#This Row],[Puntuación]]-1</f>
        <v>0</v>
      </c>
      <c r="L712" s="182">
        <f>Tabla1[[#This Row],[Cambio escala]]*0.0008928</f>
        <v>0</v>
      </c>
      <c r="M712" s="179" t="s">
        <v>5</v>
      </c>
      <c r="N712" s="179" t="s">
        <v>1436</v>
      </c>
      <c r="O712" s="179" t="s">
        <v>6</v>
      </c>
      <c r="P712" s="179" t="s">
        <v>1439</v>
      </c>
      <c r="Q712" s="179" t="s">
        <v>5</v>
      </c>
      <c r="R712" s="179" t="s">
        <v>1519</v>
      </c>
      <c r="S712" s="179" t="s">
        <v>67</v>
      </c>
      <c r="T712" s="184" t="s">
        <v>9</v>
      </c>
      <c r="U712" s="184" t="str">
        <f>Tabla1[[#This Row],[Códigos CIF]]&amp;" "&amp;"="&amp;" "&amp;Tabla1[[#This Row],[Códigos CIF Habilidad]]</f>
        <v>d310 = Comunicación-recepción de mensajes hablados</v>
      </c>
      <c r="V712" s="189" t="s">
        <v>68</v>
      </c>
      <c r="W712" s="19" t="s">
        <v>69</v>
      </c>
      <c r="X712" s="10"/>
      <c r="Y712" s="10"/>
      <c r="Z712"/>
      <c r="AA712"/>
      <c r="AB712"/>
      <c r="AC712"/>
      <c r="AD712"/>
      <c r="AE712"/>
      <c r="AF712"/>
      <c r="AG712"/>
      <c r="AH712"/>
      <c r="AI712"/>
    </row>
    <row r="713" spans="1:35">
      <c r="A713" s="10">
        <v>697</v>
      </c>
      <c r="B713" s="176" t="s">
        <v>1342</v>
      </c>
      <c r="C713" s="177" t="s">
        <v>889</v>
      </c>
      <c r="D713" s="177" t="s">
        <v>201</v>
      </c>
      <c r="E713" s="178" t="s">
        <v>207</v>
      </c>
      <c r="F713" s="179">
        <v>8</v>
      </c>
      <c r="G713" s="180" t="s">
        <v>686</v>
      </c>
      <c r="H713" s="181">
        <v>3</v>
      </c>
      <c r="I713" s="182">
        <f>Tabla1[[#This Row],[P_Esperada_MEISR ]]*0.0008928</f>
        <v>2.6784000000000001E-3</v>
      </c>
      <c r="J713" s="183">
        <v>1</v>
      </c>
      <c r="K713" s="183">
        <f>Tabla1[[#This Row],[Puntuación]]-1</f>
        <v>0</v>
      </c>
      <c r="L713" s="182">
        <f>Tabla1[[#This Row],[Cambio escala]]*0.0008928</f>
        <v>0</v>
      </c>
      <c r="M713" s="179" t="s">
        <v>5</v>
      </c>
      <c r="N713" s="179" t="s">
        <v>1436</v>
      </c>
      <c r="O713" s="179" t="s">
        <v>6</v>
      </c>
      <c r="P713" s="179" t="s">
        <v>1439</v>
      </c>
      <c r="Q713" s="179" t="s">
        <v>7</v>
      </c>
      <c r="R713" s="179" t="s">
        <v>1526</v>
      </c>
      <c r="S713" s="179" t="s">
        <v>8</v>
      </c>
      <c r="T713" s="184" t="s">
        <v>9</v>
      </c>
      <c r="U713" s="184" t="str">
        <f>Tabla1[[#This Row],[Códigos CIF]]&amp;" "&amp;"="&amp;" "&amp;Tabla1[[#This Row],[Códigos CIF Habilidad]]</f>
        <v>d331 = Pre-lenguaje</v>
      </c>
      <c r="V713" s="189" t="s">
        <v>10</v>
      </c>
      <c r="W713" s="19" t="s">
        <v>11</v>
      </c>
      <c r="X713" s="10"/>
      <c r="Y713" s="10"/>
      <c r="Z713"/>
      <c r="AA713"/>
      <c r="AB713"/>
      <c r="AC713"/>
      <c r="AD713"/>
      <c r="AE713"/>
      <c r="AF713"/>
      <c r="AG713"/>
      <c r="AH713"/>
      <c r="AI713"/>
    </row>
    <row r="714" spans="1:35" ht="30.6">
      <c r="A714" s="10">
        <v>698</v>
      </c>
      <c r="B714" s="176" t="s">
        <v>1342</v>
      </c>
      <c r="C714" s="177" t="s">
        <v>890</v>
      </c>
      <c r="D714" s="177" t="s">
        <v>201</v>
      </c>
      <c r="E714" s="178" t="s">
        <v>208</v>
      </c>
      <c r="F714" s="179">
        <v>11</v>
      </c>
      <c r="G714" s="180" t="s">
        <v>686</v>
      </c>
      <c r="H714" s="181">
        <v>3</v>
      </c>
      <c r="I714" s="182">
        <f>Tabla1[[#This Row],[P_Esperada_MEISR ]]*0.0008928</f>
        <v>2.6784000000000001E-3</v>
      </c>
      <c r="J714" s="183">
        <v>1</v>
      </c>
      <c r="K714" s="183">
        <f>Tabla1[[#This Row],[Puntuación]]-1</f>
        <v>0</v>
      </c>
      <c r="L714" s="182">
        <f>Tabla1[[#This Row],[Cambio escala]]*0.0008928</f>
        <v>0</v>
      </c>
      <c r="M714" s="179" t="s">
        <v>23</v>
      </c>
      <c r="N714" s="179" t="s">
        <v>1434</v>
      </c>
      <c r="O714" s="179" t="s">
        <v>23</v>
      </c>
      <c r="P714" s="179" t="s">
        <v>1437</v>
      </c>
      <c r="Q714" s="179" t="s">
        <v>23</v>
      </c>
      <c r="R714" s="179" t="s">
        <v>1525</v>
      </c>
      <c r="S714" s="179" t="s">
        <v>72</v>
      </c>
      <c r="T714" s="184" t="s">
        <v>50</v>
      </c>
      <c r="U714" s="184" t="str">
        <f>Tabla1[[#This Row],[Códigos CIF]]&amp;" "&amp;"="&amp;" "&amp;Tabla1[[#This Row],[Códigos CIF Habilidad]]</f>
        <v>d230 = Llevar a cabo rutinas diarias</v>
      </c>
      <c r="V714" s="189" t="s">
        <v>73</v>
      </c>
      <c r="W714" s="19" t="s">
        <v>74</v>
      </c>
      <c r="X714" s="10"/>
      <c r="Y714" s="10"/>
      <c r="Z714"/>
      <c r="AA714"/>
      <c r="AB714"/>
      <c r="AC714"/>
      <c r="AD714"/>
      <c r="AE714"/>
      <c r="AF714"/>
      <c r="AG714"/>
      <c r="AH714"/>
      <c r="AI714"/>
    </row>
    <row r="715" spans="1:35" ht="40.799999999999997">
      <c r="A715" s="10">
        <v>699</v>
      </c>
      <c r="B715" s="176" t="s">
        <v>1342</v>
      </c>
      <c r="C715" s="177" t="s">
        <v>891</v>
      </c>
      <c r="D715" s="177" t="s">
        <v>201</v>
      </c>
      <c r="E715" s="178" t="s">
        <v>209</v>
      </c>
      <c r="F715" s="179">
        <v>12</v>
      </c>
      <c r="G715" s="180" t="s">
        <v>686</v>
      </c>
      <c r="H715" s="181">
        <v>3</v>
      </c>
      <c r="I715" s="182">
        <f>Tabla1[[#This Row],[P_Esperada_MEISR ]]*0.0008928</f>
        <v>2.6784000000000001E-3</v>
      </c>
      <c r="J715" s="183">
        <v>1</v>
      </c>
      <c r="K715" s="183">
        <f>Tabla1[[#This Row],[Puntuación]]-1</f>
        <v>0</v>
      </c>
      <c r="L715" s="182">
        <f>Tabla1[[#This Row],[Cambio escala]]*0.0008928</f>
        <v>0</v>
      </c>
      <c r="M715" s="179" t="s">
        <v>5</v>
      </c>
      <c r="N715" s="179" t="s">
        <v>1436</v>
      </c>
      <c r="O715" s="179" t="s">
        <v>6</v>
      </c>
      <c r="P715" s="179" t="s">
        <v>1439</v>
      </c>
      <c r="Q715" s="179" t="s">
        <v>7</v>
      </c>
      <c r="R715" s="179" t="s">
        <v>1526</v>
      </c>
      <c r="S715" s="179" t="s">
        <v>67</v>
      </c>
      <c r="T715" s="184" t="s">
        <v>9</v>
      </c>
      <c r="U715" s="184" t="str">
        <f>Tabla1[[#This Row],[Códigos CIF]]&amp;" "&amp;"="&amp;" "&amp;Tabla1[[#This Row],[Códigos CIF Habilidad]]</f>
        <v>d310 = Comunicación-recepción de mensajes hablados</v>
      </c>
      <c r="V715" s="189" t="s">
        <v>68</v>
      </c>
      <c r="W715" s="19" t="s">
        <v>69</v>
      </c>
      <c r="X715" s="10"/>
      <c r="Y715" s="10"/>
      <c r="Z715"/>
      <c r="AA715"/>
      <c r="AB715"/>
      <c r="AC715"/>
      <c r="AD715"/>
      <c r="AE715"/>
      <c r="AF715"/>
      <c r="AG715"/>
      <c r="AH715"/>
      <c r="AI715"/>
    </row>
    <row r="716" spans="1:35">
      <c r="A716" s="10">
        <v>700</v>
      </c>
      <c r="B716" s="176" t="s">
        <v>1342</v>
      </c>
      <c r="C716" s="177" t="s">
        <v>892</v>
      </c>
      <c r="D716" s="177" t="s">
        <v>201</v>
      </c>
      <c r="E716" s="178" t="s">
        <v>210</v>
      </c>
      <c r="F716" s="179">
        <v>15</v>
      </c>
      <c r="G716" s="180" t="s">
        <v>684</v>
      </c>
      <c r="H716" s="181">
        <v>3</v>
      </c>
      <c r="I716" s="182">
        <f>Tabla1[[#This Row],[P_Esperada_MEISR ]]*0.0008928</f>
        <v>2.6784000000000001E-3</v>
      </c>
      <c r="J716" s="183">
        <v>1</v>
      </c>
      <c r="K716" s="183">
        <f>Tabla1[[#This Row],[Puntuación]]-1</f>
        <v>0</v>
      </c>
      <c r="L716" s="182">
        <f>Tabla1[[#This Row],[Cambio escala]]*0.0008928</f>
        <v>0</v>
      </c>
      <c r="M716" s="179" t="s">
        <v>23</v>
      </c>
      <c r="N716" s="179" t="s">
        <v>1434</v>
      </c>
      <c r="O716" s="179" t="s">
        <v>23</v>
      </c>
      <c r="P716" s="179" t="s">
        <v>1437</v>
      </c>
      <c r="Q716" s="179" t="s">
        <v>23</v>
      </c>
      <c r="R716" s="179" t="s">
        <v>1525</v>
      </c>
      <c r="S716" s="179" t="s">
        <v>211</v>
      </c>
      <c r="T716" s="184" t="s">
        <v>83</v>
      </c>
      <c r="U716" s="184" t="str">
        <f>Tabla1[[#This Row],[Códigos CIF]]&amp;" "&amp;"="&amp;" "&amp;Tabla1[[#This Row],[Códigos CIF Habilidad]]</f>
        <v>d540 = Vestirse</v>
      </c>
      <c r="V716" s="189" t="s">
        <v>212</v>
      </c>
      <c r="W716" s="19" t="s">
        <v>213</v>
      </c>
      <c r="X716" s="10"/>
      <c r="Y716" s="10"/>
      <c r="Z716"/>
      <c r="AA716"/>
      <c r="AB716"/>
      <c r="AC716"/>
      <c r="AD716"/>
      <c r="AE716"/>
      <c r="AF716"/>
      <c r="AG716"/>
      <c r="AH716"/>
      <c r="AI716"/>
    </row>
    <row r="717" spans="1:35" ht="30.6">
      <c r="A717" s="10">
        <v>701</v>
      </c>
      <c r="B717" s="176" t="s">
        <v>1342</v>
      </c>
      <c r="C717" s="177" t="s">
        <v>893</v>
      </c>
      <c r="D717" s="177" t="s">
        <v>201</v>
      </c>
      <c r="E717" s="178" t="s">
        <v>214</v>
      </c>
      <c r="F717" s="179">
        <v>15</v>
      </c>
      <c r="G717" s="180" t="s">
        <v>684</v>
      </c>
      <c r="H717" s="181">
        <v>3</v>
      </c>
      <c r="I717" s="182">
        <f>Tabla1[[#This Row],[P_Esperada_MEISR ]]*0.0008928</f>
        <v>2.6784000000000001E-3</v>
      </c>
      <c r="J717" s="183">
        <v>1</v>
      </c>
      <c r="K717" s="183">
        <f>Tabla1[[#This Row],[Puntuación]]-1</f>
        <v>0</v>
      </c>
      <c r="L717" s="182">
        <f>Tabla1[[#This Row],[Cambio escala]]*0.0008928</f>
        <v>0</v>
      </c>
      <c r="M717" s="179" t="s">
        <v>5</v>
      </c>
      <c r="N717" s="179" t="s">
        <v>1436</v>
      </c>
      <c r="O717" s="179" t="s">
        <v>6</v>
      </c>
      <c r="P717" s="179" t="s">
        <v>1439</v>
      </c>
      <c r="Q717" s="179" t="s">
        <v>7</v>
      </c>
      <c r="R717" s="179" t="s">
        <v>1526</v>
      </c>
      <c r="S717" s="179" t="s">
        <v>67</v>
      </c>
      <c r="T717" s="184" t="s">
        <v>9</v>
      </c>
      <c r="U717" s="184" t="str">
        <f>Tabla1[[#This Row],[Códigos CIF]]&amp;" "&amp;"="&amp;" "&amp;Tabla1[[#This Row],[Códigos CIF Habilidad]]</f>
        <v>d310 = Comunicación-recepción de mensajes hablados</v>
      </c>
      <c r="V717" s="189" t="s">
        <v>68</v>
      </c>
      <c r="W717" s="19" t="s">
        <v>69</v>
      </c>
      <c r="X717" s="10"/>
      <c r="Y717" s="10"/>
      <c r="Z717"/>
      <c r="AA717"/>
      <c r="AB717"/>
      <c r="AC717"/>
      <c r="AD717"/>
      <c r="AE717"/>
      <c r="AF717"/>
      <c r="AG717"/>
      <c r="AH717"/>
      <c r="AI717"/>
    </row>
    <row r="718" spans="1:35">
      <c r="A718" s="10">
        <v>702</v>
      </c>
      <c r="B718" s="176" t="s">
        <v>1342</v>
      </c>
      <c r="C718" s="177" t="s">
        <v>894</v>
      </c>
      <c r="D718" s="177" t="s">
        <v>201</v>
      </c>
      <c r="E718" s="178" t="s">
        <v>215</v>
      </c>
      <c r="F718" s="179">
        <v>15</v>
      </c>
      <c r="G718" s="180" t="s">
        <v>684</v>
      </c>
      <c r="H718" s="181">
        <v>3</v>
      </c>
      <c r="I718" s="182">
        <f>Tabla1[[#This Row],[P_Esperada_MEISR ]]*0.0008928</f>
        <v>2.6784000000000001E-3</v>
      </c>
      <c r="J718" s="183">
        <v>1</v>
      </c>
      <c r="K718" s="183">
        <f>Tabla1[[#This Row],[Puntuación]]-1</f>
        <v>0</v>
      </c>
      <c r="L718" s="182">
        <f>Tabla1[[#This Row],[Cambio escala]]*0.0008928</f>
        <v>0</v>
      </c>
      <c r="M718" s="179" t="s">
        <v>24</v>
      </c>
      <c r="N718" s="179" t="s">
        <v>1435</v>
      </c>
      <c r="O718" s="179" t="s">
        <v>31</v>
      </c>
      <c r="P718" s="179" t="s">
        <v>1438</v>
      </c>
      <c r="Q718" s="179" t="s">
        <v>7</v>
      </c>
      <c r="R718" s="179" t="s">
        <v>1526</v>
      </c>
      <c r="S718" s="179" t="s">
        <v>111</v>
      </c>
      <c r="T718" s="184" t="s">
        <v>19</v>
      </c>
      <c r="U718" s="184" t="str">
        <f>Tabla1[[#This Row],[Códigos CIF]]&amp;" "&amp;"="&amp;" "&amp;Tabla1[[#This Row],[Códigos CIF Habilidad]]</f>
        <v>d137 = Adquirir conceptos</v>
      </c>
      <c r="V718" s="189" t="s">
        <v>112</v>
      </c>
      <c r="W718" s="19" t="s">
        <v>113</v>
      </c>
      <c r="X718" s="10"/>
      <c r="Y718" s="10"/>
      <c r="Z718"/>
      <c r="AA718"/>
      <c r="AB718"/>
      <c r="AC718"/>
      <c r="AD718"/>
      <c r="AE718"/>
      <c r="AF718"/>
      <c r="AG718"/>
      <c r="AH718"/>
      <c r="AI718"/>
    </row>
    <row r="719" spans="1:35" ht="20.399999999999999">
      <c r="A719" s="10">
        <v>703</v>
      </c>
      <c r="B719" s="176" t="s">
        <v>1342</v>
      </c>
      <c r="C719" s="177" t="s">
        <v>895</v>
      </c>
      <c r="D719" s="177" t="s">
        <v>201</v>
      </c>
      <c r="E719" s="178" t="s">
        <v>216</v>
      </c>
      <c r="F719" s="179">
        <v>18</v>
      </c>
      <c r="G719" s="180" t="s">
        <v>684</v>
      </c>
      <c r="H719" s="181">
        <v>3</v>
      </c>
      <c r="I719" s="182">
        <f>Tabla1[[#This Row],[P_Esperada_MEISR ]]*0.0008928</f>
        <v>2.6784000000000001E-3</v>
      </c>
      <c r="J719" s="183">
        <v>1</v>
      </c>
      <c r="K719" s="183">
        <f>Tabla1[[#This Row],[Puntuación]]-1</f>
        <v>0</v>
      </c>
      <c r="L719" s="182">
        <f>Tabla1[[#This Row],[Cambio escala]]*0.0008928</f>
        <v>0</v>
      </c>
      <c r="M719" s="179" t="s">
        <v>5</v>
      </c>
      <c r="N719" s="179" t="s">
        <v>1436</v>
      </c>
      <c r="O719" s="179" t="s">
        <v>6</v>
      </c>
      <c r="P719" s="179" t="s">
        <v>1439</v>
      </c>
      <c r="Q719" s="179" t="s">
        <v>23</v>
      </c>
      <c r="R719" s="179" t="s">
        <v>1525</v>
      </c>
      <c r="S719" s="179" t="s">
        <v>176</v>
      </c>
      <c r="T719" s="184" t="s">
        <v>19</v>
      </c>
      <c r="U719" s="184" t="str">
        <f>Tabla1[[#This Row],[Códigos CIF]]&amp;" "&amp;"="&amp;" "&amp;Tabla1[[#This Row],[Códigos CIF Habilidad]]</f>
        <v>d177 = Tomar decisiones</v>
      </c>
      <c r="V719" s="189" t="s">
        <v>177</v>
      </c>
      <c r="W719" s="19" t="s">
        <v>178</v>
      </c>
      <c r="X719" s="10"/>
      <c r="Y719" s="10"/>
      <c r="Z719"/>
      <c r="AA719"/>
      <c r="AB719"/>
      <c r="AC719"/>
      <c r="AD719"/>
      <c r="AE719"/>
      <c r="AF719"/>
      <c r="AG719"/>
      <c r="AH719"/>
      <c r="AI719"/>
    </row>
    <row r="720" spans="1:35" ht="20.399999999999999">
      <c r="A720" s="10">
        <v>704</v>
      </c>
      <c r="B720" s="176" t="s">
        <v>1342</v>
      </c>
      <c r="C720" s="177" t="s">
        <v>896</v>
      </c>
      <c r="D720" s="177" t="s">
        <v>201</v>
      </c>
      <c r="E720" s="178" t="s">
        <v>217</v>
      </c>
      <c r="F720" s="179">
        <v>18</v>
      </c>
      <c r="G720" s="180" t="s">
        <v>684</v>
      </c>
      <c r="H720" s="181">
        <v>3</v>
      </c>
      <c r="I720" s="182">
        <f>Tabla1[[#This Row],[P_Esperada_MEISR ]]*0.0008928</f>
        <v>2.6784000000000001E-3</v>
      </c>
      <c r="J720" s="183">
        <v>1</v>
      </c>
      <c r="K720" s="183">
        <f>Tabla1[[#This Row],[Puntuación]]-1</f>
        <v>0</v>
      </c>
      <c r="L720" s="182">
        <f>Tabla1[[#This Row],[Cambio escala]]*0.0008928</f>
        <v>0</v>
      </c>
      <c r="M720" s="179" t="s">
        <v>23</v>
      </c>
      <c r="N720" s="179" t="s">
        <v>1434</v>
      </c>
      <c r="O720" s="179" t="s">
        <v>23</v>
      </c>
      <c r="P720" s="179" t="s">
        <v>1437</v>
      </c>
      <c r="Q720" s="179" t="s">
        <v>23</v>
      </c>
      <c r="R720" s="179" t="s">
        <v>1525</v>
      </c>
      <c r="S720" s="179" t="s">
        <v>211</v>
      </c>
      <c r="T720" s="184" t="s">
        <v>83</v>
      </c>
      <c r="U720" s="184" t="str">
        <f>Tabla1[[#This Row],[Códigos CIF]]&amp;" "&amp;"="&amp;" "&amp;Tabla1[[#This Row],[Códigos CIF Habilidad]]</f>
        <v>d540 = Vestirse</v>
      </c>
      <c r="V720" s="189" t="s">
        <v>212</v>
      </c>
      <c r="W720" s="19" t="s">
        <v>213</v>
      </c>
      <c r="X720" s="10"/>
      <c r="Y720" s="10"/>
      <c r="Z720"/>
      <c r="AA720"/>
      <c r="AB720"/>
      <c r="AC720"/>
      <c r="AD720"/>
      <c r="AE720"/>
      <c r="AF720"/>
      <c r="AG720"/>
      <c r="AH720"/>
      <c r="AI720"/>
    </row>
    <row r="721" spans="1:35">
      <c r="A721" s="10">
        <v>705</v>
      </c>
      <c r="B721" s="176" t="s">
        <v>1342</v>
      </c>
      <c r="C721" s="177" t="s">
        <v>897</v>
      </c>
      <c r="D721" s="177" t="s">
        <v>201</v>
      </c>
      <c r="E721" s="178" t="s">
        <v>218</v>
      </c>
      <c r="F721" s="179">
        <v>18</v>
      </c>
      <c r="G721" s="180" t="s">
        <v>684</v>
      </c>
      <c r="H721" s="181">
        <v>3</v>
      </c>
      <c r="I721" s="182">
        <f>Tabla1[[#This Row],[P_Esperada_MEISR ]]*0.0008928</f>
        <v>2.6784000000000001E-3</v>
      </c>
      <c r="J721" s="183">
        <v>1</v>
      </c>
      <c r="K721" s="183">
        <f>Tabla1[[#This Row],[Puntuación]]-1</f>
        <v>0</v>
      </c>
      <c r="L721" s="182">
        <f>Tabla1[[#This Row],[Cambio escala]]*0.0008928</f>
        <v>0</v>
      </c>
      <c r="M721" s="179" t="s">
        <v>23</v>
      </c>
      <c r="N721" s="179" t="s">
        <v>1434</v>
      </c>
      <c r="O721" s="179" t="s">
        <v>23</v>
      </c>
      <c r="P721" s="179" t="s">
        <v>1437</v>
      </c>
      <c r="Q721" s="179" t="s">
        <v>23</v>
      </c>
      <c r="R721" s="179" t="s">
        <v>1525</v>
      </c>
      <c r="S721" s="179" t="s">
        <v>211</v>
      </c>
      <c r="T721" s="184" t="s">
        <v>83</v>
      </c>
      <c r="U721" s="184" t="str">
        <f>Tabla1[[#This Row],[Códigos CIF]]&amp;" "&amp;"="&amp;" "&amp;Tabla1[[#This Row],[Códigos CIF Habilidad]]</f>
        <v>d540 = Vestirse</v>
      </c>
      <c r="V721" s="189" t="s">
        <v>212</v>
      </c>
      <c r="W721" s="19" t="s">
        <v>213</v>
      </c>
      <c r="X721" s="10"/>
      <c r="Y721" s="10"/>
      <c r="Z721"/>
      <c r="AA721"/>
      <c r="AB721"/>
      <c r="AC721"/>
      <c r="AD721"/>
      <c r="AE721"/>
      <c r="AF721"/>
      <c r="AG721"/>
      <c r="AH721"/>
      <c r="AI721"/>
    </row>
    <row r="722" spans="1:35" ht="24">
      <c r="A722" s="10">
        <v>706</v>
      </c>
      <c r="B722" s="176" t="s">
        <v>1342</v>
      </c>
      <c r="C722" s="177" t="s">
        <v>898</v>
      </c>
      <c r="D722" s="177" t="s">
        <v>201</v>
      </c>
      <c r="E722" s="178" t="s">
        <v>219</v>
      </c>
      <c r="F722" s="179">
        <v>18</v>
      </c>
      <c r="G722" s="180" t="s">
        <v>684</v>
      </c>
      <c r="H722" s="181">
        <v>3</v>
      </c>
      <c r="I722" s="182">
        <f>Tabla1[[#This Row],[P_Esperada_MEISR ]]*0.0008928</f>
        <v>2.6784000000000001E-3</v>
      </c>
      <c r="J722" s="183">
        <v>1</v>
      </c>
      <c r="K722" s="183">
        <f>Tabla1[[#This Row],[Puntuación]]-1</f>
        <v>0</v>
      </c>
      <c r="L722" s="182">
        <f>Tabla1[[#This Row],[Cambio escala]]*0.0008928</f>
        <v>0</v>
      </c>
      <c r="M722" s="179" t="s">
        <v>5</v>
      </c>
      <c r="N722" s="179" t="s">
        <v>1436</v>
      </c>
      <c r="O722" s="179" t="s">
        <v>6</v>
      </c>
      <c r="P722" s="179" t="s">
        <v>1439</v>
      </c>
      <c r="Q722" s="179" t="s">
        <v>7</v>
      </c>
      <c r="R722" s="179" t="s">
        <v>1526</v>
      </c>
      <c r="S722" s="179" t="s">
        <v>89</v>
      </c>
      <c r="T722" s="184" t="s">
        <v>9</v>
      </c>
      <c r="U722" s="184" t="str">
        <f>Tabla1[[#This Row],[Códigos CIF]]&amp;" "&amp;"="&amp;" "&amp;Tabla1[[#This Row],[Códigos CIF Habilidad]]</f>
        <v>d335 = Producción de mensajes no verbales</v>
      </c>
      <c r="V722" s="189" t="s">
        <v>90</v>
      </c>
      <c r="W722" s="19" t="s">
        <v>91</v>
      </c>
      <c r="X722" s="10"/>
      <c r="Y722" s="10"/>
      <c r="Z722"/>
      <c r="AA722"/>
      <c r="AB722"/>
      <c r="AC722"/>
      <c r="AD722"/>
      <c r="AE722"/>
      <c r="AF722"/>
      <c r="AG722"/>
      <c r="AH722"/>
      <c r="AI722"/>
    </row>
    <row r="723" spans="1:35" ht="20.399999999999999">
      <c r="A723" s="10">
        <v>707</v>
      </c>
      <c r="B723" s="176" t="s">
        <v>1342</v>
      </c>
      <c r="C723" s="177" t="s">
        <v>899</v>
      </c>
      <c r="D723" s="177" t="s">
        <v>201</v>
      </c>
      <c r="E723" s="178" t="s">
        <v>220</v>
      </c>
      <c r="F723" s="179">
        <v>18</v>
      </c>
      <c r="G723" s="180" t="s">
        <v>684</v>
      </c>
      <c r="H723" s="181">
        <v>3</v>
      </c>
      <c r="I723" s="182">
        <f>Tabla1[[#This Row],[P_Esperada_MEISR ]]*0.0008928</f>
        <v>2.6784000000000001E-3</v>
      </c>
      <c r="J723" s="183">
        <v>1</v>
      </c>
      <c r="K723" s="183">
        <f>Tabla1[[#This Row],[Puntuación]]-1</f>
        <v>0</v>
      </c>
      <c r="L723" s="182">
        <f>Tabla1[[#This Row],[Cambio escala]]*0.0008928</f>
        <v>0</v>
      </c>
      <c r="M723" s="179" t="s">
        <v>5</v>
      </c>
      <c r="N723" s="179" t="s">
        <v>1436</v>
      </c>
      <c r="O723" s="179" t="s">
        <v>6</v>
      </c>
      <c r="P723" s="179" t="s">
        <v>1439</v>
      </c>
      <c r="Q723" s="179" t="s">
        <v>7</v>
      </c>
      <c r="R723" s="179" t="s">
        <v>1526</v>
      </c>
      <c r="S723" s="179" t="s">
        <v>55</v>
      </c>
      <c r="T723" s="184" t="s">
        <v>9</v>
      </c>
      <c r="U723" s="184" t="str">
        <f>Tabla1[[#This Row],[Códigos CIF]]&amp;" "&amp;"="&amp;" "&amp;Tabla1[[#This Row],[Códigos CIF Habilidad]]</f>
        <v>d330 = Hablar</v>
      </c>
      <c r="V723" s="189" t="s">
        <v>56</v>
      </c>
      <c r="W723" s="19" t="s">
        <v>57</v>
      </c>
      <c r="X723" s="10"/>
      <c r="Y723" s="10"/>
      <c r="Z723"/>
      <c r="AA723"/>
      <c r="AB723"/>
      <c r="AC723"/>
      <c r="AD723"/>
      <c r="AE723"/>
      <c r="AF723"/>
      <c r="AG723"/>
      <c r="AH723"/>
      <c r="AI723"/>
    </row>
    <row r="724" spans="1:35" ht="20.399999999999999">
      <c r="A724" s="10">
        <v>708</v>
      </c>
      <c r="B724" s="176" t="s">
        <v>1342</v>
      </c>
      <c r="C724" s="177" t="s">
        <v>900</v>
      </c>
      <c r="D724" s="177" t="s">
        <v>201</v>
      </c>
      <c r="E724" s="178" t="s">
        <v>1532</v>
      </c>
      <c r="F724" s="179">
        <v>18</v>
      </c>
      <c r="G724" s="180" t="s">
        <v>684</v>
      </c>
      <c r="H724" s="181">
        <v>3</v>
      </c>
      <c r="I724" s="182">
        <f>Tabla1[[#This Row],[P_Esperada_MEISR ]]*0.0008928</f>
        <v>2.6784000000000001E-3</v>
      </c>
      <c r="J724" s="183">
        <v>1</v>
      </c>
      <c r="K724" s="183">
        <f>Tabla1[[#This Row],[Puntuación]]-1</f>
        <v>0</v>
      </c>
      <c r="L724" s="182">
        <f>Tabla1[[#This Row],[Cambio escala]]*0.0008928</f>
        <v>0</v>
      </c>
      <c r="M724" s="179" t="s">
        <v>5</v>
      </c>
      <c r="N724" s="179" t="s">
        <v>1436</v>
      </c>
      <c r="O724" s="179" t="s">
        <v>6</v>
      </c>
      <c r="P724" s="179" t="s">
        <v>1439</v>
      </c>
      <c r="Q724" s="179" t="s">
        <v>7</v>
      </c>
      <c r="R724" s="179" t="s">
        <v>1526</v>
      </c>
      <c r="S724" s="179" t="s">
        <v>86</v>
      </c>
      <c r="T724" s="184" t="s">
        <v>50</v>
      </c>
      <c r="U724" s="184" t="str">
        <f>Tabla1[[#This Row],[Códigos CIF]]&amp;" "&amp;"="&amp;" "&amp;Tabla1[[#This Row],[Códigos CIF Habilidad]]</f>
        <v>d210 = Llevar a cabo una única tarea</v>
      </c>
      <c r="V724" s="189" t="s">
        <v>87</v>
      </c>
      <c r="W724" s="19" t="s">
        <v>88</v>
      </c>
      <c r="X724" s="10"/>
      <c r="Y724" s="10"/>
      <c r="Z724"/>
      <c r="AA724"/>
      <c r="AB724"/>
      <c r="AC724"/>
      <c r="AD724"/>
      <c r="AE724"/>
      <c r="AF724"/>
      <c r="AG724"/>
      <c r="AH724"/>
      <c r="AI724"/>
    </row>
    <row r="725" spans="1:35" ht="20.399999999999999">
      <c r="A725" s="10">
        <v>709</v>
      </c>
      <c r="B725" s="176" t="s">
        <v>1342</v>
      </c>
      <c r="C725" s="177" t="s">
        <v>901</v>
      </c>
      <c r="D725" s="177" t="s">
        <v>201</v>
      </c>
      <c r="E725" s="178" t="s">
        <v>221</v>
      </c>
      <c r="F725" s="179">
        <v>24</v>
      </c>
      <c r="G725" s="180" t="s">
        <v>685</v>
      </c>
      <c r="H725" s="181">
        <v>3</v>
      </c>
      <c r="I725" s="182">
        <f>Tabla1[[#This Row],[P_Esperada_MEISR ]]*0.0008928</f>
        <v>2.6784000000000001E-3</v>
      </c>
      <c r="J725" s="183">
        <v>1</v>
      </c>
      <c r="K725" s="183">
        <f>Tabla1[[#This Row],[Puntuación]]-1</f>
        <v>0</v>
      </c>
      <c r="L725" s="182">
        <f>Tabla1[[#This Row],[Cambio escala]]*0.0008928</f>
        <v>0</v>
      </c>
      <c r="M725" s="179" t="s">
        <v>23</v>
      </c>
      <c r="N725" s="179" t="s">
        <v>1434</v>
      </c>
      <c r="O725" s="179" t="s">
        <v>23</v>
      </c>
      <c r="P725" s="179" t="s">
        <v>1437</v>
      </c>
      <c r="Q725" s="179" t="s">
        <v>23</v>
      </c>
      <c r="R725" s="179" t="s">
        <v>1525</v>
      </c>
      <c r="S725" s="179" t="s">
        <v>222</v>
      </c>
      <c r="T725" s="184" t="s">
        <v>19</v>
      </c>
      <c r="U725" s="184" t="str">
        <f>Tabla1[[#This Row],[Códigos CIF]]&amp;" "&amp;"="&amp;" "&amp;Tabla1[[#This Row],[Códigos CIF Habilidad]]</f>
        <v>d175 = Resolver problemas</v>
      </c>
      <c r="V725" s="189" t="s">
        <v>223</v>
      </c>
      <c r="W725" s="19" t="s">
        <v>224</v>
      </c>
      <c r="X725" s="10"/>
      <c r="Y725" s="10"/>
      <c r="Z725"/>
      <c r="AA725"/>
      <c r="AB725"/>
      <c r="AC725"/>
      <c r="AD725"/>
      <c r="AE725"/>
      <c r="AF725"/>
      <c r="AG725"/>
      <c r="AH725"/>
      <c r="AI725"/>
    </row>
    <row r="726" spans="1:35" ht="30.6">
      <c r="A726" s="10">
        <v>710</v>
      </c>
      <c r="B726" s="176" t="s">
        <v>1342</v>
      </c>
      <c r="C726" s="177" t="s">
        <v>902</v>
      </c>
      <c r="D726" s="177" t="s">
        <v>201</v>
      </c>
      <c r="E726" s="178" t="s">
        <v>225</v>
      </c>
      <c r="F726" s="179">
        <v>24</v>
      </c>
      <c r="G726" s="180" t="s">
        <v>685</v>
      </c>
      <c r="H726" s="181">
        <v>3</v>
      </c>
      <c r="I726" s="182">
        <f>Tabla1[[#This Row],[P_Esperada_MEISR ]]*0.0008928</f>
        <v>2.6784000000000001E-3</v>
      </c>
      <c r="J726" s="183">
        <v>1</v>
      </c>
      <c r="K726" s="183">
        <f>Tabla1[[#This Row],[Puntuación]]-1</f>
        <v>0</v>
      </c>
      <c r="L726" s="182">
        <f>Tabla1[[#This Row],[Cambio escala]]*0.0008928</f>
        <v>0</v>
      </c>
      <c r="M726" s="179" t="s">
        <v>24</v>
      </c>
      <c r="N726" s="179" t="s">
        <v>1435</v>
      </c>
      <c r="O726" s="179" t="s">
        <v>31</v>
      </c>
      <c r="P726" s="179" t="s">
        <v>1438</v>
      </c>
      <c r="Q726" s="179" t="s">
        <v>7</v>
      </c>
      <c r="R726" s="179" t="s">
        <v>1526</v>
      </c>
      <c r="S726" s="179" t="s">
        <v>89</v>
      </c>
      <c r="T726" s="184" t="s">
        <v>9</v>
      </c>
      <c r="U726" s="184" t="str">
        <f>Tabla1[[#This Row],[Códigos CIF]]&amp;" "&amp;"="&amp;" "&amp;Tabla1[[#This Row],[Códigos CIF Habilidad]]</f>
        <v>d335 = Producción de mensajes no verbales</v>
      </c>
      <c r="V726" s="189" t="s">
        <v>90</v>
      </c>
      <c r="W726" s="19" t="s">
        <v>91</v>
      </c>
      <c r="X726" s="10"/>
      <c r="Y726" s="10"/>
      <c r="Z726"/>
      <c r="AA726"/>
      <c r="AB726"/>
      <c r="AC726"/>
      <c r="AD726"/>
      <c r="AE726"/>
      <c r="AF726"/>
      <c r="AG726"/>
      <c r="AH726"/>
      <c r="AI726"/>
    </row>
    <row r="727" spans="1:35" ht="30.6">
      <c r="A727" s="10">
        <v>711</v>
      </c>
      <c r="B727" s="176" t="s">
        <v>1342</v>
      </c>
      <c r="C727" s="177" t="s">
        <v>903</v>
      </c>
      <c r="D727" s="177" t="s">
        <v>201</v>
      </c>
      <c r="E727" s="178" t="s">
        <v>226</v>
      </c>
      <c r="F727" s="179">
        <v>25</v>
      </c>
      <c r="G727" s="180" t="s">
        <v>738</v>
      </c>
      <c r="H727" s="181">
        <v>3</v>
      </c>
      <c r="I727" s="182">
        <f>Tabla1[[#This Row],[P_Esperada_MEISR ]]*0.0008928</f>
        <v>2.6784000000000001E-3</v>
      </c>
      <c r="J727" s="183">
        <v>1</v>
      </c>
      <c r="K727" s="183">
        <f>Tabla1[[#This Row],[Puntuación]]-1</f>
        <v>0</v>
      </c>
      <c r="L727" s="182">
        <f>Tabla1[[#This Row],[Cambio escala]]*0.0008928</f>
        <v>0</v>
      </c>
      <c r="M727" s="179" t="s">
        <v>24</v>
      </c>
      <c r="N727" s="179" t="s">
        <v>1435</v>
      </c>
      <c r="O727" s="179" t="s">
        <v>6</v>
      </c>
      <c r="P727" s="179" t="s">
        <v>1439</v>
      </c>
      <c r="Q727" s="179" t="s">
        <v>7</v>
      </c>
      <c r="R727" s="179" t="s">
        <v>1526</v>
      </c>
      <c r="S727" s="179" t="s">
        <v>67</v>
      </c>
      <c r="T727" s="184" t="s">
        <v>9</v>
      </c>
      <c r="U727" s="184" t="str">
        <f>Tabla1[[#This Row],[Códigos CIF]]&amp;" "&amp;"="&amp;" "&amp;Tabla1[[#This Row],[Códigos CIF Habilidad]]</f>
        <v>d310 = Comunicación-recepción de mensajes hablados</v>
      </c>
      <c r="V727" s="189" t="s">
        <v>68</v>
      </c>
      <c r="W727" s="19" t="s">
        <v>69</v>
      </c>
      <c r="X727" s="10"/>
      <c r="Y727" s="10"/>
      <c r="Z727"/>
      <c r="AA727"/>
      <c r="AB727"/>
      <c r="AC727"/>
      <c r="AD727"/>
      <c r="AE727"/>
      <c r="AF727"/>
      <c r="AG727"/>
      <c r="AH727"/>
      <c r="AI727"/>
    </row>
    <row r="728" spans="1:35" ht="24">
      <c r="A728" s="10">
        <v>712</v>
      </c>
      <c r="B728" s="176" t="s">
        <v>1342</v>
      </c>
      <c r="C728" s="177" t="s">
        <v>904</v>
      </c>
      <c r="D728" s="177" t="s">
        <v>201</v>
      </c>
      <c r="E728" s="178" t="s">
        <v>227</v>
      </c>
      <c r="F728" s="179">
        <v>28</v>
      </c>
      <c r="G728" s="180" t="s">
        <v>738</v>
      </c>
      <c r="H728" s="181">
        <v>3</v>
      </c>
      <c r="I728" s="182">
        <f>Tabla1[[#This Row],[P_Esperada_MEISR ]]*0.0008928</f>
        <v>2.6784000000000001E-3</v>
      </c>
      <c r="J728" s="183">
        <v>1</v>
      </c>
      <c r="K728" s="183">
        <f>Tabla1[[#This Row],[Puntuación]]-1</f>
        <v>0</v>
      </c>
      <c r="L728" s="182">
        <f>Tabla1[[#This Row],[Cambio escala]]*0.0008928</f>
        <v>0</v>
      </c>
      <c r="M728" s="179" t="s">
        <v>23</v>
      </c>
      <c r="N728" s="179" t="s">
        <v>1434</v>
      </c>
      <c r="O728" s="179" t="s">
        <v>23</v>
      </c>
      <c r="P728" s="179" t="s">
        <v>1437</v>
      </c>
      <c r="Q728" s="179" t="s">
        <v>23</v>
      </c>
      <c r="R728" s="179" t="s">
        <v>1525</v>
      </c>
      <c r="S728" s="179" t="s">
        <v>13</v>
      </c>
      <c r="T728" s="184" t="s">
        <v>14</v>
      </c>
      <c r="U728" s="184" t="str">
        <f>Tabla1[[#This Row],[Códigos CIF]]&amp;" "&amp;"="&amp;" "&amp;Tabla1[[#This Row],[Códigos CIF Habilidad]]</f>
        <v>d710 = Interacciones interpersonales básicas</v>
      </c>
      <c r="V728" s="189" t="s">
        <v>15</v>
      </c>
      <c r="W728" s="19" t="s">
        <v>16</v>
      </c>
      <c r="X728" s="10"/>
      <c r="Y728" s="10"/>
      <c r="Z728"/>
      <c r="AA728"/>
      <c r="AB728"/>
      <c r="AC728"/>
      <c r="AD728"/>
      <c r="AE728"/>
      <c r="AF728"/>
      <c r="AG728"/>
      <c r="AH728"/>
      <c r="AI728"/>
    </row>
    <row r="729" spans="1:35" ht="20.399999999999999">
      <c r="A729" s="10">
        <v>713</v>
      </c>
      <c r="B729" s="176" t="s">
        <v>1342</v>
      </c>
      <c r="C729" s="177" t="s">
        <v>905</v>
      </c>
      <c r="D729" s="177" t="s">
        <v>201</v>
      </c>
      <c r="E729" s="178" t="s">
        <v>228</v>
      </c>
      <c r="F729" s="179">
        <v>30</v>
      </c>
      <c r="G729" s="180" t="s">
        <v>738</v>
      </c>
      <c r="H729" s="181">
        <v>3</v>
      </c>
      <c r="I729" s="182">
        <f>Tabla1[[#This Row],[P_Esperada_MEISR ]]*0.0008928</f>
        <v>2.6784000000000001E-3</v>
      </c>
      <c r="J729" s="183">
        <v>1</v>
      </c>
      <c r="K729" s="183">
        <f>Tabla1[[#This Row],[Puntuación]]-1</f>
        <v>0</v>
      </c>
      <c r="L729" s="182">
        <f>Tabla1[[#This Row],[Cambio escala]]*0.0008928</f>
        <v>0</v>
      </c>
      <c r="M729" s="179" t="s">
        <v>23</v>
      </c>
      <c r="N729" s="179" t="s">
        <v>1434</v>
      </c>
      <c r="O729" s="179" t="s">
        <v>23</v>
      </c>
      <c r="P729" s="179" t="s">
        <v>1437</v>
      </c>
      <c r="Q729" s="179" t="s">
        <v>23</v>
      </c>
      <c r="R729" s="179" t="s">
        <v>1525</v>
      </c>
      <c r="S729" s="179" t="s">
        <v>211</v>
      </c>
      <c r="T729" s="184" t="s">
        <v>83</v>
      </c>
      <c r="U729" s="184" t="str">
        <f>Tabla1[[#This Row],[Códigos CIF]]&amp;" "&amp;"="&amp;" "&amp;Tabla1[[#This Row],[Códigos CIF Habilidad]]</f>
        <v>d540 = Vestirse</v>
      </c>
      <c r="V729" s="189" t="s">
        <v>212</v>
      </c>
      <c r="W729" s="19" t="s">
        <v>213</v>
      </c>
      <c r="X729" s="10"/>
      <c r="Y729" s="10"/>
      <c r="Z729"/>
      <c r="AA729"/>
      <c r="AB729"/>
      <c r="AC729"/>
      <c r="AD729"/>
      <c r="AE729"/>
      <c r="AF729"/>
      <c r="AG729"/>
      <c r="AH729"/>
      <c r="AI729"/>
    </row>
    <row r="730" spans="1:35">
      <c r="A730" s="10">
        <v>714</v>
      </c>
      <c r="B730" s="176" t="s">
        <v>1342</v>
      </c>
      <c r="C730" s="177" t="s">
        <v>906</v>
      </c>
      <c r="D730" s="177" t="s">
        <v>201</v>
      </c>
      <c r="E730" s="178" t="s">
        <v>229</v>
      </c>
      <c r="F730" s="179">
        <v>30</v>
      </c>
      <c r="G730" s="180" t="s">
        <v>738</v>
      </c>
      <c r="H730" s="181">
        <v>3</v>
      </c>
      <c r="I730" s="182">
        <f>Tabla1[[#This Row],[P_Esperada_MEISR ]]*0.0008928</f>
        <v>2.6784000000000001E-3</v>
      </c>
      <c r="J730" s="183">
        <v>1</v>
      </c>
      <c r="K730" s="183">
        <f>Tabla1[[#This Row],[Puntuación]]-1</f>
        <v>0</v>
      </c>
      <c r="L730" s="182">
        <f>Tabla1[[#This Row],[Cambio escala]]*0.0008928</f>
        <v>0</v>
      </c>
      <c r="M730" s="179" t="s">
        <v>23</v>
      </c>
      <c r="N730" s="179" t="s">
        <v>1434</v>
      </c>
      <c r="O730" s="179" t="s">
        <v>23</v>
      </c>
      <c r="P730" s="179" t="s">
        <v>1437</v>
      </c>
      <c r="Q730" s="179" t="s">
        <v>23</v>
      </c>
      <c r="R730" s="179" t="s">
        <v>1525</v>
      </c>
      <c r="S730" s="179" t="s">
        <v>211</v>
      </c>
      <c r="T730" s="184" t="s">
        <v>83</v>
      </c>
      <c r="U730" s="184" t="str">
        <f>Tabla1[[#This Row],[Códigos CIF]]&amp;" "&amp;"="&amp;" "&amp;Tabla1[[#This Row],[Códigos CIF Habilidad]]</f>
        <v>d540 = Vestirse</v>
      </c>
      <c r="V730" s="189" t="s">
        <v>212</v>
      </c>
      <c r="W730" s="19" t="s">
        <v>213</v>
      </c>
      <c r="X730" s="10"/>
      <c r="Y730" s="10"/>
      <c r="Z730"/>
      <c r="AA730"/>
      <c r="AB730"/>
      <c r="AC730"/>
      <c r="AD730"/>
      <c r="AE730"/>
      <c r="AF730"/>
      <c r="AG730"/>
      <c r="AH730"/>
      <c r="AI730"/>
    </row>
    <row r="731" spans="1:35" ht="20.399999999999999">
      <c r="A731" s="10">
        <v>715</v>
      </c>
      <c r="B731" s="176" t="s">
        <v>1342</v>
      </c>
      <c r="C731" s="177" t="s">
        <v>885</v>
      </c>
      <c r="D731" s="177" t="s">
        <v>201</v>
      </c>
      <c r="E731" s="178" t="s">
        <v>230</v>
      </c>
      <c r="F731" s="179">
        <v>30</v>
      </c>
      <c r="G731" s="180" t="s">
        <v>738</v>
      </c>
      <c r="H731" s="181">
        <v>3</v>
      </c>
      <c r="I731" s="182">
        <f>Tabla1[[#This Row],[P_Esperada_MEISR ]]*0.0008928</f>
        <v>2.6784000000000001E-3</v>
      </c>
      <c r="J731" s="183">
        <v>1</v>
      </c>
      <c r="K731" s="183">
        <f>Tabla1[[#This Row],[Puntuación]]-1</f>
        <v>0</v>
      </c>
      <c r="L731" s="182">
        <f>Tabla1[[#This Row],[Cambio escala]]*0.0008928</f>
        <v>0</v>
      </c>
      <c r="M731" s="179" t="s">
        <v>5</v>
      </c>
      <c r="N731" s="179" t="s">
        <v>1436</v>
      </c>
      <c r="O731" s="179" t="s">
        <v>6</v>
      </c>
      <c r="P731" s="179" t="s">
        <v>1439</v>
      </c>
      <c r="Q731" s="179" t="s">
        <v>23</v>
      </c>
      <c r="R731" s="179" t="s">
        <v>1525</v>
      </c>
      <c r="S731" s="179" t="s">
        <v>176</v>
      </c>
      <c r="T731" s="184" t="s">
        <v>19</v>
      </c>
      <c r="U731" s="184" t="str">
        <f>Tabla1[[#This Row],[Códigos CIF]]&amp;" "&amp;"="&amp;" "&amp;Tabla1[[#This Row],[Códigos CIF Habilidad]]</f>
        <v>d177 = Tomar decisiones</v>
      </c>
      <c r="V731" s="189" t="s">
        <v>177</v>
      </c>
      <c r="W731" s="19" t="s">
        <v>178</v>
      </c>
      <c r="X731" s="10"/>
      <c r="Y731" s="10"/>
      <c r="Z731"/>
      <c r="AA731"/>
      <c r="AB731"/>
      <c r="AC731"/>
      <c r="AD731"/>
      <c r="AE731"/>
      <c r="AF731"/>
      <c r="AG731"/>
      <c r="AH731"/>
      <c r="AI731"/>
    </row>
    <row r="732" spans="1:35" ht="20.399999999999999">
      <c r="A732" s="10">
        <v>716</v>
      </c>
      <c r="B732" s="176" t="s">
        <v>1342</v>
      </c>
      <c r="C732" s="177" t="s">
        <v>907</v>
      </c>
      <c r="D732" s="177" t="s">
        <v>201</v>
      </c>
      <c r="E732" s="178" t="s">
        <v>232</v>
      </c>
      <c r="F732" s="179">
        <v>33</v>
      </c>
      <c r="G732" s="180" t="s">
        <v>739</v>
      </c>
      <c r="H732" s="181">
        <v>3</v>
      </c>
      <c r="I732" s="182">
        <f>Tabla1[[#This Row],[P_Esperada_MEISR ]]*0.0008928</f>
        <v>2.6784000000000001E-3</v>
      </c>
      <c r="J732" s="183">
        <v>1</v>
      </c>
      <c r="K732" s="183">
        <f>Tabla1[[#This Row],[Puntuación]]-1</f>
        <v>0</v>
      </c>
      <c r="L732" s="182">
        <f>Tabla1[[#This Row],[Cambio escala]]*0.0008928</f>
        <v>0</v>
      </c>
      <c r="M732" s="179" t="s">
        <v>5</v>
      </c>
      <c r="N732" s="179" t="s">
        <v>1436</v>
      </c>
      <c r="O732" s="179" t="s">
        <v>6</v>
      </c>
      <c r="P732" s="179" t="s">
        <v>1439</v>
      </c>
      <c r="Q732" s="179" t="s">
        <v>7</v>
      </c>
      <c r="R732" s="179" t="s">
        <v>1526</v>
      </c>
      <c r="S732" s="179" t="s">
        <v>233</v>
      </c>
      <c r="T732" s="184" t="s">
        <v>50</v>
      </c>
      <c r="U732" s="184" t="str">
        <f>Tabla1[[#This Row],[Códigos CIF]]&amp;" "&amp;"="&amp;" "&amp;Tabla1[[#This Row],[Códigos CIF Habilidad]]</f>
        <v>d220 = Llevar a cabo múltiples tareas</v>
      </c>
      <c r="V732" s="189" t="s">
        <v>234</v>
      </c>
      <c r="W732" s="19" t="s">
        <v>235</v>
      </c>
      <c r="X732" s="10"/>
      <c r="Y732" s="10"/>
      <c r="Z732"/>
      <c r="AA732"/>
      <c r="AB732"/>
      <c r="AC732"/>
      <c r="AD732"/>
      <c r="AE732"/>
      <c r="AF732"/>
      <c r="AG732"/>
      <c r="AH732"/>
      <c r="AI732"/>
    </row>
    <row r="733" spans="1:35">
      <c r="A733" s="10">
        <v>717</v>
      </c>
      <c r="B733" s="176" t="s">
        <v>1342</v>
      </c>
      <c r="C733" s="177" t="s">
        <v>908</v>
      </c>
      <c r="D733" s="177" t="s">
        <v>201</v>
      </c>
      <c r="E733" s="178" t="s">
        <v>704</v>
      </c>
      <c r="F733" s="179">
        <v>36</v>
      </c>
      <c r="G733" s="180" t="s">
        <v>739</v>
      </c>
      <c r="H733" s="181">
        <v>3</v>
      </c>
      <c r="I733" s="182">
        <f>Tabla1[[#This Row],[P_Esperada_MEISR ]]*0.0008928</f>
        <v>2.6784000000000001E-3</v>
      </c>
      <c r="J733" s="183">
        <v>1</v>
      </c>
      <c r="K733" s="183">
        <f>Tabla1[[#This Row],[Puntuación]]-1</f>
        <v>0</v>
      </c>
      <c r="L733" s="182">
        <f>Tabla1[[#This Row],[Cambio escala]]*0.0008928</f>
        <v>0</v>
      </c>
      <c r="M733" s="179" t="s">
        <v>23</v>
      </c>
      <c r="N733" s="179" t="s">
        <v>1434</v>
      </c>
      <c r="O733" s="179" t="s">
        <v>23</v>
      </c>
      <c r="P733" s="179" t="s">
        <v>1437</v>
      </c>
      <c r="Q733" s="179" t="s">
        <v>23</v>
      </c>
      <c r="R733" s="179" t="s">
        <v>1525</v>
      </c>
      <c r="S733" s="179" t="s">
        <v>211</v>
      </c>
      <c r="T733" s="184" t="s">
        <v>83</v>
      </c>
      <c r="U733" s="184" t="str">
        <f>Tabla1[[#This Row],[Códigos CIF]]&amp;" "&amp;"="&amp;" "&amp;Tabla1[[#This Row],[Códigos CIF Habilidad]]</f>
        <v>d540 = Vestirse</v>
      </c>
      <c r="V733" s="189" t="s">
        <v>212</v>
      </c>
      <c r="W733" s="19" t="s">
        <v>213</v>
      </c>
      <c r="X733" s="10"/>
      <c r="Y733" s="10"/>
      <c r="Z733"/>
      <c r="AA733"/>
      <c r="AB733"/>
      <c r="AC733"/>
      <c r="AD733"/>
      <c r="AE733"/>
      <c r="AF733"/>
      <c r="AG733"/>
      <c r="AH733"/>
      <c r="AI733"/>
    </row>
    <row r="734" spans="1:35">
      <c r="A734" s="10">
        <v>718</v>
      </c>
      <c r="B734" s="176" t="s">
        <v>1342</v>
      </c>
      <c r="C734" s="177" t="s">
        <v>909</v>
      </c>
      <c r="D734" s="177" t="s">
        <v>201</v>
      </c>
      <c r="E734" s="178" t="s">
        <v>239</v>
      </c>
      <c r="F734" s="179">
        <v>36</v>
      </c>
      <c r="G734" s="180" t="s">
        <v>739</v>
      </c>
      <c r="H734" s="181">
        <v>3</v>
      </c>
      <c r="I734" s="182">
        <f>Tabla1[[#This Row],[P_Esperada_MEISR ]]*0.0008928</f>
        <v>2.6784000000000001E-3</v>
      </c>
      <c r="J734" s="183">
        <v>1</v>
      </c>
      <c r="K734" s="183">
        <f>Tabla1[[#This Row],[Puntuación]]-1</f>
        <v>0</v>
      </c>
      <c r="L734" s="182">
        <f>Tabla1[[#This Row],[Cambio escala]]*0.0008928</f>
        <v>0</v>
      </c>
      <c r="M734" s="179" t="s">
        <v>23</v>
      </c>
      <c r="N734" s="179" t="s">
        <v>1434</v>
      </c>
      <c r="O734" s="179" t="s">
        <v>23</v>
      </c>
      <c r="P734" s="179" t="s">
        <v>1437</v>
      </c>
      <c r="Q734" s="179" t="s">
        <v>23</v>
      </c>
      <c r="R734" s="179" t="s">
        <v>1525</v>
      </c>
      <c r="S734" s="179" t="s">
        <v>211</v>
      </c>
      <c r="T734" s="184" t="s">
        <v>83</v>
      </c>
      <c r="U734" s="184" t="str">
        <f>Tabla1[[#This Row],[Códigos CIF]]&amp;" "&amp;"="&amp;" "&amp;Tabla1[[#This Row],[Códigos CIF Habilidad]]</f>
        <v>d540 = Vestirse</v>
      </c>
      <c r="V734" s="189" t="s">
        <v>212</v>
      </c>
      <c r="W734" s="19" t="s">
        <v>213</v>
      </c>
      <c r="X734" s="10"/>
      <c r="Y734" s="10"/>
      <c r="Z734"/>
      <c r="AA734"/>
      <c r="AB734"/>
      <c r="AC734"/>
      <c r="AD734"/>
      <c r="AE734"/>
      <c r="AF734"/>
      <c r="AG734"/>
      <c r="AH734"/>
      <c r="AI734"/>
    </row>
    <row r="735" spans="1:35" ht="24">
      <c r="A735" s="10">
        <v>719</v>
      </c>
      <c r="B735" s="176" t="s">
        <v>1342</v>
      </c>
      <c r="C735" s="177" t="s">
        <v>910</v>
      </c>
      <c r="D735" s="177" t="s">
        <v>201</v>
      </c>
      <c r="E735" s="178" t="s">
        <v>734</v>
      </c>
      <c r="F735" s="179">
        <v>36</v>
      </c>
      <c r="G735" s="180" t="s">
        <v>739</v>
      </c>
      <c r="H735" s="181">
        <v>3</v>
      </c>
      <c r="I735" s="182">
        <f>Tabla1[[#This Row],[P_Esperada_MEISR ]]*0.0008928</f>
        <v>2.6784000000000001E-3</v>
      </c>
      <c r="J735" s="183">
        <v>1</v>
      </c>
      <c r="K735" s="183">
        <f>Tabla1[[#This Row],[Puntuación]]-1</f>
        <v>0</v>
      </c>
      <c r="L735" s="182">
        <f>Tabla1[[#This Row],[Cambio escala]]*0.0008928</f>
        <v>0</v>
      </c>
      <c r="M735" s="179" t="s">
        <v>24</v>
      </c>
      <c r="N735" s="179" t="s">
        <v>1435</v>
      </c>
      <c r="O735" s="179" t="s">
        <v>5</v>
      </c>
      <c r="P735" s="179" t="s">
        <v>1441</v>
      </c>
      <c r="Q735" s="179" t="s">
        <v>5</v>
      </c>
      <c r="R735" s="179" t="s">
        <v>1519</v>
      </c>
      <c r="S735" s="179" t="s">
        <v>13</v>
      </c>
      <c r="T735" s="184" t="s">
        <v>14</v>
      </c>
      <c r="U735" s="184" t="str">
        <f>Tabla1[[#This Row],[Códigos CIF]]&amp;" "&amp;"="&amp;" "&amp;Tabla1[[#This Row],[Códigos CIF Habilidad]]</f>
        <v>d710 = Interacciones interpersonales básicas</v>
      </c>
      <c r="V735" s="189" t="s">
        <v>15</v>
      </c>
      <c r="W735" s="19" t="s">
        <v>16</v>
      </c>
      <c r="X735" s="10"/>
      <c r="Y735" s="10"/>
      <c r="Z735"/>
      <c r="AA735"/>
      <c r="AB735"/>
      <c r="AC735"/>
      <c r="AD735"/>
      <c r="AE735"/>
      <c r="AF735"/>
      <c r="AG735"/>
      <c r="AH735"/>
      <c r="AI735"/>
    </row>
    <row r="736" spans="1:35" ht="24">
      <c r="A736" s="10">
        <v>720</v>
      </c>
      <c r="B736" s="176" t="s">
        <v>1342</v>
      </c>
      <c r="C736" s="177" t="s">
        <v>911</v>
      </c>
      <c r="D736" s="177" t="s">
        <v>201</v>
      </c>
      <c r="E736" s="178" t="s">
        <v>240</v>
      </c>
      <c r="F736" s="179">
        <v>36</v>
      </c>
      <c r="G736" s="180" t="s">
        <v>739</v>
      </c>
      <c r="H736" s="181">
        <v>3</v>
      </c>
      <c r="I736" s="182">
        <f>Tabla1[[#This Row],[P_Esperada_MEISR ]]*0.0008928</f>
        <v>2.6784000000000001E-3</v>
      </c>
      <c r="J736" s="183">
        <v>1</v>
      </c>
      <c r="K736" s="183">
        <f>Tabla1[[#This Row],[Puntuación]]-1</f>
        <v>0</v>
      </c>
      <c r="L736" s="182">
        <f>Tabla1[[#This Row],[Cambio escala]]*0.0008928</f>
        <v>0</v>
      </c>
      <c r="M736" s="179" t="s">
        <v>24</v>
      </c>
      <c r="N736" s="179" t="s">
        <v>1435</v>
      </c>
      <c r="O736" s="179" t="s">
        <v>5</v>
      </c>
      <c r="P736" s="179" t="s">
        <v>1441</v>
      </c>
      <c r="Q736" s="179" t="s">
        <v>7</v>
      </c>
      <c r="R736" s="179" t="s">
        <v>1526</v>
      </c>
      <c r="S736" s="179" t="s">
        <v>13</v>
      </c>
      <c r="T736" s="184" t="s">
        <v>14</v>
      </c>
      <c r="U736" s="184" t="str">
        <f>Tabla1[[#This Row],[Códigos CIF]]&amp;" "&amp;"="&amp;" "&amp;Tabla1[[#This Row],[Códigos CIF Habilidad]]</f>
        <v>d710 = Interacciones interpersonales básicas</v>
      </c>
      <c r="V736" s="189" t="s">
        <v>15</v>
      </c>
      <c r="W736" s="19" t="s">
        <v>16</v>
      </c>
      <c r="X736" s="10"/>
      <c r="Y736" s="10"/>
      <c r="Z736"/>
      <c r="AA736"/>
      <c r="AB736"/>
      <c r="AC736"/>
      <c r="AD736"/>
      <c r="AE736"/>
      <c r="AF736"/>
      <c r="AG736"/>
      <c r="AH736"/>
      <c r="AI736"/>
    </row>
    <row r="737" spans="1:35">
      <c r="A737" s="10">
        <v>721</v>
      </c>
      <c r="B737" s="176" t="s">
        <v>1342</v>
      </c>
      <c r="C737" s="177" t="s">
        <v>912</v>
      </c>
      <c r="D737" s="177" t="s">
        <v>201</v>
      </c>
      <c r="E737" s="178" t="s">
        <v>238</v>
      </c>
      <c r="F737" s="179">
        <v>42</v>
      </c>
      <c r="G737" s="180" t="s">
        <v>740</v>
      </c>
      <c r="H737" s="181">
        <v>3</v>
      </c>
      <c r="I737" s="182">
        <f>Tabla1[[#This Row],[P_Esperada_MEISR ]]*0.0008928</f>
        <v>2.6784000000000001E-3</v>
      </c>
      <c r="J737" s="183">
        <v>1</v>
      </c>
      <c r="K737" s="183">
        <f>Tabla1[[#This Row],[Puntuación]]-1</f>
        <v>0</v>
      </c>
      <c r="L737" s="182">
        <f>Tabla1[[#This Row],[Cambio escala]]*0.0008928</f>
        <v>0</v>
      </c>
      <c r="M737" s="179" t="s">
        <v>23</v>
      </c>
      <c r="N737" s="179" t="s">
        <v>1434</v>
      </c>
      <c r="O737" s="179" t="s">
        <v>23</v>
      </c>
      <c r="P737" s="179" t="s">
        <v>1437</v>
      </c>
      <c r="Q737" s="179" t="s">
        <v>23</v>
      </c>
      <c r="R737" s="179" t="s">
        <v>1525</v>
      </c>
      <c r="S737" s="179" t="s">
        <v>211</v>
      </c>
      <c r="T737" s="184" t="s">
        <v>83</v>
      </c>
      <c r="U737" s="184" t="str">
        <f>Tabla1[[#This Row],[Códigos CIF]]&amp;" "&amp;"="&amp;" "&amp;Tabla1[[#This Row],[Códigos CIF Habilidad]]</f>
        <v>d540 = Vestirse</v>
      </c>
      <c r="V737" s="189" t="s">
        <v>212</v>
      </c>
      <c r="W737" s="19" t="s">
        <v>213</v>
      </c>
      <c r="X737" s="10"/>
      <c r="Y737" s="10"/>
      <c r="Z737"/>
      <c r="AA737"/>
      <c r="AB737"/>
      <c r="AC737"/>
      <c r="AD737"/>
      <c r="AE737"/>
      <c r="AF737"/>
      <c r="AG737"/>
      <c r="AH737"/>
      <c r="AI737"/>
    </row>
    <row r="738" spans="1:35" ht="20.399999999999999">
      <c r="A738" s="10">
        <v>722</v>
      </c>
      <c r="B738" s="176" t="s">
        <v>1342</v>
      </c>
      <c r="C738" s="177" t="s">
        <v>913</v>
      </c>
      <c r="D738" s="177" t="s">
        <v>201</v>
      </c>
      <c r="E738" s="178" t="s">
        <v>236</v>
      </c>
      <c r="F738" s="179">
        <v>48</v>
      </c>
      <c r="G738" s="180" t="s">
        <v>741</v>
      </c>
      <c r="H738" s="181">
        <v>3</v>
      </c>
      <c r="I738" s="182">
        <f>Tabla1[[#This Row],[P_Esperada_MEISR ]]*0.0008928</f>
        <v>2.6784000000000001E-3</v>
      </c>
      <c r="J738" s="183">
        <v>1</v>
      </c>
      <c r="K738" s="183">
        <f>Tabla1[[#This Row],[Puntuación]]-1</f>
        <v>0</v>
      </c>
      <c r="L738" s="182">
        <f>Tabla1[[#This Row],[Cambio escala]]*0.0008928</f>
        <v>0</v>
      </c>
      <c r="M738" s="179" t="s">
        <v>23</v>
      </c>
      <c r="N738" s="179" t="s">
        <v>1434</v>
      </c>
      <c r="O738" s="179" t="s">
        <v>23</v>
      </c>
      <c r="P738" s="179" t="s">
        <v>1437</v>
      </c>
      <c r="Q738" s="179" t="s">
        <v>23</v>
      </c>
      <c r="R738" s="179" t="s">
        <v>1525</v>
      </c>
      <c r="S738" s="179" t="s">
        <v>211</v>
      </c>
      <c r="T738" s="184" t="s">
        <v>83</v>
      </c>
      <c r="U738" s="184" t="str">
        <f>Tabla1[[#This Row],[Códigos CIF]]&amp;" "&amp;"="&amp;" "&amp;Tabla1[[#This Row],[Códigos CIF Habilidad]]</f>
        <v>d540 = Vestirse</v>
      </c>
      <c r="V738" s="189" t="s">
        <v>212</v>
      </c>
      <c r="W738" s="19" t="s">
        <v>213</v>
      </c>
      <c r="X738" s="10"/>
      <c r="Y738" s="10"/>
      <c r="Z738"/>
      <c r="AA738"/>
      <c r="AB738"/>
      <c r="AC738"/>
      <c r="AD738"/>
      <c r="AE738"/>
      <c r="AF738"/>
      <c r="AG738"/>
      <c r="AH738"/>
      <c r="AI738"/>
    </row>
    <row r="739" spans="1:35">
      <c r="A739" s="10">
        <v>723</v>
      </c>
      <c r="B739" s="176" t="s">
        <v>1342</v>
      </c>
      <c r="C739" s="177" t="s">
        <v>914</v>
      </c>
      <c r="D739" s="177" t="s">
        <v>201</v>
      </c>
      <c r="E739" s="178" t="s">
        <v>241</v>
      </c>
      <c r="F739" s="179">
        <v>48</v>
      </c>
      <c r="G739" s="180" t="s">
        <v>741</v>
      </c>
      <c r="H739" s="181">
        <v>3</v>
      </c>
      <c r="I739" s="182">
        <f>Tabla1[[#This Row],[P_Esperada_MEISR ]]*0.0008928</f>
        <v>2.6784000000000001E-3</v>
      </c>
      <c r="J739" s="183">
        <v>1</v>
      </c>
      <c r="K739" s="183">
        <f>Tabla1[[#This Row],[Puntuación]]-1</f>
        <v>0</v>
      </c>
      <c r="L739" s="182">
        <f>Tabla1[[#This Row],[Cambio escala]]*0.0008928</f>
        <v>0</v>
      </c>
      <c r="M739" s="179" t="s">
        <v>23</v>
      </c>
      <c r="N739" s="179" t="s">
        <v>1434</v>
      </c>
      <c r="O739" s="179" t="s">
        <v>23</v>
      </c>
      <c r="P739" s="179" t="s">
        <v>1437</v>
      </c>
      <c r="Q739" s="179" t="s">
        <v>23</v>
      </c>
      <c r="R739" s="179" t="s">
        <v>1525</v>
      </c>
      <c r="S739" s="179" t="s">
        <v>211</v>
      </c>
      <c r="T739" s="184" t="s">
        <v>83</v>
      </c>
      <c r="U739" s="184" t="str">
        <f>Tabla1[[#This Row],[Códigos CIF]]&amp;" "&amp;"="&amp;" "&amp;Tabla1[[#This Row],[Códigos CIF Habilidad]]</f>
        <v>d540 = Vestirse</v>
      </c>
      <c r="V739" s="189" t="s">
        <v>212</v>
      </c>
      <c r="W739" s="19" t="s">
        <v>213</v>
      </c>
      <c r="X739" s="10"/>
      <c r="Y739" s="10"/>
      <c r="Z739"/>
      <c r="AA739"/>
      <c r="AB739"/>
      <c r="AC739"/>
      <c r="AD739"/>
      <c r="AE739"/>
      <c r="AF739"/>
      <c r="AG739"/>
      <c r="AH739"/>
      <c r="AI739"/>
    </row>
    <row r="740" spans="1:35">
      <c r="A740" s="10">
        <v>724</v>
      </c>
      <c r="B740" s="176" t="s">
        <v>1342</v>
      </c>
      <c r="C740" s="177" t="s">
        <v>884</v>
      </c>
      <c r="D740" s="177" t="s">
        <v>201</v>
      </c>
      <c r="E740" s="178" t="s">
        <v>242</v>
      </c>
      <c r="F740" s="179">
        <v>48</v>
      </c>
      <c r="G740" s="180" t="s">
        <v>741</v>
      </c>
      <c r="H740" s="181">
        <v>3</v>
      </c>
      <c r="I740" s="182">
        <f>Tabla1[[#This Row],[P_Esperada_MEISR ]]*0.0008928</f>
        <v>2.6784000000000001E-3</v>
      </c>
      <c r="J740" s="183">
        <v>1</v>
      </c>
      <c r="K740" s="183">
        <f>Tabla1[[#This Row],[Puntuación]]-1</f>
        <v>0</v>
      </c>
      <c r="L740" s="182">
        <f>Tabla1[[#This Row],[Cambio escala]]*0.0008928</f>
        <v>0</v>
      </c>
      <c r="M740" s="179" t="s">
        <v>23</v>
      </c>
      <c r="N740" s="179" t="s">
        <v>1434</v>
      </c>
      <c r="O740" s="179" t="s">
        <v>23</v>
      </c>
      <c r="P740" s="179" t="s">
        <v>1437</v>
      </c>
      <c r="Q740" s="179" t="s">
        <v>23</v>
      </c>
      <c r="R740" s="179" t="s">
        <v>1525</v>
      </c>
      <c r="S740" s="179" t="s">
        <v>176</v>
      </c>
      <c r="T740" s="184" t="s">
        <v>19</v>
      </c>
      <c r="U740" s="184" t="str">
        <f>Tabla1[[#This Row],[Códigos CIF]]&amp;" "&amp;"="&amp;" "&amp;Tabla1[[#This Row],[Códigos CIF Habilidad]]</f>
        <v>d177 = Tomar decisiones</v>
      </c>
      <c r="V740" s="189" t="s">
        <v>177</v>
      </c>
      <c r="W740" s="19" t="s">
        <v>178</v>
      </c>
      <c r="X740" s="10"/>
      <c r="Y740" s="10"/>
      <c r="Z740"/>
      <c r="AA740"/>
      <c r="AB740"/>
      <c r="AC740"/>
      <c r="AD740"/>
      <c r="AE740"/>
      <c r="AF740"/>
      <c r="AG740"/>
      <c r="AH740"/>
      <c r="AI740"/>
    </row>
    <row r="741" spans="1:35">
      <c r="A741" s="10">
        <v>725</v>
      </c>
      <c r="B741" s="176" t="s">
        <v>1342</v>
      </c>
      <c r="C741" s="177" t="s">
        <v>915</v>
      </c>
      <c r="D741" s="177" t="s">
        <v>201</v>
      </c>
      <c r="E741" s="178" t="s">
        <v>243</v>
      </c>
      <c r="F741" s="179">
        <v>48</v>
      </c>
      <c r="G741" s="180" t="s">
        <v>741</v>
      </c>
      <c r="H741" s="181">
        <v>3</v>
      </c>
      <c r="I741" s="182">
        <f>Tabla1[[#This Row],[P_Esperada_MEISR ]]*0.0008928</f>
        <v>2.6784000000000001E-3</v>
      </c>
      <c r="J741" s="183">
        <v>1</v>
      </c>
      <c r="K741" s="183">
        <f>Tabla1[[#This Row],[Puntuación]]-1</f>
        <v>0</v>
      </c>
      <c r="L741" s="182">
        <f>Tabla1[[#This Row],[Cambio escala]]*0.0008928</f>
        <v>0</v>
      </c>
      <c r="M741" s="179" t="s">
        <v>23</v>
      </c>
      <c r="N741" s="179" t="s">
        <v>1434</v>
      </c>
      <c r="O741" s="179" t="s">
        <v>23</v>
      </c>
      <c r="P741" s="179" t="s">
        <v>1437</v>
      </c>
      <c r="Q741" s="179" t="s">
        <v>23</v>
      </c>
      <c r="R741" s="179" t="s">
        <v>1525</v>
      </c>
      <c r="S741" s="179" t="s">
        <v>211</v>
      </c>
      <c r="T741" s="184" t="s">
        <v>83</v>
      </c>
      <c r="U741" s="184" t="str">
        <f>Tabla1[[#This Row],[Códigos CIF]]&amp;" "&amp;"="&amp;" "&amp;Tabla1[[#This Row],[Códigos CIF Habilidad]]</f>
        <v>d540 = Vestirse</v>
      </c>
      <c r="V741" s="189" t="s">
        <v>212</v>
      </c>
      <c r="W741" s="19" t="s">
        <v>213</v>
      </c>
      <c r="X741" s="10"/>
      <c r="Y741" s="10"/>
      <c r="Z741"/>
      <c r="AA741"/>
      <c r="AB741"/>
      <c r="AC741"/>
      <c r="AD741"/>
      <c r="AE741"/>
      <c r="AF741"/>
      <c r="AG741"/>
      <c r="AH741"/>
      <c r="AI741"/>
    </row>
    <row r="742" spans="1:35" ht="20.399999999999999">
      <c r="A742" s="10">
        <v>726</v>
      </c>
      <c r="B742" s="176" t="s">
        <v>1342</v>
      </c>
      <c r="C742" s="177" t="s">
        <v>916</v>
      </c>
      <c r="D742" s="177" t="s">
        <v>201</v>
      </c>
      <c r="E742" s="178" t="s">
        <v>244</v>
      </c>
      <c r="F742" s="179">
        <v>48</v>
      </c>
      <c r="G742" s="180" t="s">
        <v>741</v>
      </c>
      <c r="H742" s="181">
        <v>3</v>
      </c>
      <c r="I742" s="182">
        <f>Tabla1[[#This Row],[P_Esperada_MEISR ]]*0.0008928</f>
        <v>2.6784000000000001E-3</v>
      </c>
      <c r="J742" s="183">
        <v>1</v>
      </c>
      <c r="K742" s="183">
        <f>Tabla1[[#This Row],[Puntuación]]-1</f>
        <v>0</v>
      </c>
      <c r="L742" s="182">
        <f>Tabla1[[#This Row],[Cambio escala]]*0.0008928</f>
        <v>0</v>
      </c>
      <c r="M742" s="179" t="s">
        <v>23</v>
      </c>
      <c r="N742" s="179" t="s">
        <v>1434</v>
      </c>
      <c r="O742" s="179" t="s">
        <v>23</v>
      </c>
      <c r="P742" s="179" t="s">
        <v>1437</v>
      </c>
      <c r="Q742" s="179" t="s">
        <v>23</v>
      </c>
      <c r="R742" s="179" t="s">
        <v>1525</v>
      </c>
      <c r="S742" s="179" t="s">
        <v>211</v>
      </c>
      <c r="T742" s="184" t="s">
        <v>83</v>
      </c>
      <c r="U742" s="184" t="str">
        <f>Tabla1[[#This Row],[Códigos CIF]]&amp;" "&amp;"="&amp;" "&amp;Tabla1[[#This Row],[Códigos CIF Habilidad]]</f>
        <v>d540 = Vestirse</v>
      </c>
      <c r="V742" s="189" t="s">
        <v>212</v>
      </c>
      <c r="W742" s="19" t="s">
        <v>213</v>
      </c>
      <c r="X742" s="10"/>
      <c r="Y742" s="10"/>
      <c r="Z742"/>
      <c r="AA742"/>
      <c r="AB742"/>
      <c r="AC742"/>
      <c r="AD742"/>
      <c r="AE742"/>
      <c r="AF742"/>
      <c r="AG742"/>
      <c r="AH742"/>
      <c r="AI742"/>
    </row>
    <row r="743" spans="1:35">
      <c r="A743" s="10">
        <v>727</v>
      </c>
      <c r="B743" s="176" t="s">
        <v>1342</v>
      </c>
      <c r="C743" s="177" t="s">
        <v>917</v>
      </c>
      <c r="D743" s="177" t="s">
        <v>201</v>
      </c>
      <c r="E743" s="178" t="s">
        <v>245</v>
      </c>
      <c r="F743" s="179">
        <v>48</v>
      </c>
      <c r="G743" s="180" t="s">
        <v>741</v>
      </c>
      <c r="H743" s="181">
        <v>3</v>
      </c>
      <c r="I743" s="182">
        <f>Tabla1[[#This Row],[P_Esperada_MEISR ]]*0.0008928</f>
        <v>2.6784000000000001E-3</v>
      </c>
      <c r="J743" s="183">
        <v>1</v>
      </c>
      <c r="K743" s="183">
        <f>Tabla1[[#This Row],[Puntuación]]-1</f>
        <v>0</v>
      </c>
      <c r="L743" s="182">
        <f>Tabla1[[#This Row],[Cambio escala]]*0.0008928</f>
        <v>0</v>
      </c>
      <c r="M743" s="179" t="s">
        <v>23</v>
      </c>
      <c r="N743" s="179" t="s">
        <v>1434</v>
      </c>
      <c r="O743" s="179" t="s">
        <v>23</v>
      </c>
      <c r="P743" s="179" t="s">
        <v>1437</v>
      </c>
      <c r="Q743" s="179" t="s">
        <v>23</v>
      </c>
      <c r="R743" s="179" t="s">
        <v>1525</v>
      </c>
      <c r="S743" s="179" t="s">
        <v>211</v>
      </c>
      <c r="T743" s="184" t="s">
        <v>83</v>
      </c>
      <c r="U743" s="184" t="str">
        <f>Tabla1[[#This Row],[Códigos CIF]]&amp;" "&amp;"="&amp;" "&amp;Tabla1[[#This Row],[Códigos CIF Habilidad]]</f>
        <v>d540 = Vestirse</v>
      </c>
      <c r="V743" s="189" t="s">
        <v>212</v>
      </c>
      <c r="W743" s="19" t="s">
        <v>213</v>
      </c>
      <c r="X743" s="10"/>
      <c r="Y743" s="10"/>
      <c r="Z743"/>
      <c r="AA743"/>
      <c r="AB743"/>
      <c r="AC743"/>
      <c r="AD743"/>
      <c r="AE743"/>
      <c r="AF743"/>
      <c r="AG743"/>
      <c r="AH743"/>
      <c r="AI743"/>
    </row>
    <row r="744" spans="1:35">
      <c r="A744" s="10">
        <v>728</v>
      </c>
      <c r="B744" s="176" t="s">
        <v>1342</v>
      </c>
      <c r="C744" s="177" t="s">
        <v>918</v>
      </c>
      <c r="D744" s="177" t="s">
        <v>201</v>
      </c>
      <c r="E744" s="178" t="s">
        <v>705</v>
      </c>
      <c r="F744" s="179">
        <v>48</v>
      </c>
      <c r="G744" s="180" t="s">
        <v>741</v>
      </c>
      <c r="H744" s="181">
        <v>3</v>
      </c>
      <c r="I744" s="182">
        <f>Tabla1[[#This Row],[P_Esperada_MEISR ]]*0.0008928</f>
        <v>2.6784000000000001E-3</v>
      </c>
      <c r="J744" s="183">
        <v>1</v>
      </c>
      <c r="K744" s="183">
        <f>Tabla1[[#This Row],[Puntuación]]-1</f>
        <v>0</v>
      </c>
      <c r="L744" s="182">
        <f>Tabla1[[#This Row],[Cambio escala]]*0.0008928</f>
        <v>0</v>
      </c>
      <c r="M744" s="179" t="s">
        <v>23</v>
      </c>
      <c r="N744" s="179" t="s">
        <v>1434</v>
      </c>
      <c r="O744" s="179" t="s">
        <v>23</v>
      </c>
      <c r="P744" s="179" t="s">
        <v>1437</v>
      </c>
      <c r="Q744" s="179" t="s">
        <v>23</v>
      </c>
      <c r="R744" s="179" t="s">
        <v>1525</v>
      </c>
      <c r="S744" s="179" t="s">
        <v>211</v>
      </c>
      <c r="T744" s="184" t="s">
        <v>83</v>
      </c>
      <c r="U744" s="184" t="str">
        <f>Tabla1[[#This Row],[Códigos CIF]]&amp;" "&amp;"="&amp;" "&amp;Tabla1[[#This Row],[Códigos CIF Habilidad]]</f>
        <v>d540 = Vestirse</v>
      </c>
      <c r="V744" s="189" t="s">
        <v>212</v>
      </c>
      <c r="W744" s="19" t="s">
        <v>213</v>
      </c>
      <c r="X744" s="10"/>
      <c r="Y744" s="10"/>
      <c r="Z744"/>
      <c r="AA744"/>
      <c r="AB744"/>
      <c r="AC744"/>
      <c r="AD744"/>
      <c r="AE744"/>
      <c r="AF744"/>
      <c r="AG744"/>
      <c r="AH744"/>
      <c r="AI744"/>
    </row>
    <row r="745" spans="1:35" ht="20.399999999999999">
      <c r="A745" s="10">
        <v>729</v>
      </c>
      <c r="B745" s="176" t="s">
        <v>1342</v>
      </c>
      <c r="C745" s="177" t="s">
        <v>919</v>
      </c>
      <c r="D745" s="177" t="s">
        <v>201</v>
      </c>
      <c r="E745" s="178" t="s">
        <v>246</v>
      </c>
      <c r="F745" s="179">
        <v>48</v>
      </c>
      <c r="G745" s="180" t="s">
        <v>741</v>
      </c>
      <c r="H745" s="181">
        <v>3</v>
      </c>
      <c r="I745" s="182">
        <f>Tabla1[[#This Row],[P_Esperada_MEISR ]]*0.0008928</f>
        <v>2.6784000000000001E-3</v>
      </c>
      <c r="J745" s="183">
        <v>1</v>
      </c>
      <c r="K745" s="183">
        <f>Tabla1[[#This Row],[Puntuación]]-1</f>
        <v>0</v>
      </c>
      <c r="L745" s="182">
        <f>Tabla1[[#This Row],[Cambio escala]]*0.0008928</f>
        <v>0</v>
      </c>
      <c r="M745" s="179" t="s">
        <v>5</v>
      </c>
      <c r="N745" s="179" t="s">
        <v>1436</v>
      </c>
      <c r="O745" s="179" t="s">
        <v>6</v>
      </c>
      <c r="P745" s="179" t="s">
        <v>1439</v>
      </c>
      <c r="Q745" s="179" t="s">
        <v>5</v>
      </c>
      <c r="R745" s="179" t="s">
        <v>1519</v>
      </c>
      <c r="S745" s="179" t="s">
        <v>55</v>
      </c>
      <c r="T745" s="184" t="s">
        <v>9</v>
      </c>
      <c r="U745" s="184" t="str">
        <f>Tabla1[[#This Row],[Códigos CIF]]&amp;" "&amp;"="&amp;" "&amp;Tabla1[[#This Row],[Códigos CIF Habilidad]]</f>
        <v>d330 = Hablar</v>
      </c>
      <c r="V745" s="189" t="s">
        <v>56</v>
      </c>
      <c r="W745" s="19" t="s">
        <v>57</v>
      </c>
      <c r="X745" s="10"/>
      <c r="Y745" s="10"/>
      <c r="Z745"/>
      <c r="AA745"/>
      <c r="AB745"/>
      <c r="AC745"/>
      <c r="AD745"/>
      <c r="AE745"/>
      <c r="AF745"/>
      <c r="AG745"/>
      <c r="AH745"/>
      <c r="AI745"/>
    </row>
    <row r="746" spans="1:35">
      <c r="A746" s="10">
        <v>730</v>
      </c>
      <c r="B746" s="176" t="s">
        <v>1342</v>
      </c>
      <c r="C746" s="177" t="s">
        <v>920</v>
      </c>
      <c r="D746" s="177" t="s">
        <v>201</v>
      </c>
      <c r="E746" s="178" t="s">
        <v>231</v>
      </c>
      <c r="F746" s="179">
        <v>54</v>
      </c>
      <c r="G746" s="180" t="s">
        <v>743</v>
      </c>
      <c r="H746" s="181">
        <v>3</v>
      </c>
      <c r="I746" s="182">
        <f>Tabla1[[#This Row],[P_Esperada_MEISR ]]*0.0008928</f>
        <v>2.6784000000000001E-3</v>
      </c>
      <c r="J746" s="183">
        <v>1</v>
      </c>
      <c r="K746" s="183">
        <f>Tabla1[[#This Row],[Puntuación]]-1</f>
        <v>0</v>
      </c>
      <c r="L746" s="182">
        <f>Tabla1[[#This Row],[Cambio escala]]*0.0008928</f>
        <v>0</v>
      </c>
      <c r="M746" s="179" t="s">
        <v>23</v>
      </c>
      <c r="N746" s="179" t="s">
        <v>1434</v>
      </c>
      <c r="O746" s="179" t="s">
        <v>23</v>
      </c>
      <c r="P746" s="179" t="s">
        <v>1437</v>
      </c>
      <c r="Q746" s="179" t="s">
        <v>23</v>
      </c>
      <c r="R746" s="179" t="s">
        <v>1525</v>
      </c>
      <c r="S746" s="179" t="s">
        <v>211</v>
      </c>
      <c r="T746" s="184" t="s">
        <v>83</v>
      </c>
      <c r="U746" s="184" t="str">
        <f>Tabla1[[#This Row],[Códigos CIF]]&amp;" "&amp;"="&amp;" "&amp;Tabla1[[#This Row],[Códigos CIF Habilidad]]</f>
        <v>d540 = Vestirse</v>
      </c>
      <c r="V746" s="189" t="s">
        <v>212</v>
      </c>
      <c r="W746" s="19" t="s">
        <v>213</v>
      </c>
      <c r="X746" s="10"/>
      <c r="Y746" s="10"/>
      <c r="Z746"/>
      <c r="AA746"/>
      <c r="AB746"/>
      <c r="AC746"/>
      <c r="AD746"/>
      <c r="AE746"/>
      <c r="AF746"/>
      <c r="AG746"/>
      <c r="AH746"/>
      <c r="AI746"/>
    </row>
    <row r="747" spans="1:35">
      <c r="A747" s="10">
        <v>731</v>
      </c>
      <c r="B747" s="176" t="s">
        <v>1342</v>
      </c>
      <c r="C747" s="177" t="s">
        <v>921</v>
      </c>
      <c r="D747" s="177" t="s">
        <v>201</v>
      </c>
      <c r="E747" s="178" t="s">
        <v>237</v>
      </c>
      <c r="F747" s="179">
        <v>54</v>
      </c>
      <c r="G747" s="180" t="s">
        <v>743</v>
      </c>
      <c r="H747" s="181">
        <v>3</v>
      </c>
      <c r="I747" s="182">
        <f>Tabla1[[#This Row],[P_Esperada_MEISR ]]*0.0008928</f>
        <v>2.6784000000000001E-3</v>
      </c>
      <c r="J747" s="183">
        <v>1</v>
      </c>
      <c r="K747" s="183">
        <f>Tabla1[[#This Row],[Puntuación]]-1</f>
        <v>0</v>
      </c>
      <c r="L747" s="182">
        <f>Tabla1[[#This Row],[Cambio escala]]*0.0008928</f>
        <v>0</v>
      </c>
      <c r="M747" s="179" t="s">
        <v>23</v>
      </c>
      <c r="N747" s="179" t="s">
        <v>1434</v>
      </c>
      <c r="O747" s="179" t="s">
        <v>23</v>
      </c>
      <c r="P747" s="179" t="s">
        <v>1437</v>
      </c>
      <c r="Q747" s="179" t="s">
        <v>23</v>
      </c>
      <c r="R747" s="179" t="s">
        <v>1525</v>
      </c>
      <c r="S747" s="179" t="s">
        <v>211</v>
      </c>
      <c r="T747" s="184" t="s">
        <v>83</v>
      </c>
      <c r="U747" s="184" t="str">
        <f>Tabla1[[#This Row],[Códigos CIF]]&amp;" "&amp;"="&amp;" "&amp;Tabla1[[#This Row],[Códigos CIF Habilidad]]</f>
        <v>d540 = Vestirse</v>
      </c>
      <c r="V747" s="189" t="s">
        <v>212</v>
      </c>
      <c r="W747" s="19" t="s">
        <v>213</v>
      </c>
      <c r="X747" s="10"/>
      <c r="Y747" s="10"/>
      <c r="Z747"/>
      <c r="AA747"/>
      <c r="AB747"/>
      <c r="AC747"/>
      <c r="AD747"/>
      <c r="AE747"/>
      <c r="AF747"/>
      <c r="AG747"/>
      <c r="AH747"/>
      <c r="AI747"/>
    </row>
    <row r="748" spans="1:35">
      <c r="A748" s="10">
        <v>732</v>
      </c>
      <c r="B748" s="176" t="s">
        <v>1342</v>
      </c>
      <c r="C748" s="177" t="s">
        <v>922</v>
      </c>
      <c r="D748" s="177" t="s">
        <v>201</v>
      </c>
      <c r="E748" s="178" t="s">
        <v>251</v>
      </c>
      <c r="F748" s="179">
        <v>54</v>
      </c>
      <c r="G748" s="180" t="s">
        <v>743</v>
      </c>
      <c r="H748" s="181">
        <v>3</v>
      </c>
      <c r="I748" s="182">
        <f>Tabla1[[#This Row],[P_Esperada_MEISR ]]*0.0008928</f>
        <v>2.6784000000000001E-3</v>
      </c>
      <c r="J748" s="183">
        <v>1</v>
      </c>
      <c r="K748" s="183">
        <f>Tabla1[[#This Row],[Puntuación]]-1</f>
        <v>0</v>
      </c>
      <c r="L748" s="182">
        <f>Tabla1[[#This Row],[Cambio escala]]*0.0008928</f>
        <v>0</v>
      </c>
      <c r="M748" s="179" t="s">
        <v>24</v>
      </c>
      <c r="N748" s="179" t="s">
        <v>1435</v>
      </c>
      <c r="O748" s="179" t="s">
        <v>31</v>
      </c>
      <c r="P748" s="179" t="s">
        <v>1438</v>
      </c>
      <c r="Q748" s="179" t="s">
        <v>7</v>
      </c>
      <c r="R748" s="179" t="s">
        <v>1526</v>
      </c>
      <c r="S748" s="179" t="s">
        <v>111</v>
      </c>
      <c r="T748" s="184" t="s">
        <v>19</v>
      </c>
      <c r="U748" s="184" t="str">
        <f>Tabla1[[#This Row],[Códigos CIF]]&amp;" "&amp;"="&amp;" "&amp;Tabla1[[#This Row],[Códigos CIF Habilidad]]</f>
        <v>d137 = Adquirir conceptos</v>
      </c>
      <c r="V748" s="189" t="s">
        <v>112</v>
      </c>
      <c r="W748" s="19" t="s">
        <v>113</v>
      </c>
      <c r="X748" s="10"/>
      <c r="Y748" s="10"/>
      <c r="Z748"/>
      <c r="AA748"/>
      <c r="AB748"/>
      <c r="AC748"/>
      <c r="AD748"/>
      <c r="AE748"/>
      <c r="AF748"/>
      <c r="AG748"/>
      <c r="AH748"/>
      <c r="AI748"/>
    </row>
    <row r="749" spans="1:35">
      <c r="A749" s="10">
        <v>733</v>
      </c>
      <c r="B749" s="176" t="s">
        <v>1342</v>
      </c>
      <c r="C749" s="177" t="s">
        <v>923</v>
      </c>
      <c r="D749" s="177" t="s">
        <v>201</v>
      </c>
      <c r="E749" s="178" t="s">
        <v>247</v>
      </c>
      <c r="F749" s="179">
        <v>60</v>
      </c>
      <c r="G749" s="180" t="s">
        <v>744</v>
      </c>
      <c r="H749" s="181">
        <v>3</v>
      </c>
      <c r="I749" s="182">
        <f>Tabla1[[#This Row],[P_Esperada_MEISR ]]*0.0008928</f>
        <v>2.6784000000000001E-3</v>
      </c>
      <c r="J749" s="183">
        <v>1</v>
      </c>
      <c r="K749" s="183">
        <f>Tabla1[[#This Row],[Puntuación]]-1</f>
        <v>0</v>
      </c>
      <c r="L749" s="182">
        <f>Tabla1[[#This Row],[Cambio escala]]*0.0008928</f>
        <v>0</v>
      </c>
      <c r="M749" s="179" t="s">
        <v>23</v>
      </c>
      <c r="N749" s="179" t="s">
        <v>1434</v>
      </c>
      <c r="O749" s="179" t="s">
        <v>23</v>
      </c>
      <c r="P749" s="179" t="s">
        <v>1437</v>
      </c>
      <c r="Q749" s="179" t="s">
        <v>23</v>
      </c>
      <c r="R749" s="179" t="s">
        <v>1525</v>
      </c>
      <c r="S749" s="179" t="s">
        <v>211</v>
      </c>
      <c r="T749" s="184" t="s">
        <v>83</v>
      </c>
      <c r="U749" s="184" t="str">
        <f>Tabla1[[#This Row],[Códigos CIF]]&amp;" "&amp;"="&amp;" "&amp;Tabla1[[#This Row],[Códigos CIF Habilidad]]</f>
        <v>d540 = Vestirse</v>
      </c>
      <c r="V749" s="189" t="s">
        <v>212</v>
      </c>
      <c r="W749" s="19" t="s">
        <v>213</v>
      </c>
      <c r="X749" s="10"/>
      <c r="Y749" s="10"/>
      <c r="Z749"/>
      <c r="AA749"/>
      <c r="AB749"/>
      <c r="AC749"/>
      <c r="AD749"/>
      <c r="AE749"/>
      <c r="AF749"/>
      <c r="AG749"/>
      <c r="AH749"/>
      <c r="AI749"/>
    </row>
    <row r="750" spans="1:35" ht="20.399999999999999">
      <c r="A750" s="10">
        <v>734</v>
      </c>
      <c r="B750" s="176" t="s">
        <v>1342</v>
      </c>
      <c r="C750" s="177" t="s">
        <v>924</v>
      </c>
      <c r="D750" s="177" t="s">
        <v>201</v>
      </c>
      <c r="E750" s="178" t="s">
        <v>248</v>
      </c>
      <c r="F750" s="179">
        <v>60</v>
      </c>
      <c r="G750" s="180" t="s">
        <v>744</v>
      </c>
      <c r="H750" s="181">
        <v>3</v>
      </c>
      <c r="I750" s="182">
        <f>Tabla1[[#This Row],[P_Esperada_MEISR ]]*0.0008928</f>
        <v>2.6784000000000001E-3</v>
      </c>
      <c r="J750" s="183">
        <v>1</v>
      </c>
      <c r="K750" s="183">
        <f>Tabla1[[#This Row],[Puntuación]]-1</f>
        <v>0</v>
      </c>
      <c r="L750" s="182">
        <f>Tabla1[[#This Row],[Cambio escala]]*0.0008928</f>
        <v>0</v>
      </c>
      <c r="M750" s="179" t="s">
        <v>23</v>
      </c>
      <c r="N750" s="179" t="s">
        <v>1434</v>
      </c>
      <c r="O750" s="179" t="s">
        <v>23</v>
      </c>
      <c r="P750" s="179" t="s">
        <v>1437</v>
      </c>
      <c r="Q750" s="179" t="s">
        <v>23</v>
      </c>
      <c r="R750" s="179" t="s">
        <v>1525</v>
      </c>
      <c r="S750" s="179" t="s">
        <v>211</v>
      </c>
      <c r="T750" s="184" t="s">
        <v>83</v>
      </c>
      <c r="U750" s="184" t="str">
        <f>Tabla1[[#This Row],[Códigos CIF]]&amp;" "&amp;"="&amp;" "&amp;Tabla1[[#This Row],[Códigos CIF Habilidad]]</f>
        <v>d540 = Vestirse</v>
      </c>
      <c r="V750" s="189" t="s">
        <v>212</v>
      </c>
      <c r="W750" s="19" t="s">
        <v>213</v>
      </c>
      <c r="X750" s="10"/>
      <c r="Y750" s="10"/>
      <c r="Z750"/>
      <c r="AA750"/>
      <c r="AB750"/>
      <c r="AC750"/>
      <c r="AD750"/>
      <c r="AE750"/>
      <c r="AF750"/>
      <c r="AG750"/>
      <c r="AH750"/>
      <c r="AI750"/>
    </row>
    <row r="751" spans="1:35">
      <c r="A751" s="10">
        <v>735</v>
      </c>
      <c r="B751" s="176" t="s">
        <v>1342</v>
      </c>
      <c r="C751" s="177" t="s">
        <v>925</v>
      </c>
      <c r="D751" s="177" t="s">
        <v>201</v>
      </c>
      <c r="E751" s="178" t="s">
        <v>249</v>
      </c>
      <c r="F751" s="179">
        <v>60</v>
      </c>
      <c r="G751" s="180" t="s">
        <v>744</v>
      </c>
      <c r="H751" s="181">
        <v>3</v>
      </c>
      <c r="I751" s="182">
        <f>Tabla1[[#This Row],[P_Esperada_MEISR ]]*0.0008928</f>
        <v>2.6784000000000001E-3</v>
      </c>
      <c r="J751" s="183">
        <v>1</v>
      </c>
      <c r="K751" s="183">
        <f>Tabla1[[#This Row],[Puntuación]]-1</f>
        <v>0</v>
      </c>
      <c r="L751" s="182">
        <f>Tabla1[[#This Row],[Cambio escala]]*0.0008928</f>
        <v>0</v>
      </c>
      <c r="M751" s="179" t="s">
        <v>23</v>
      </c>
      <c r="N751" s="179" t="s">
        <v>1434</v>
      </c>
      <c r="O751" s="179" t="s">
        <v>23</v>
      </c>
      <c r="P751" s="179" t="s">
        <v>1437</v>
      </c>
      <c r="Q751" s="179" t="s">
        <v>23</v>
      </c>
      <c r="R751" s="179" t="s">
        <v>1525</v>
      </c>
      <c r="S751" s="179" t="s">
        <v>211</v>
      </c>
      <c r="T751" s="184" t="s">
        <v>83</v>
      </c>
      <c r="U751" s="184" t="str">
        <f>Tabla1[[#This Row],[Códigos CIF]]&amp;" "&amp;"="&amp;" "&amp;Tabla1[[#This Row],[Códigos CIF Habilidad]]</f>
        <v>d540 = Vestirse</v>
      </c>
      <c r="V751" s="189" t="s">
        <v>212</v>
      </c>
      <c r="W751" s="19" t="s">
        <v>213</v>
      </c>
      <c r="X751" s="10"/>
      <c r="Y751" s="10"/>
      <c r="Z751"/>
      <c r="AA751"/>
      <c r="AB751"/>
      <c r="AC751"/>
      <c r="AD751"/>
      <c r="AE751"/>
      <c r="AF751"/>
      <c r="AG751"/>
      <c r="AH751"/>
      <c r="AI751"/>
    </row>
    <row r="752" spans="1:35">
      <c r="A752" s="10">
        <v>736</v>
      </c>
      <c r="B752" s="176" t="s">
        <v>1342</v>
      </c>
      <c r="C752" s="177" t="s">
        <v>926</v>
      </c>
      <c r="D752" s="177" t="s">
        <v>201</v>
      </c>
      <c r="E752" s="178" t="s">
        <v>250</v>
      </c>
      <c r="F752" s="179">
        <v>60</v>
      </c>
      <c r="G752" s="180" t="s">
        <v>744</v>
      </c>
      <c r="H752" s="181">
        <v>3</v>
      </c>
      <c r="I752" s="182">
        <f>Tabla1[[#This Row],[P_Esperada_MEISR ]]*0.0008928</f>
        <v>2.6784000000000001E-3</v>
      </c>
      <c r="J752" s="183">
        <v>1</v>
      </c>
      <c r="K752" s="183">
        <f>Tabla1[[#This Row],[Puntuación]]-1</f>
        <v>0</v>
      </c>
      <c r="L752" s="182">
        <f>Tabla1[[#This Row],[Cambio escala]]*0.0008928</f>
        <v>0</v>
      </c>
      <c r="M752" s="179" t="s">
        <v>24</v>
      </c>
      <c r="N752" s="179" t="s">
        <v>1435</v>
      </c>
      <c r="O752" s="179" t="s">
        <v>31</v>
      </c>
      <c r="P752" s="179" t="s">
        <v>1438</v>
      </c>
      <c r="Q752" s="179" t="s">
        <v>7</v>
      </c>
      <c r="R752" s="179" t="s">
        <v>1526</v>
      </c>
      <c r="S752" s="179" t="s">
        <v>111</v>
      </c>
      <c r="T752" s="184" t="s">
        <v>19</v>
      </c>
      <c r="U752" s="184" t="str">
        <f>Tabla1[[#This Row],[Códigos CIF]]&amp;" "&amp;"="&amp;" "&amp;Tabla1[[#This Row],[Códigos CIF Habilidad]]</f>
        <v>d137 = Adquirir conceptos</v>
      </c>
      <c r="V752" s="189" t="s">
        <v>112</v>
      </c>
      <c r="W752" s="19" t="s">
        <v>113</v>
      </c>
      <c r="X752" s="10"/>
      <c r="Y752" s="10"/>
      <c r="Z752"/>
      <c r="AA752"/>
      <c r="AB752"/>
      <c r="AC752"/>
      <c r="AD752"/>
      <c r="AE752"/>
      <c r="AF752"/>
      <c r="AG752"/>
      <c r="AH752"/>
      <c r="AI752"/>
    </row>
    <row r="753" spans="1:35" ht="40.799999999999997">
      <c r="A753" s="10">
        <v>737</v>
      </c>
      <c r="B753" s="176" t="s">
        <v>1342</v>
      </c>
      <c r="C753" s="177" t="s">
        <v>749</v>
      </c>
      <c r="D753" s="177" t="s">
        <v>252</v>
      </c>
      <c r="E753" s="178" t="s">
        <v>253</v>
      </c>
      <c r="F753" s="179">
        <v>0</v>
      </c>
      <c r="G753" s="180" t="s">
        <v>683</v>
      </c>
      <c r="H753" s="181">
        <v>3</v>
      </c>
      <c r="I753" s="182">
        <f>Tabla1[[#This Row],[P_Esperada_MEISR ]]*0.0008928</f>
        <v>2.6784000000000001E-3</v>
      </c>
      <c r="J753" s="183">
        <v>1</v>
      </c>
      <c r="K753" s="183">
        <f>Tabla1[[#This Row],[Puntuación]]-1</f>
        <v>0</v>
      </c>
      <c r="L753" s="182">
        <f>Tabla1[[#This Row],[Cambio escala]]*0.0008928</f>
        <v>0</v>
      </c>
      <c r="M753" s="179" t="s">
        <v>5</v>
      </c>
      <c r="N753" s="179" t="s">
        <v>1436</v>
      </c>
      <c r="O753" s="179" t="s">
        <v>5</v>
      </c>
      <c r="P753" s="179" t="s">
        <v>1441</v>
      </c>
      <c r="Q753" s="179" t="s">
        <v>5</v>
      </c>
      <c r="R753" s="179" t="s">
        <v>1519</v>
      </c>
      <c r="S753" s="179" t="s">
        <v>13</v>
      </c>
      <c r="T753" s="184" t="s">
        <v>14</v>
      </c>
      <c r="U753" s="184" t="str">
        <f>Tabla1[[#This Row],[Códigos CIF]]&amp;" "&amp;"="&amp;" "&amp;Tabla1[[#This Row],[Códigos CIF Habilidad]]</f>
        <v>d710 = Interacciones interpersonales básicas</v>
      </c>
      <c r="V753" s="189" t="s">
        <v>15</v>
      </c>
      <c r="W753" s="19" t="s">
        <v>16</v>
      </c>
      <c r="X753" s="10"/>
      <c r="Y753" s="10"/>
      <c r="Z753"/>
      <c r="AA753"/>
      <c r="AB753"/>
      <c r="AC753"/>
      <c r="AD753"/>
      <c r="AE753"/>
      <c r="AF753"/>
      <c r="AG753"/>
      <c r="AH753"/>
      <c r="AI753"/>
    </row>
    <row r="754" spans="1:35" ht="24">
      <c r="A754" s="10">
        <v>738</v>
      </c>
      <c r="B754" s="176" t="s">
        <v>1342</v>
      </c>
      <c r="C754" s="177" t="s">
        <v>929</v>
      </c>
      <c r="D754" s="177" t="s">
        <v>252</v>
      </c>
      <c r="E754" s="178" t="s">
        <v>707</v>
      </c>
      <c r="F754" s="179">
        <v>3</v>
      </c>
      <c r="G754" s="180" t="s">
        <v>683</v>
      </c>
      <c r="H754" s="181">
        <v>3</v>
      </c>
      <c r="I754" s="182">
        <f>Tabla1[[#This Row],[P_Esperada_MEISR ]]*0.0008928</f>
        <v>2.6784000000000001E-3</v>
      </c>
      <c r="J754" s="183">
        <v>1</v>
      </c>
      <c r="K754" s="183">
        <f>Tabla1[[#This Row],[Puntuación]]-1</f>
        <v>0</v>
      </c>
      <c r="L754" s="182">
        <f>Tabla1[[#This Row],[Cambio escala]]*0.0008928</f>
        <v>0</v>
      </c>
      <c r="M754" s="179" t="s">
        <v>5</v>
      </c>
      <c r="N754" s="179" t="s">
        <v>1436</v>
      </c>
      <c r="O754" s="179" t="s">
        <v>5</v>
      </c>
      <c r="P754" s="179" t="s">
        <v>1441</v>
      </c>
      <c r="Q754" s="179" t="s">
        <v>5</v>
      </c>
      <c r="R754" s="179" t="s">
        <v>1519</v>
      </c>
      <c r="S754" s="179" t="s">
        <v>77</v>
      </c>
      <c r="T754" s="184" t="s">
        <v>50</v>
      </c>
      <c r="U754" s="184" t="str">
        <f>Tabla1[[#This Row],[Códigos CIF]]&amp;" "&amp;"="&amp;" "&amp;Tabla1[[#This Row],[Códigos CIF Habilidad]]</f>
        <v>d250 = Manejo del comportamiento propio</v>
      </c>
      <c r="V754" s="189" t="s">
        <v>78</v>
      </c>
      <c r="W754" s="19" t="s">
        <v>79</v>
      </c>
      <c r="X754" s="10"/>
      <c r="Y754" s="10"/>
      <c r="Z754"/>
      <c r="AA754"/>
      <c r="AB754"/>
      <c r="AC754"/>
      <c r="AD754"/>
      <c r="AE754"/>
      <c r="AF754"/>
      <c r="AG754"/>
      <c r="AH754"/>
      <c r="AI754"/>
    </row>
    <row r="755" spans="1:35" ht="20.399999999999999">
      <c r="A755" s="10">
        <v>739</v>
      </c>
      <c r="B755" s="176" t="s">
        <v>1342</v>
      </c>
      <c r="C755" s="177" t="s">
        <v>930</v>
      </c>
      <c r="D755" s="177" t="s">
        <v>252</v>
      </c>
      <c r="E755" s="178" t="s">
        <v>254</v>
      </c>
      <c r="F755" s="179">
        <v>3</v>
      </c>
      <c r="G755" s="180" t="s">
        <v>683</v>
      </c>
      <c r="H755" s="181">
        <v>3</v>
      </c>
      <c r="I755" s="182">
        <f>Tabla1[[#This Row],[P_Esperada_MEISR ]]*0.0008928</f>
        <v>2.6784000000000001E-3</v>
      </c>
      <c r="J755" s="183">
        <v>1</v>
      </c>
      <c r="K755" s="183">
        <f>Tabla1[[#This Row],[Puntuación]]-1</f>
        <v>0</v>
      </c>
      <c r="L755" s="182">
        <f>Tabla1[[#This Row],[Cambio escala]]*0.0008928</f>
        <v>0</v>
      </c>
      <c r="M755" s="179" t="s">
        <v>24</v>
      </c>
      <c r="N755" s="179" t="s">
        <v>1435</v>
      </c>
      <c r="O755" s="179" t="s">
        <v>31</v>
      </c>
      <c r="P755" s="179" t="s">
        <v>1438</v>
      </c>
      <c r="Q755" s="179" t="s">
        <v>7</v>
      </c>
      <c r="R755" s="179" t="s">
        <v>1526</v>
      </c>
      <c r="S755" s="179" t="s">
        <v>18</v>
      </c>
      <c r="T755" s="184" t="s">
        <v>19</v>
      </c>
      <c r="U755" s="184" t="str">
        <f>Tabla1[[#This Row],[Códigos CIF]]&amp;" "&amp;"="&amp;" "&amp;Tabla1[[#This Row],[Códigos CIF Habilidad]]</f>
        <v>d110 = Mirar</v>
      </c>
      <c r="V755" s="189" t="s">
        <v>20</v>
      </c>
      <c r="W755" s="19" t="s">
        <v>21</v>
      </c>
      <c r="X755" s="10"/>
      <c r="Y755" s="10"/>
      <c r="Z755"/>
      <c r="AA755"/>
      <c r="AB755"/>
      <c r="AC755"/>
      <c r="AD755"/>
      <c r="AE755"/>
      <c r="AF755"/>
      <c r="AG755"/>
      <c r="AH755"/>
      <c r="AI755"/>
    </row>
    <row r="756" spans="1:35" ht="20.399999999999999">
      <c r="A756" s="10">
        <v>740</v>
      </c>
      <c r="B756" s="176" t="s">
        <v>1342</v>
      </c>
      <c r="C756" s="177" t="s">
        <v>931</v>
      </c>
      <c r="D756" s="177" t="s">
        <v>252</v>
      </c>
      <c r="E756" s="178" t="s">
        <v>706</v>
      </c>
      <c r="F756" s="179">
        <v>5</v>
      </c>
      <c r="G756" s="180" t="s">
        <v>683</v>
      </c>
      <c r="H756" s="181">
        <v>3</v>
      </c>
      <c r="I756" s="182">
        <f>Tabla1[[#This Row],[P_Esperada_MEISR ]]*0.0008928</f>
        <v>2.6784000000000001E-3</v>
      </c>
      <c r="J756" s="183">
        <v>1</v>
      </c>
      <c r="K756" s="183">
        <f>Tabla1[[#This Row],[Puntuación]]-1</f>
        <v>0</v>
      </c>
      <c r="L756" s="182">
        <f>Tabla1[[#This Row],[Cambio escala]]*0.0008928</f>
        <v>0</v>
      </c>
      <c r="M756" s="179" t="s">
        <v>23</v>
      </c>
      <c r="N756" s="179" t="s">
        <v>1434</v>
      </c>
      <c r="O756" s="179" t="s">
        <v>25</v>
      </c>
      <c r="P756" s="179" t="s">
        <v>1440</v>
      </c>
      <c r="Q756" s="179" t="s">
        <v>23</v>
      </c>
      <c r="R756" s="179" t="s">
        <v>1525</v>
      </c>
      <c r="S756" s="179" t="s">
        <v>160</v>
      </c>
      <c r="T756" s="184" t="s">
        <v>27</v>
      </c>
      <c r="U756" s="184" t="str">
        <f>Tabla1[[#This Row],[Códigos CIF]]&amp;" "&amp;"="&amp;" "&amp;Tabla1[[#This Row],[Códigos CIF Habilidad]]</f>
        <v>d455 = Desplazarse por el entorno</v>
      </c>
      <c r="V756" s="189" t="s">
        <v>161</v>
      </c>
      <c r="W756" s="19" t="s">
        <v>162</v>
      </c>
      <c r="X756" s="10"/>
      <c r="Y756" s="10"/>
      <c r="Z756"/>
      <c r="AA756"/>
      <c r="AB756"/>
      <c r="AC756"/>
      <c r="AD756"/>
      <c r="AE756"/>
      <c r="AF756"/>
      <c r="AG756"/>
      <c r="AH756"/>
      <c r="AI756"/>
    </row>
    <row r="757" spans="1:35" ht="30.6">
      <c r="A757" s="10">
        <v>741</v>
      </c>
      <c r="B757" s="176" t="s">
        <v>1342</v>
      </c>
      <c r="C757" s="177" t="s">
        <v>932</v>
      </c>
      <c r="D757" s="177" t="s">
        <v>252</v>
      </c>
      <c r="E757" s="178" t="s">
        <v>708</v>
      </c>
      <c r="F757" s="179">
        <v>5</v>
      </c>
      <c r="G757" s="180" t="s">
        <v>683</v>
      </c>
      <c r="H757" s="181">
        <v>3</v>
      </c>
      <c r="I757" s="182">
        <f>Tabla1[[#This Row],[P_Esperada_MEISR ]]*0.0008928</f>
        <v>2.6784000000000001E-3</v>
      </c>
      <c r="J757" s="183">
        <v>1</v>
      </c>
      <c r="K757" s="183">
        <f>Tabla1[[#This Row],[Puntuación]]-1</f>
        <v>0</v>
      </c>
      <c r="L757" s="182">
        <f>Tabla1[[#This Row],[Cambio escala]]*0.0008928</f>
        <v>0</v>
      </c>
      <c r="M757" s="179" t="s">
        <v>23</v>
      </c>
      <c r="N757" s="179" t="s">
        <v>1434</v>
      </c>
      <c r="O757" s="179" t="s">
        <v>25</v>
      </c>
      <c r="P757" s="179" t="s">
        <v>1440</v>
      </c>
      <c r="Q757" s="179" t="s">
        <v>23</v>
      </c>
      <c r="R757" s="179" t="s">
        <v>1525</v>
      </c>
      <c r="S757" s="179" t="s">
        <v>26</v>
      </c>
      <c r="T757" s="184" t="s">
        <v>27</v>
      </c>
      <c r="U757" s="184" t="str">
        <f>Tabla1[[#This Row],[Códigos CIF]]&amp;" "&amp;"="&amp;" "&amp;Tabla1[[#This Row],[Códigos CIF Habilidad]]</f>
        <v>d410 = Cambiar las posturas corporales básicas</v>
      </c>
      <c r="V757" s="189" t="s">
        <v>28</v>
      </c>
      <c r="W757" s="19" t="s">
        <v>29</v>
      </c>
      <c r="X757" s="10"/>
      <c r="Y757" s="10"/>
      <c r="Z757"/>
      <c r="AA757"/>
      <c r="AB757"/>
      <c r="AC757"/>
      <c r="AD757"/>
      <c r="AE757"/>
      <c r="AF757"/>
      <c r="AG757"/>
      <c r="AH757"/>
      <c r="AI757"/>
    </row>
    <row r="758" spans="1:35" ht="30.6">
      <c r="A758" s="10">
        <v>742</v>
      </c>
      <c r="B758" s="176" t="s">
        <v>1342</v>
      </c>
      <c r="C758" s="177" t="s">
        <v>933</v>
      </c>
      <c r="D758" s="177" t="s">
        <v>252</v>
      </c>
      <c r="E758" s="178" t="s">
        <v>709</v>
      </c>
      <c r="F758" s="179">
        <v>5</v>
      </c>
      <c r="G758" s="180" t="s">
        <v>683</v>
      </c>
      <c r="H758" s="181">
        <v>3</v>
      </c>
      <c r="I758" s="182">
        <f>Tabla1[[#This Row],[P_Esperada_MEISR ]]*0.0008928</f>
        <v>2.6784000000000001E-3</v>
      </c>
      <c r="J758" s="183">
        <v>1</v>
      </c>
      <c r="K758" s="183">
        <f>Tabla1[[#This Row],[Puntuación]]-1</f>
        <v>0</v>
      </c>
      <c r="L758" s="182">
        <f>Tabla1[[#This Row],[Cambio escala]]*0.0008928</f>
        <v>0</v>
      </c>
      <c r="M758" s="179" t="s">
        <v>23</v>
      </c>
      <c r="N758" s="179" t="s">
        <v>1434</v>
      </c>
      <c r="O758" s="179" t="s">
        <v>25</v>
      </c>
      <c r="P758" s="179" t="s">
        <v>1440</v>
      </c>
      <c r="Q758" s="179" t="s">
        <v>23</v>
      </c>
      <c r="R758" s="179" t="s">
        <v>1525</v>
      </c>
      <c r="S758" s="179" t="s">
        <v>26</v>
      </c>
      <c r="T758" s="184" t="s">
        <v>27</v>
      </c>
      <c r="U758" s="184" t="str">
        <f>Tabla1[[#This Row],[Códigos CIF]]&amp;" "&amp;"="&amp;" "&amp;Tabla1[[#This Row],[Códigos CIF Habilidad]]</f>
        <v>d410 = Cambiar las posturas corporales básicas</v>
      </c>
      <c r="V758" s="189" t="s">
        <v>28</v>
      </c>
      <c r="W758" s="19" t="s">
        <v>29</v>
      </c>
      <c r="X758" s="10"/>
      <c r="Y758" s="10"/>
      <c r="Z758"/>
      <c r="AA758"/>
      <c r="AB758"/>
      <c r="AC758"/>
      <c r="AD758"/>
      <c r="AE758"/>
      <c r="AF758"/>
      <c r="AG758"/>
      <c r="AH758"/>
      <c r="AI758"/>
    </row>
    <row r="759" spans="1:35" ht="20.399999999999999">
      <c r="A759" s="10">
        <v>743</v>
      </c>
      <c r="B759" s="176" t="s">
        <v>1342</v>
      </c>
      <c r="C759" s="177" t="s">
        <v>934</v>
      </c>
      <c r="D759" s="177" t="s">
        <v>252</v>
      </c>
      <c r="E759" s="178" t="s">
        <v>261</v>
      </c>
      <c r="F759" s="179">
        <v>6</v>
      </c>
      <c r="G759" s="180" t="s">
        <v>683</v>
      </c>
      <c r="H759" s="181">
        <v>3</v>
      </c>
      <c r="I759" s="182">
        <f>Tabla1[[#This Row],[P_Esperada_MEISR ]]*0.0008928</f>
        <v>2.6784000000000001E-3</v>
      </c>
      <c r="J759" s="183">
        <v>1</v>
      </c>
      <c r="K759" s="183">
        <f>Tabla1[[#This Row],[Puntuación]]-1</f>
        <v>0</v>
      </c>
      <c r="L759" s="182">
        <f>Tabla1[[#This Row],[Cambio escala]]*0.0008928</f>
        <v>0</v>
      </c>
      <c r="M759" s="179" t="s">
        <v>5</v>
      </c>
      <c r="N759" s="179" t="s">
        <v>1436</v>
      </c>
      <c r="O759" s="179" t="s">
        <v>6</v>
      </c>
      <c r="P759" s="179" t="s">
        <v>1439</v>
      </c>
      <c r="Q759" s="179" t="s">
        <v>23</v>
      </c>
      <c r="R759" s="179" t="s">
        <v>1525</v>
      </c>
      <c r="S759" s="179" t="s">
        <v>55</v>
      </c>
      <c r="T759" s="184" t="s">
        <v>9</v>
      </c>
      <c r="U759" s="184" t="str">
        <f>Tabla1[[#This Row],[Códigos CIF]]&amp;" "&amp;"="&amp;" "&amp;Tabla1[[#This Row],[Códigos CIF Habilidad]]</f>
        <v>d330 = Hablar</v>
      </c>
      <c r="V759" s="189" t="s">
        <v>56</v>
      </c>
      <c r="W759" s="19" t="s">
        <v>57</v>
      </c>
      <c r="X759" s="10"/>
      <c r="Y759" s="10"/>
      <c r="Z759"/>
      <c r="AA759"/>
      <c r="AB759"/>
      <c r="AC759"/>
      <c r="AD759"/>
      <c r="AE759"/>
      <c r="AF759"/>
      <c r="AG759"/>
      <c r="AH759"/>
      <c r="AI759"/>
    </row>
    <row r="760" spans="1:35" ht="24">
      <c r="A760" s="10">
        <v>744</v>
      </c>
      <c r="B760" s="176" t="s">
        <v>1342</v>
      </c>
      <c r="C760" s="177" t="s">
        <v>935</v>
      </c>
      <c r="D760" s="177" t="s">
        <v>252</v>
      </c>
      <c r="E760" s="178" t="s">
        <v>710</v>
      </c>
      <c r="F760" s="179">
        <v>7</v>
      </c>
      <c r="G760" s="180" t="s">
        <v>686</v>
      </c>
      <c r="H760" s="181">
        <v>3</v>
      </c>
      <c r="I760" s="182">
        <f>Tabla1[[#This Row],[P_Esperada_MEISR ]]*0.0008928</f>
        <v>2.6784000000000001E-3</v>
      </c>
      <c r="J760" s="183">
        <v>1</v>
      </c>
      <c r="K760" s="183">
        <f>Tabla1[[#This Row],[Puntuación]]-1</f>
        <v>0</v>
      </c>
      <c r="L760" s="182">
        <f>Tabla1[[#This Row],[Cambio escala]]*0.0008928</f>
        <v>0</v>
      </c>
      <c r="M760" s="179" t="s">
        <v>23</v>
      </c>
      <c r="N760" s="179" t="s">
        <v>1434</v>
      </c>
      <c r="O760" s="179" t="s">
        <v>25</v>
      </c>
      <c r="P760" s="179" t="s">
        <v>1440</v>
      </c>
      <c r="Q760" s="179" t="s">
        <v>23</v>
      </c>
      <c r="R760" s="179" t="s">
        <v>1525</v>
      </c>
      <c r="S760" s="179" t="s">
        <v>26</v>
      </c>
      <c r="T760" s="184" t="s">
        <v>27</v>
      </c>
      <c r="U760" s="184" t="str">
        <f>Tabla1[[#This Row],[Códigos CIF]]&amp;" "&amp;"="&amp;" "&amp;Tabla1[[#This Row],[Códigos CIF Habilidad]]</f>
        <v>d410 = Cambiar las posturas corporales básicas</v>
      </c>
      <c r="V760" s="189" t="s">
        <v>28</v>
      </c>
      <c r="W760" s="19" t="s">
        <v>29</v>
      </c>
      <c r="X760" s="10"/>
      <c r="Y760" s="10"/>
      <c r="Z760"/>
      <c r="AA760"/>
      <c r="AB760"/>
      <c r="AC760"/>
      <c r="AD760"/>
      <c r="AE760"/>
      <c r="AF760"/>
      <c r="AG760"/>
      <c r="AH760"/>
      <c r="AI760"/>
    </row>
    <row r="761" spans="1:35" ht="24">
      <c r="A761" s="10">
        <v>745</v>
      </c>
      <c r="B761" s="176" t="s">
        <v>1342</v>
      </c>
      <c r="C761" s="177" t="s">
        <v>936</v>
      </c>
      <c r="D761" s="177" t="s">
        <v>252</v>
      </c>
      <c r="E761" s="178" t="s">
        <v>255</v>
      </c>
      <c r="F761" s="179">
        <v>8</v>
      </c>
      <c r="G761" s="180" t="s">
        <v>686</v>
      </c>
      <c r="H761" s="181">
        <v>3</v>
      </c>
      <c r="I761" s="182">
        <f>Tabla1[[#This Row],[P_Esperada_MEISR ]]*0.0008928</f>
        <v>2.6784000000000001E-3</v>
      </c>
      <c r="J761" s="183">
        <v>1</v>
      </c>
      <c r="K761" s="183">
        <f>Tabla1[[#This Row],[Puntuación]]-1</f>
        <v>0</v>
      </c>
      <c r="L761" s="182">
        <f>Tabla1[[#This Row],[Cambio escala]]*0.0008928</f>
        <v>0</v>
      </c>
      <c r="M761" s="179" t="s">
        <v>23</v>
      </c>
      <c r="N761" s="179" t="s">
        <v>1434</v>
      </c>
      <c r="O761" s="179" t="s">
        <v>25</v>
      </c>
      <c r="P761" s="179" t="s">
        <v>1440</v>
      </c>
      <c r="Q761" s="179" t="s">
        <v>23</v>
      </c>
      <c r="R761" s="179" t="s">
        <v>1525</v>
      </c>
      <c r="S761" s="179" t="s">
        <v>26</v>
      </c>
      <c r="T761" s="184" t="s">
        <v>27</v>
      </c>
      <c r="U761" s="184" t="str">
        <f>Tabla1[[#This Row],[Códigos CIF]]&amp;" "&amp;"="&amp;" "&amp;Tabla1[[#This Row],[Códigos CIF Habilidad]]</f>
        <v>d410 = Cambiar las posturas corporales básicas</v>
      </c>
      <c r="V761" s="189" t="s">
        <v>28</v>
      </c>
      <c r="W761" s="19" t="s">
        <v>29</v>
      </c>
      <c r="X761" s="10"/>
      <c r="Y761" s="10"/>
      <c r="Z761"/>
      <c r="AA761"/>
      <c r="AB761"/>
      <c r="AC761"/>
      <c r="AD761"/>
      <c r="AE761"/>
      <c r="AF761"/>
      <c r="AG761"/>
      <c r="AH761"/>
      <c r="AI761"/>
    </row>
    <row r="762" spans="1:35" ht="24">
      <c r="A762" s="10">
        <v>746</v>
      </c>
      <c r="B762" s="176" t="s">
        <v>1342</v>
      </c>
      <c r="C762" s="177" t="s">
        <v>937</v>
      </c>
      <c r="D762" s="177" t="s">
        <v>252</v>
      </c>
      <c r="E762" s="178" t="s">
        <v>256</v>
      </c>
      <c r="F762" s="179">
        <v>8</v>
      </c>
      <c r="G762" s="180" t="s">
        <v>686</v>
      </c>
      <c r="H762" s="181">
        <v>3</v>
      </c>
      <c r="I762" s="182">
        <f>Tabla1[[#This Row],[P_Esperada_MEISR ]]*0.0008928</f>
        <v>2.6784000000000001E-3</v>
      </c>
      <c r="J762" s="183">
        <v>1</v>
      </c>
      <c r="K762" s="183">
        <f>Tabla1[[#This Row],[Puntuación]]-1</f>
        <v>0</v>
      </c>
      <c r="L762" s="182">
        <f>Tabla1[[#This Row],[Cambio escala]]*0.0008928</f>
        <v>0</v>
      </c>
      <c r="M762" s="179" t="s">
        <v>24</v>
      </c>
      <c r="N762" s="179" t="s">
        <v>1435</v>
      </c>
      <c r="O762" s="179" t="s">
        <v>31</v>
      </c>
      <c r="P762" s="179" t="s">
        <v>1438</v>
      </c>
      <c r="Q762" s="179" t="s">
        <v>7</v>
      </c>
      <c r="R762" s="179" t="s">
        <v>1526</v>
      </c>
      <c r="S762" s="179" t="s">
        <v>257</v>
      </c>
      <c r="T762" s="184" t="s">
        <v>19</v>
      </c>
      <c r="U762" s="184" t="str">
        <f>Tabla1[[#This Row],[Códigos CIF]]&amp;" "&amp;"="&amp;" "&amp;Tabla1[[#This Row],[Códigos CIF Habilidad]]</f>
        <v>d131 = Aprender mediante acciones con objetos</v>
      </c>
      <c r="V762" s="189" t="s">
        <v>258</v>
      </c>
      <c r="W762" s="19" t="s">
        <v>259</v>
      </c>
      <c r="X762" s="10"/>
      <c r="Y762" s="10"/>
      <c r="Z762"/>
      <c r="AA762"/>
      <c r="AB762"/>
      <c r="AC762"/>
      <c r="AD762"/>
      <c r="AE762"/>
      <c r="AF762"/>
      <c r="AG762"/>
      <c r="AH762"/>
      <c r="AI762"/>
    </row>
    <row r="763" spans="1:35" ht="30.6">
      <c r="A763" s="10">
        <v>747</v>
      </c>
      <c r="B763" s="176" t="s">
        <v>1342</v>
      </c>
      <c r="C763" s="177" t="s">
        <v>938</v>
      </c>
      <c r="D763" s="177" t="s">
        <v>252</v>
      </c>
      <c r="E763" s="178" t="s">
        <v>711</v>
      </c>
      <c r="F763" s="179">
        <v>10</v>
      </c>
      <c r="G763" s="180" t="s">
        <v>686</v>
      </c>
      <c r="H763" s="181">
        <v>3</v>
      </c>
      <c r="I763" s="182">
        <f>Tabla1[[#This Row],[P_Esperada_MEISR ]]*0.0008928</f>
        <v>2.6784000000000001E-3</v>
      </c>
      <c r="J763" s="183">
        <v>1</v>
      </c>
      <c r="K763" s="183">
        <f>Tabla1[[#This Row],[Puntuación]]-1</f>
        <v>0</v>
      </c>
      <c r="L763" s="182">
        <f>Tabla1[[#This Row],[Cambio escala]]*0.0008928</f>
        <v>0</v>
      </c>
      <c r="M763" s="179" t="s">
        <v>24</v>
      </c>
      <c r="N763" s="179" t="s">
        <v>1435</v>
      </c>
      <c r="O763" s="179" t="s">
        <v>31</v>
      </c>
      <c r="P763" s="179" t="s">
        <v>1438</v>
      </c>
      <c r="Q763" s="179" t="s">
        <v>7</v>
      </c>
      <c r="R763" s="179" t="s">
        <v>1526</v>
      </c>
      <c r="S763" s="179" t="s">
        <v>67</v>
      </c>
      <c r="T763" s="184" t="s">
        <v>9</v>
      </c>
      <c r="U763" s="184" t="str">
        <f>Tabla1[[#This Row],[Códigos CIF]]&amp;" "&amp;"="&amp;" "&amp;Tabla1[[#This Row],[Códigos CIF Habilidad]]</f>
        <v>d310 = Comunicación-recepción de mensajes hablados</v>
      </c>
      <c r="V763" s="189" t="s">
        <v>68</v>
      </c>
      <c r="W763" s="19" t="s">
        <v>69</v>
      </c>
      <c r="X763" s="10"/>
      <c r="Y763" s="10"/>
      <c r="Z763"/>
      <c r="AA763"/>
      <c r="AB763"/>
      <c r="AC763"/>
      <c r="AD763"/>
      <c r="AE763"/>
      <c r="AF763"/>
      <c r="AG763"/>
      <c r="AH763"/>
      <c r="AI763"/>
    </row>
    <row r="764" spans="1:35" ht="20.399999999999999">
      <c r="A764" s="10">
        <v>748</v>
      </c>
      <c r="B764" s="176" t="s">
        <v>1342</v>
      </c>
      <c r="C764" s="177" t="s">
        <v>939</v>
      </c>
      <c r="D764" s="177" t="s">
        <v>252</v>
      </c>
      <c r="E764" s="178" t="s">
        <v>732</v>
      </c>
      <c r="F764" s="179">
        <v>12</v>
      </c>
      <c r="G764" s="180" t="s">
        <v>686</v>
      </c>
      <c r="H764" s="181">
        <v>3</v>
      </c>
      <c r="I764" s="182">
        <f>Tabla1[[#This Row],[P_Esperada_MEISR ]]*0.0008928</f>
        <v>2.6784000000000001E-3</v>
      </c>
      <c r="J764" s="183">
        <v>1</v>
      </c>
      <c r="K764" s="183">
        <f>Tabla1[[#This Row],[Puntuación]]-1</f>
        <v>0</v>
      </c>
      <c r="L764" s="182">
        <f>Tabla1[[#This Row],[Cambio escala]]*0.0008928</f>
        <v>0</v>
      </c>
      <c r="M764" s="179" t="s">
        <v>5</v>
      </c>
      <c r="N764" s="179" t="s">
        <v>1436</v>
      </c>
      <c r="O764" s="179" t="s">
        <v>5</v>
      </c>
      <c r="P764" s="179" t="s">
        <v>1441</v>
      </c>
      <c r="Q764" s="179" t="s">
        <v>5</v>
      </c>
      <c r="R764" s="179" t="s">
        <v>1519</v>
      </c>
      <c r="S764" s="179" t="s">
        <v>18</v>
      </c>
      <c r="T764" s="184" t="s">
        <v>19</v>
      </c>
      <c r="U764" s="184" t="str">
        <f>Tabla1[[#This Row],[Códigos CIF]]&amp;" "&amp;"="&amp;" "&amp;Tabla1[[#This Row],[Códigos CIF Habilidad]]</f>
        <v>d110 = Mirar</v>
      </c>
      <c r="V764" s="189" t="s">
        <v>20</v>
      </c>
      <c r="W764" s="19" t="s">
        <v>21</v>
      </c>
      <c r="X764" s="10"/>
      <c r="Y764" s="10"/>
      <c r="Z764"/>
      <c r="AA764"/>
      <c r="AB764"/>
      <c r="AC764"/>
      <c r="AD764"/>
      <c r="AE764"/>
      <c r="AF764"/>
      <c r="AG764"/>
      <c r="AH764"/>
      <c r="AI764"/>
    </row>
    <row r="765" spans="1:35">
      <c r="A765" s="10">
        <v>749</v>
      </c>
      <c r="B765" s="176" t="s">
        <v>1342</v>
      </c>
      <c r="C765" s="177" t="s">
        <v>940</v>
      </c>
      <c r="D765" s="177" t="s">
        <v>252</v>
      </c>
      <c r="E765" s="178" t="s">
        <v>712</v>
      </c>
      <c r="F765" s="179">
        <v>12</v>
      </c>
      <c r="G765" s="180" t="s">
        <v>686</v>
      </c>
      <c r="H765" s="181">
        <v>3</v>
      </c>
      <c r="I765" s="182">
        <f>Tabla1[[#This Row],[P_Esperada_MEISR ]]*0.0008928</f>
        <v>2.6784000000000001E-3</v>
      </c>
      <c r="J765" s="183">
        <v>1</v>
      </c>
      <c r="K765" s="183">
        <f>Tabla1[[#This Row],[Puntuación]]-1</f>
        <v>0</v>
      </c>
      <c r="L765" s="182">
        <f>Tabla1[[#This Row],[Cambio escala]]*0.0008928</f>
        <v>0</v>
      </c>
      <c r="M765" s="179" t="s">
        <v>24</v>
      </c>
      <c r="N765" s="179" t="s">
        <v>1435</v>
      </c>
      <c r="O765" s="179" t="s">
        <v>31</v>
      </c>
      <c r="P765" s="179" t="s">
        <v>1438</v>
      </c>
      <c r="Q765" s="179" t="s">
        <v>7</v>
      </c>
      <c r="R765" s="179" t="s">
        <v>1526</v>
      </c>
      <c r="S765" s="179" t="s">
        <v>18</v>
      </c>
      <c r="T765" s="184" t="s">
        <v>19</v>
      </c>
      <c r="U765" s="184" t="str">
        <f>Tabla1[[#This Row],[Códigos CIF]]&amp;" "&amp;"="&amp;" "&amp;Tabla1[[#This Row],[Códigos CIF Habilidad]]</f>
        <v>d110 = Mirar</v>
      </c>
      <c r="V765" s="189" t="s">
        <v>20</v>
      </c>
      <c r="W765" s="19" t="s">
        <v>21</v>
      </c>
      <c r="X765" s="10"/>
      <c r="Y765" s="10"/>
      <c r="Z765"/>
      <c r="AA765"/>
      <c r="AB765"/>
      <c r="AC765"/>
      <c r="AD765"/>
      <c r="AE765"/>
      <c r="AF765"/>
      <c r="AG765"/>
      <c r="AH765"/>
      <c r="AI765"/>
    </row>
    <row r="766" spans="1:35" ht="20.399999999999999">
      <c r="A766" s="10">
        <v>750</v>
      </c>
      <c r="B766" s="176" t="s">
        <v>1342</v>
      </c>
      <c r="C766" s="177" t="s">
        <v>941</v>
      </c>
      <c r="D766" s="177" t="s">
        <v>252</v>
      </c>
      <c r="E766" s="178" t="s">
        <v>260</v>
      </c>
      <c r="F766" s="179">
        <v>12</v>
      </c>
      <c r="G766" s="180" t="s">
        <v>686</v>
      </c>
      <c r="H766" s="181">
        <v>3</v>
      </c>
      <c r="I766" s="182">
        <f>Tabla1[[#This Row],[P_Esperada_MEISR ]]*0.0008928</f>
        <v>2.6784000000000001E-3</v>
      </c>
      <c r="J766" s="183">
        <v>1</v>
      </c>
      <c r="K766" s="183">
        <f>Tabla1[[#This Row],[Puntuación]]-1</f>
        <v>0</v>
      </c>
      <c r="L766" s="182">
        <f>Tabla1[[#This Row],[Cambio escala]]*0.0008928</f>
        <v>0</v>
      </c>
      <c r="M766" s="179" t="s">
        <v>24</v>
      </c>
      <c r="N766" s="179" t="s">
        <v>1435</v>
      </c>
      <c r="O766" s="179" t="s">
        <v>5</v>
      </c>
      <c r="P766" s="179" t="s">
        <v>1441</v>
      </c>
      <c r="Q766" s="179" t="s">
        <v>5</v>
      </c>
      <c r="R766" s="179" t="s">
        <v>1519</v>
      </c>
      <c r="S766" s="179" t="s">
        <v>142</v>
      </c>
      <c r="T766" s="184" t="s">
        <v>19</v>
      </c>
      <c r="U766" s="184" t="str">
        <f>Tabla1[[#This Row],[Códigos CIF]]&amp;" "&amp;"="&amp;" "&amp;Tabla1[[#This Row],[Códigos CIF Habilidad]]</f>
        <v>d161 = Dirigir la atención</v>
      </c>
      <c r="V766" s="189" t="s">
        <v>143</v>
      </c>
      <c r="W766" s="19" t="s">
        <v>144</v>
      </c>
      <c r="X766" s="10"/>
      <c r="Y766" s="10"/>
      <c r="Z766"/>
      <c r="AA766"/>
      <c r="AB766"/>
      <c r="AC766"/>
      <c r="AD766"/>
      <c r="AE766"/>
      <c r="AF766"/>
      <c r="AG766"/>
      <c r="AH766"/>
      <c r="AI766"/>
    </row>
    <row r="767" spans="1:35" ht="24">
      <c r="A767" s="10">
        <v>751</v>
      </c>
      <c r="B767" s="176" t="s">
        <v>1342</v>
      </c>
      <c r="C767" s="177" t="s">
        <v>942</v>
      </c>
      <c r="D767" s="177" t="s">
        <v>252</v>
      </c>
      <c r="E767" s="178" t="s">
        <v>713</v>
      </c>
      <c r="F767" s="179">
        <v>13</v>
      </c>
      <c r="G767" s="180" t="s">
        <v>684</v>
      </c>
      <c r="H767" s="181">
        <v>3</v>
      </c>
      <c r="I767" s="182">
        <f>Tabla1[[#This Row],[P_Esperada_MEISR ]]*0.0008928</f>
        <v>2.6784000000000001E-3</v>
      </c>
      <c r="J767" s="183">
        <v>1</v>
      </c>
      <c r="K767" s="183">
        <f>Tabla1[[#This Row],[Puntuación]]-1</f>
        <v>0</v>
      </c>
      <c r="L767" s="182">
        <f>Tabla1[[#This Row],[Cambio escala]]*0.0008928</f>
        <v>0</v>
      </c>
      <c r="M767" s="179" t="s">
        <v>24</v>
      </c>
      <c r="N767" s="179" t="s">
        <v>1435</v>
      </c>
      <c r="O767" s="179" t="s">
        <v>31</v>
      </c>
      <c r="P767" s="179" t="s">
        <v>1438</v>
      </c>
      <c r="Q767" s="179" t="s">
        <v>7</v>
      </c>
      <c r="R767" s="179" t="s">
        <v>1526</v>
      </c>
      <c r="S767" s="179" t="s">
        <v>257</v>
      </c>
      <c r="T767" s="184" t="s">
        <v>19</v>
      </c>
      <c r="U767" s="184" t="str">
        <f>Tabla1[[#This Row],[Códigos CIF]]&amp;" "&amp;"="&amp;" "&amp;Tabla1[[#This Row],[Códigos CIF Habilidad]]</f>
        <v>d131 = Aprender mediante acciones con objetos</v>
      </c>
      <c r="V767" s="189" t="s">
        <v>258</v>
      </c>
      <c r="W767" s="19" t="s">
        <v>259</v>
      </c>
      <c r="X767" s="10"/>
      <c r="Y767" s="10"/>
      <c r="Z767"/>
      <c r="AA767"/>
      <c r="AB767"/>
      <c r="AC767"/>
      <c r="AD767"/>
      <c r="AE767"/>
      <c r="AF767"/>
      <c r="AG767"/>
      <c r="AH767"/>
      <c r="AI767"/>
    </row>
    <row r="768" spans="1:35" ht="20.399999999999999">
      <c r="A768" s="10">
        <v>752</v>
      </c>
      <c r="B768" s="176" t="s">
        <v>1342</v>
      </c>
      <c r="C768" s="177" t="s">
        <v>943</v>
      </c>
      <c r="D768" s="177" t="s">
        <v>252</v>
      </c>
      <c r="E768" s="178" t="s">
        <v>262</v>
      </c>
      <c r="F768" s="179">
        <v>14</v>
      </c>
      <c r="G768" s="180" t="s">
        <v>684</v>
      </c>
      <c r="H768" s="181">
        <v>3</v>
      </c>
      <c r="I768" s="182">
        <f>Tabla1[[#This Row],[P_Esperada_MEISR ]]*0.0008928</f>
        <v>2.6784000000000001E-3</v>
      </c>
      <c r="J768" s="183">
        <v>1</v>
      </c>
      <c r="K768" s="183">
        <f>Tabla1[[#This Row],[Puntuación]]-1</f>
        <v>0</v>
      </c>
      <c r="L768" s="182">
        <f>Tabla1[[#This Row],[Cambio escala]]*0.0008928</f>
        <v>0</v>
      </c>
      <c r="M768" s="179" t="s">
        <v>23</v>
      </c>
      <c r="N768" s="179" t="s">
        <v>1434</v>
      </c>
      <c r="O768" s="179" t="s">
        <v>25</v>
      </c>
      <c r="P768" s="179" t="s">
        <v>1440</v>
      </c>
      <c r="Q768" s="179" t="s">
        <v>7</v>
      </c>
      <c r="R768" s="179" t="s">
        <v>1526</v>
      </c>
      <c r="S768" s="179" t="s">
        <v>132</v>
      </c>
      <c r="T768" s="184" t="s">
        <v>27</v>
      </c>
      <c r="U768" s="184" t="str">
        <f>Tabla1[[#This Row],[Códigos CIF]]&amp;" "&amp;"="&amp;" "&amp;Tabla1[[#This Row],[Códigos CIF Habilidad]]</f>
        <v>d440 = Uso fino de la mano</v>
      </c>
      <c r="V768" s="189" t="s">
        <v>133</v>
      </c>
      <c r="W768" s="19" t="s">
        <v>134</v>
      </c>
      <c r="X768" s="10"/>
      <c r="Y768" s="10"/>
      <c r="Z768"/>
      <c r="AA768"/>
      <c r="AB768"/>
      <c r="AC768"/>
      <c r="AD768"/>
      <c r="AE768"/>
      <c r="AF768"/>
      <c r="AG768"/>
      <c r="AH768"/>
      <c r="AI768"/>
    </row>
    <row r="769" spans="1:35" ht="40.799999999999997">
      <c r="A769" s="10">
        <v>753</v>
      </c>
      <c r="B769" s="176" t="s">
        <v>1342</v>
      </c>
      <c r="C769" s="177" t="s">
        <v>944</v>
      </c>
      <c r="D769" s="177" t="s">
        <v>252</v>
      </c>
      <c r="E769" s="178" t="s">
        <v>263</v>
      </c>
      <c r="F769" s="179">
        <v>18</v>
      </c>
      <c r="G769" s="180" t="s">
        <v>684</v>
      </c>
      <c r="H769" s="181">
        <v>3</v>
      </c>
      <c r="I769" s="182">
        <f>Tabla1[[#This Row],[P_Esperada_MEISR ]]*0.0008928</f>
        <v>2.6784000000000001E-3</v>
      </c>
      <c r="J769" s="183">
        <v>1</v>
      </c>
      <c r="K769" s="183">
        <f>Tabla1[[#This Row],[Puntuación]]-1</f>
        <v>0</v>
      </c>
      <c r="L769" s="182">
        <f>Tabla1[[#This Row],[Cambio escala]]*0.0008928</f>
        <v>0</v>
      </c>
      <c r="M769" s="179" t="s">
        <v>23</v>
      </c>
      <c r="N769" s="179" t="s">
        <v>1434</v>
      </c>
      <c r="O769" s="179" t="s">
        <v>31</v>
      </c>
      <c r="P769" s="179" t="s">
        <v>1438</v>
      </c>
      <c r="Q769" s="179" t="s">
        <v>7</v>
      </c>
      <c r="R769" s="179" t="s">
        <v>1526</v>
      </c>
      <c r="S769" s="179" t="s">
        <v>222</v>
      </c>
      <c r="T769" s="184" t="s">
        <v>19</v>
      </c>
      <c r="U769" s="184" t="str">
        <f>Tabla1[[#This Row],[Códigos CIF]]&amp;" "&amp;"="&amp;" "&amp;Tabla1[[#This Row],[Códigos CIF Habilidad]]</f>
        <v>d175 = Resolver problemas</v>
      </c>
      <c r="V769" s="189" t="s">
        <v>223</v>
      </c>
      <c r="W769" s="19" t="s">
        <v>224</v>
      </c>
      <c r="X769" s="10"/>
      <c r="Y769" s="10"/>
      <c r="Z769"/>
      <c r="AA769"/>
      <c r="AB769"/>
      <c r="AC769"/>
      <c r="AD769"/>
      <c r="AE769"/>
      <c r="AF769"/>
      <c r="AG769"/>
      <c r="AH769"/>
      <c r="AI769"/>
    </row>
    <row r="770" spans="1:35" ht="20.399999999999999">
      <c r="A770" s="10">
        <v>754</v>
      </c>
      <c r="B770" s="176" t="s">
        <v>1342</v>
      </c>
      <c r="C770" s="177" t="s">
        <v>945</v>
      </c>
      <c r="D770" s="177" t="s">
        <v>252</v>
      </c>
      <c r="E770" s="178" t="s">
        <v>714</v>
      </c>
      <c r="F770" s="179">
        <v>18</v>
      </c>
      <c r="G770" s="180" t="s">
        <v>684</v>
      </c>
      <c r="H770" s="181">
        <v>3</v>
      </c>
      <c r="I770" s="182">
        <f>Tabla1[[#This Row],[P_Esperada_MEISR ]]*0.0008928</f>
        <v>2.6784000000000001E-3</v>
      </c>
      <c r="J770" s="183">
        <v>1</v>
      </c>
      <c r="K770" s="183">
        <f>Tabla1[[#This Row],[Puntuación]]-1</f>
        <v>0</v>
      </c>
      <c r="L770" s="182">
        <f>Tabla1[[#This Row],[Cambio escala]]*0.0008928</f>
        <v>0</v>
      </c>
      <c r="M770" s="179" t="s">
        <v>24</v>
      </c>
      <c r="N770" s="179" t="s">
        <v>1435</v>
      </c>
      <c r="O770" s="179" t="s">
        <v>31</v>
      </c>
      <c r="P770" s="179" t="s">
        <v>1438</v>
      </c>
      <c r="Q770" s="179" t="s">
        <v>7</v>
      </c>
      <c r="R770" s="179" t="s">
        <v>1526</v>
      </c>
      <c r="S770" s="179" t="s">
        <v>176</v>
      </c>
      <c r="T770" s="184" t="s">
        <v>19</v>
      </c>
      <c r="U770" s="184" t="str">
        <f>Tabla1[[#This Row],[Códigos CIF]]&amp;" "&amp;"="&amp;" "&amp;Tabla1[[#This Row],[Códigos CIF Habilidad]]</f>
        <v>d177 = Tomar decisiones</v>
      </c>
      <c r="V770" s="189" t="s">
        <v>177</v>
      </c>
      <c r="W770" s="19" t="s">
        <v>178</v>
      </c>
      <c r="X770" s="10"/>
      <c r="Y770" s="10"/>
      <c r="Z770"/>
      <c r="AA770"/>
      <c r="AB770"/>
      <c r="AC770"/>
      <c r="AD770"/>
      <c r="AE770"/>
      <c r="AF770"/>
      <c r="AG770"/>
      <c r="AH770"/>
      <c r="AI770"/>
    </row>
    <row r="771" spans="1:35" ht="20.399999999999999">
      <c r="A771" s="10">
        <v>755</v>
      </c>
      <c r="B771" s="176" t="s">
        <v>1342</v>
      </c>
      <c r="C771" s="177" t="s">
        <v>946</v>
      </c>
      <c r="D771" s="177" t="s">
        <v>252</v>
      </c>
      <c r="E771" s="178" t="s">
        <v>264</v>
      </c>
      <c r="F771" s="179">
        <v>19</v>
      </c>
      <c r="G771" s="180" t="s">
        <v>685</v>
      </c>
      <c r="H771" s="181">
        <v>3</v>
      </c>
      <c r="I771" s="182">
        <f>Tabla1[[#This Row],[P_Esperada_MEISR ]]*0.0008928</f>
        <v>2.6784000000000001E-3</v>
      </c>
      <c r="J771" s="183">
        <v>1</v>
      </c>
      <c r="K771" s="183">
        <f>Tabla1[[#This Row],[Puntuación]]-1</f>
        <v>0</v>
      </c>
      <c r="L771" s="182">
        <f>Tabla1[[#This Row],[Cambio escala]]*0.0008928</f>
        <v>0</v>
      </c>
      <c r="M771" s="179" t="s">
        <v>24</v>
      </c>
      <c r="N771" s="179" t="s">
        <v>1435</v>
      </c>
      <c r="O771" s="179" t="s">
        <v>31</v>
      </c>
      <c r="P771" s="179" t="s">
        <v>1438</v>
      </c>
      <c r="Q771" s="179" t="s">
        <v>7</v>
      </c>
      <c r="R771" s="179" t="s">
        <v>1526</v>
      </c>
      <c r="S771" s="179" t="s">
        <v>111</v>
      </c>
      <c r="T771" s="184" t="s">
        <v>19</v>
      </c>
      <c r="U771" s="184" t="str">
        <f>Tabla1[[#This Row],[Códigos CIF]]&amp;" "&amp;"="&amp;" "&amp;Tabla1[[#This Row],[Códigos CIF Habilidad]]</f>
        <v>d137 = Adquirir conceptos</v>
      </c>
      <c r="V771" s="189" t="s">
        <v>112</v>
      </c>
      <c r="W771" s="19" t="s">
        <v>113</v>
      </c>
      <c r="X771" s="10"/>
      <c r="Y771" s="10"/>
      <c r="Z771"/>
      <c r="AA771"/>
      <c r="AB771"/>
      <c r="AC771"/>
      <c r="AD771"/>
      <c r="AE771"/>
      <c r="AF771"/>
      <c r="AG771"/>
      <c r="AH771"/>
      <c r="AI771"/>
    </row>
    <row r="772" spans="1:35" ht="20.399999999999999">
      <c r="A772" s="10">
        <v>756</v>
      </c>
      <c r="B772" s="176" t="s">
        <v>1342</v>
      </c>
      <c r="C772" s="177" t="s">
        <v>947</v>
      </c>
      <c r="D772" s="177" t="s">
        <v>252</v>
      </c>
      <c r="E772" s="178" t="s">
        <v>715</v>
      </c>
      <c r="F772" s="179">
        <v>19</v>
      </c>
      <c r="G772" s="180" t="s">
        <v>685</v>
      </c>
      <c r="H772" s="181">
        <v>3</v>
      </c>
      <c r="I772" s="182">
        <f>Tabla1[[#This Row],[P_Esperada_MEISR ]]*0.0008928</f>
        <v>2.6784000000000001E-3</v>
      </c>
      <c r="J772" s="183">
        <v>1</v>
      </c>
      <c r="K772" s="183">
        <f>Tabla1[[#This Row],[Puntuación]]-1</f>
        <v>0</v>
      </c>
      <c r="L772" s="182">
        <f>Tabla1[[#This Row],[Cambio escala]]*0.0008928</f>
        <v>0</v>
      </c>
      <c r="M772" s="179" t="s">
        <v>24</v>
      </c>
      <c r="N772" s="179" t="s">
        <v>1435</v>
      </c>
      <c r="O772" s="179" t="s">
        <v>31</v>
      </c>
      <c r="P772" s="179" t="s">
        <v>1438</v>
      </c>
      <c r="Q772" s="179" t="s">
        <v>7</v>
      </c>
      <c r="R772" s="179" t="s">
        <v>1526</v>
      </c>
      <c r="S772" s="179" t="s">
        <v>55</v>
      </c>
      <c r="T772" s="184" t="s">
        <v>9</v>
      </c>
      <c r="U772" s="184" t="str">
        <f>Tabla1[[#This Row],[Códigos CIF]]&amp;" "&amp;"="&amp;" "&amp;Tabla1[[#This Row],[Códigos CIF Habilidad]]</f>
        <v>d330 = Hablar</v>
      </c>
      <c r="V772" s="189" t="s">
        <v>56</v>
      </c>
      <c r="W772" s="19" t="s">
        <v>57</v>
      </c>
      <c r="X772" s="10"/>
      <c r="Y772" s="10"/>
      <c r="Z772"/>
      <c r="AA772"/>
      <c r="AB772"/>
      <c r="AC772"/>
      <c r="AD772"/>
      <c r="AE772"/>
      <c r="AF772"/>
      <c r="AG772"/>
      <c r="AH772"/>
      <c r="AI772"/>
    </row>
    <row r="773" spans="1:35" ht="20.399999999999999">
      <c r="A773" s="10">
        <v>757</v>
      </c>
      <c r="B773" s="176" t="s">
        <v>1342</v>
      </c>
      <c r="C773" s="177" t="s">
        <v>948</v>
      </c>
      <c r="D773" s="177" t="s">
        <v>252</v>
      </c>
      <c r="E773" s="178" t="s">
        <v>265</v>
      </c>
      <c r="F773" s="179">
        <v>24</v>
      </c>
      <c r="G773" s="180" t="s">
        <v>685</v>
      </c>
      <c r="H773" s="181">
        <v>3</v>
      </c>
      <c r="I773" s="182">
        <f>Tabla1[[#This Row],[P_Esperada_MEISR ]]*0.0008928</f>
        <v>2.6784000000000001E-3</v>
      </c>
      <c r="J773" s="183">
        <v>1</v>
      </c>
      <c r="K773" s="183">
        <f>Tabla1[[#This Row],[Puntuación]]-1</f>
        <v>0</v>
      </c>
      <c r="L773" s="182">
        <f>Tabla1[[#This Row],[Cambio escala]]*0.0008928</f>
        <v>0</v>
      </c>
      <c r="M773" s="179" t="s">
        <v>5</v>
      </c>
      <c r="N773" s="179" t="s">
        <v>1436</v>
      </c>
      <c r="O773" s="179" t="s">
        <v>6</v>
      </c>
      <c r="P773" s="179" t="s">
        <v>1439</v>
      </c>
      <c r="Q773" s="179" t="s">
        <v>7</v>
      </c>
      <c r="R773" s="179" t="s">
        <v>1526</v>
      </c>
      <c r="S773" s="179" t="s">
        <v>266</v>
      </c>
      <c r="T773" s="184" t="s">
        <v>19</v>
      </c>
      <c r="U773" s="184" t="str">
        <f>Tabla1[[#This Row],[Códigos CIF]]&amp;" "&amp;"="&amp;" "&amp;Tabla1[[#This Row],[Códigos CIF Habilidad]]</f>
        <v>d133 = Adquirir lenguaje</v>
      </c>
      <c r="V773" s="189" t="s">
        <v>267</v>
      </c>
      <c r="W773" s="19" t="s">
        <v>268</v>
      </c>
      <c r="X773" s="10"/>
      <c r="Y773" s="10"/>
      <c r="Z773"/>
      <c r="AA773"/>
      <c r="AB773"/>
      <c r="AC773"/>
      <c r="AD773"/>
      <c r="AE773"/>
      <c r="AF773"/>
      <c r="AG773"/>
      <c r="AH773"/>
      <c r="AI773"/>
    </row>
    <row r="774" spans="1:35" ht="30.6">
      <c r="A774" s="10">
        <v>758</v>
      </c>
      <c r="B774" s="176" t="s">
        <v>1342</v>
      </c>
      <c r="C774" s="177" t="s">
        <v>949</v>
      </c>
      <c r="D774" s="177" t="s">
        <v>252</v>
      </c>
      <c r="E774" s="178" t="s">
        <v>1533</v>
      </c>
      <c r="F774" s="179">
        <v>24</v>
      </c>
      <c r="G774" s="180" t="s">
        <v>685</v>
      </c>
      <c r="H774" s="181">
        <v>3</v>
      </c>
      <c r="I774" s="182">
        <f>Tabla1[[#This Row],[P_Esperada_MEISR ]]*0.0008928</f>
        <v>2.6784000000000001E-3</v>
      </c>
      <c r="J774" s="183">
        <v>1</v>
      </c>
      <c r="K774" s="183">
        <f>Tabla1[[#This Row],[Puntuación]]-1</f>
        <v>0</v>
      </c>
      <c r="L774" s="182">
        <f>Tabla1[[#This Row],[Cambio escala]]*0.0008928</f>
        <v>0</v>
      </c>
      <c r="M774" s="179" t="s">
        <v>5</v>
      </c>
      <c r="N774" s="179" t="s">
        <v>1436</v>
      </c>
      <c r="O774" s="179" t="s">
        <v>6</v>
      </c>
      <c r="P774" s="179" t="s">
        <v>1439</v>
      </c>
      <c r="Q774" s="179" t="s">
        <v>7</v>
      </c>
      <c r="R774" s="179" t="s">
        <v>1526</v>
      </c>
      <c r="S774" s="179" t="s">
        <v>55</v>
      </c>
      <c r="T774" s="184" t="s">
        <v>9</v>
      </c>
      <c r="U774" s="184" t="str">
        <f>Tabla1[[#This Row],[Códigos CIF]]&amp;" "&amp;"="&amp;" "&amp;Tabla1[[#This Row],[Códigos CIF Habilidad]]</f>
        <v>d330 = Hablar</v>
      </c>
      <c r="V774" s="189" t="s">
        <v>56</v>
      </c>
      <c r="W774" s="19" t="s">
        <v>57</v>
      </c>
      <c r="X774" s="10"/>
      <c r="Y774" s="10"/>
      <c r="Z774"/>
      <c r="AA774"/>
      <c r="AB774"/>
      <c r="AC774"/>
      <c r="AD774"/>
      <c r="AE774"/>
      <c r="AF774"/>
      <c r="AG774"/>
      <c r="AH774"/>
      <c r="AI774"/>
    </row>
    <row r="775" spans="1:35" ht="30.6">
      <c r="A775" s="10">
        <v>759</v>
      </c>
      <c r="B775" s="176" t="s">
        <v>1342</v>
      </c>
      <c r="C775" s="177" t="s">
        <v>950</v>
      </c>
      <c r="D775" s="177" t="s">
        <v>252</v>
      </c>
      <c r="E775" s="178" t="s">
        <v>269</v>
      </c>
      <c r="F775" s="179">
        <v>24</v>
      </c>
      <c r="G775" s="180" t="s">
        <v>685</v>
      </c>
      <c r="H775" s="181">
        <v>3</v>
      </c>
      <c r="I775" s="182">
        <f>Tabla1[[#This Row],[P_Esperada_MEISR ]]*0.0008928</f>
        <v>2.6784000000000001E-3</v>
      </c>
      <c r="J775" s="183">
        <v>1</v>
      </c>
      <c r="K775" s="183">
        <f>Tabla1[[#This Row],[Puntuación]]-1</f>
        <v>0</v>
      </c>
      <c r="L775" s="182">
        <f>Tabla1[[#This Row],[Cambio escala]]*0.0008928</f>
        <v>0</v>
      </c>
      <c r="M775" s="179" t="s">
        <v>5</v>
      </c>
      <c r="N775" s="179" t="s">
        <v>1436</v>
      </c>
      <c r="O775" s="179" t="s">
        <v>5</v>
      </c>
      <c r="P775" s="179" t="s">
        <v>1441</v>
      </c>
      <c r="Q775" s="179" t="s">
        <v>5</v>
      </c>
      <c r="R775" s="179" t="s">
        <v>1519</v>
      </c>
      <c r="S775" s="179" t="s">
        <v>13</v>
      </c>
      <c r="T775" s="184" t="s">
        <v>14</v>
      </c>
      <c r="U775" s="184" t="str">
        <f>Tabla1[[#This Row],[Códigos CIF]]&amp;" "&amp;"="&amp;" "&amp;Tabla1[[#This Row],[Códigos CIF Habilidad]]</f>
        <v>d710 = Interacciones interpersonales básicas</v>
      </c>
      <c r="V775" s="189" t="s">
        <v>15</v>
      </c>
      <c r="W775" s="19" t="s">
        <v>16</v>
      </c>
      <c r="X775" s="10"/>
      <c r="Y775" s="10"/>
      <c r="Z775"/>
      <c r="AA775"/>
      <c r="AB775"/>
      <c r="AC775"/>
      <c r="AD775"/>
      <c r="AE775"/>
      <c r="AF775"/>
      <c r="AG775"/>
      <c r="AH775"/>
      <c r="AI775"/>
    </row>
    <row r="776" spans="1:35">
      <c r="A776" s="10">
        <v>760</v>
      </c>
      <c r="B776" s="176" t="s">
        <v>1342</v>
      </c>
      <c r="C776" s="177" t="s">
        <v>951</v>
      </c>
      <c r="D776" s="177" t="s">
        <v>252</v>
      </c>
      <c r="E776" s="178" t="s">
        <v>270</v>
      </c>
      <c r="F776" s="179">
        <v>30</v>
      </c>
      <c r="G776" s="180" t="s">
        <v>738</v>
      </c>
      <c r="H776" s="181">
        <v>3</v>
      </c>
      <c r="I776" s="182">
        <f>Tabla1[[#This Row],[P_Esperada_MEISR ]]*0.0008928</f>
        <v>2.6784000000000001E-3</v>
      </c>
      <c r="J776" s="183">
        <v>1</v>
      </c>
      <c r="K776" s="183">
        <f>Tabla1[[#This Row],[Puntuación]]-1</f>
        <v>0</v>
      </c>
      <c r="L776" s="182">
        <f>Tabla1[[#This Row],[Cambio escala]]*0.0008928</f>
        <v>0</v>
      </c>
      <c r="M776" s="179" t="s">
        <v>24</v>
      </c>
      <c r="N776" s="179" t="s">
        <v>1435</v>
      </c>
      <c r="O776" s="179" t="s">
        <v>31</v>
      </c>
      <c r="P776" s="179" t="s">
        <v>1438</v>
      </c>
      <c r="Q776" s="179" t="s">
        <v>7</v>
      </c>
      <c r="R776" s="179" t="s">
        <v>1526</v>
      </c>
      <c r="S776" s="179" t="s">
        <v>111</v>
      </c>
      <c r="T776" s="184" t="s">
        <v>19</v>
      </c>
      <c r="U776" s="184" t="str">
        <f>Tabla1[[#This Row],[Códigos CIF]]&amp;" "&amp;"="&amp;" "&amp;Tabla1[[#This Row],[Códigos CIF Habilidad]]</f>
        <v>d137 = Adquirir conceptos</v>
      </c>
      <c r="V776" s="189" t="s">
        <v>112</v>
      </c>
      <c r="W776" s="19" t="s">
        <v>113</v>
      </c>
      <c r="X776" s="10"/>
      <c r="Y776" s="10"/>
      <c r="Z776"/>
      <c r="AA776"/>
      <c r="AB776"/>
      <c r="AC776"/>
      <c r="AD776"/>
      <c r="AE776"/>
      <c r="AF776"/>
      <c r="AG776"/>
      <c r="AH776"/>
      <c r="AI776"/>
    </row>
    <row r="777" spans="1:35" ht="30.6">
      <c r="A777" s="10">
        <v>761</v>
      </c>
      <c r="B777" s="176" t="s">
        <v>1342</v>
      </c>
      <c r="C777" s="177" t="s">
        <v>952</v>
      </c>
      <c r="D777" s="177" t="s">
        <v>252</v>
      </c>
      <c r="E777" s="178" t="s">
        <v>271</v>
      </c>
      <c r="F777" s="179">
        <v>30</v>
      </c>
      <c r="G777" s="180" t="s">
        <v>738</v>
      </c>
      <c r="H777" s="181">
        <v>3</v>
      </c>
      <c r="I777" s="182">
        <f>Tabla1[[#This Row],[P_Esperada_MEISR ]]*0.0008928</f>
        <v>2.6784000000000001E-3</v>
      </c>
      <c r="J777" s="183">
        <v>1</v>
      </c>
      <c r="K777" s="183">
        <f>Tabla1[[#This Row],[Puntuación]]-1</f>
        <v>0</v>
      </c>
      <c r="L777" s="182">
        <f>Tabla1[[#This Row],[Cambio escala]]*0.0008928</f>
        <v>0</v>
      </c>
      <c r="M777" s="179" t="s">
        <v>5</v>
      </c>
      <c r="N777" s="179" t="s">
        <v>1436</v>
      </c>
      <c r="O777" s="179" t="s">
        <v>6</v>
      </c>
      <c r="P777" s="179" t="s">
        <v>1439</v>
      </c>
      <c r="Q777" s="179" t="s">
        <v>7</v>
      </c>
      <c r="R777" s="179" t="s">
        <v>1526</v>
      </c>
      <c r="S777" s="179" t="s">
        <v>111</v>
      </c>
      <c r="T777" s="184" t="s">
        <v>19</v>
      </c>
      <c r="U777" s="184" t="str">
        <f>Tabla1[[#This Row],[Códigos CIF]]&amp;" "&amp;"="&amp;" "&amp;Tabla1[[#This Row],[Códigos CIF Habilidad]]</f>
        <v>d137 = Adquirir conceptos</v>
      </c>
      <c r="V777" s="189" t="s">
        <v>112</v>
      </c>
      <c r="W777" s="19" t="s">
        <v>113</v>
      </c>
      <c r="X777" s="10"/>
      <c r="Y777" s="10"/>
      <c r="Z777"/>
      <c r="AA777"/>
      <c r="AB777"/>
      <c r="AC777"/>
      <c r="AD777"/>
      <c r="AE777"/>
      <c r="AF777"/>
      <c r="AG777"/>
      <c r="AH777"/>
      <c r="AI777"/>
    </row>
    <row r="778" spans="1:35" ht="20.399999999999999">
      <c r="A778" s="10">
        <v>762</v>
      </c>
      <c r="B778" s="176" t="s">
        <v>1342</v>
      </c>
      <c r="C778" s="177" t="s">
        <v>953</v>
      </c>
      <c r="D778" s="177" t="s">
        <v>252</v>
      </c>
      <c r="E778" s="178" t="s">
        <v>272</v>
      </c>
      <c r="F778" s="179">
        <v>30</v>
      </c>
      <c r="G778" s="180" t="s">
        <v>738</v>
      </c>
      <c r="H778" s="181">
        <v>3</v>
      </c>
      <c r="I778" s="182">
        <f>Tabla1[[#This Row],[P_Esperada_MEISR ]]*0.0008928</f>
        <v>2.6784000000000001E-3</v>
      </c>
      <c r="J778" s="183">
        <v>1</v>
      </c>
      <c r="K778" s="183">
        <f>Tabla1[[#This Row],[Puntuación]]-1</f>
        <v>0</v>
      </c>
      <c r="L778" s="182">
        <f>Tabla1[[#This Row],[Cambio escala]]*0.0008928</f>
        <v>0</v>
      </c>
      <c r="M778" s="179" t="s">
        <v>24</v>
      </c>
      <c r="N778" s="179" t="s">
        <v>1435</v>
      </c>
      <c r="O778" s="179" t="s">
        <v>5</v>
      </c>
      <c r="P778" s="179" t="s">
        <v>1441</v>
      </c>
      <c r="Q778" s="179" t="s">
        <v>5</v>
      </c>
      <c r="R778" s="179" t="s">
        <v>1519</v>
      </c>
      <c r="S778" s="179" t="s">
        <v>41</v>
      </c>
      <c r="T778" s="184" t="s">
        <v>19</v>
      </c>
      <c r="U778" s="184" t="str">
        <f>Tabla1[[#This Row],[Códigos CIF]]&amp;" "&amp;"="&amp;" "&amp;Tabla1[[#This Row],[Códigos CIF Habilidad]]</f>
        <v>d160 = Centrar la atención</v>
      </c>
      <c r="V778" s="189" t="s">
        <v>42</v>
      </c>
      <c r="W778" s="19" t="s">
        <v>43</v>
      </c>
      <c r="X778" s="10"/>
      <c r="Y778" s="10"/>
      <c r="Z778"/>
      <c r="AA778"/>
      <c r="AB778"/>
      <c r="AC778"/>
      <c r="AD778"/>
      <c r="AE778"/>
      <c r="AF778"/>
      <c r="AG778"/>
      <c r="AH778"/>
      <c r="AI778"/>
    </row>
    <row r="779" spans="1:35" ht="24">
      <c r="A779" s="10">
        <v>763</v>
      </c>
      <c r="B779" s="176" t="s">
        <v>1342</v>
      </c>
      <c r="C779" s="177" t="s">
        <v>954</v>
      </c>
      <c r="D779" s="177" t="s">
        <v>252</v>
      </c>
      <c r="E779" s="178" t="s">
        <v>1534</v>
      </c>
      <c r="F779" s="179">
        <v>30</v>
      </c>
      <c r="G779" s="180" t="s">
        <v>738</v>
      </c>
      <c r="H779" s="181">
        <v>3</v>
      </c>
      <c r="I779" s="182">
        <f>Tabla1[[#This Row],[P_Esperada_MEISR ]]*0.0008928</f>
        <v>2.6784000000000001E-3</v>
      </c>
      <c r="J779" s="183">
        <v>1</v>
      </c>
      <c r="K779" s="183">
        <f>Tabla1[[#This Row],[Puntuación]]-1</f>
        <v>0</v>
      </c>
      <c r="L779" s="182">
        <f>Tabla1[[#This Row],[Cambio escala]]*0.0008928</f>
        <v>0</v>
      </c>
      <c r="M779" s="179" t="s">
        <v>24</v>
      </c>
      <c r="N779" s="179" t="s">
        <v>1435</v>
      </c>
      <c r="O779" s="179" t="s">
        <v>31</v>
      </c>
      <c r="P779" s="179" t="s">
        <v>1438</v>
      </c>
      <c r="Q779" s="179" t="s">
        <v>7</v>
      </c>
      <c r="R779" s="179" t="s">
        <v>1526</v>
      </c>
      <c r="S779" s="179" t="s">
        <v>257</v>
      </c>
      <c r="T779" s="184" t="s">
        <v>19</v>
      </c>
      <c r="U779" s="184" t="str">
        <f>Tabla1[[#This Row],[Códigos CIF]]&amp;" "&amp;"="&amp;" "&amp;Tabla1[[#This Row],[Códigos CIF Habilidad]]</f>
        <v>d131 = Aprender mediante acciones con objetos</v>
      </c>
      <c r="V779" s="189" t="s">
        <v>258</v>
      </c>
      <c r="W779" s="19" t="s">
        <v>259</v>
      </c>
      <c r="X779" s="10"/>
      <c r="Y779" s="10"/>
      <c r="Z779"/>
      <c r="AA779"/>
      <c r="AB779"/>
      <c r="AC779"/>
      <c r="AD779"/>
      <c r="AE779"/>
      <c r="AF779"/>
      <c r="AG779"/>
      <c r="AH779"/>
      <c r="AI779"/>
    </row>
    <row r="780" spans="1:35" ht="20.399999999999999">
      <c r="A780" s="10">
        <v>764</v>
      </c>
      <c r="B780" s="176" t="s">
        <v>1342</v>
      </c>
      <c r="C780" s="177" t="s">
        <v>955</v>
      </c>
      <c r="D780" s="177" t="s">
        <v>252</v>
      </c>
      <c r="E780" s="178" t="s">
        <v>274</v>
      </c>
      <c r="F780" s="179">
        <v>30</v>
      </c>
      <c r="G780" s="180" t="s">
        <v>738</v>
      </c>
      <c r="H780" s="181">
        <v>3</v>
      </c>
      <c r="I780" s="182">
        <f>Tabla1[[#This Row],[P_Esperada_MEISR ]]*0.0008928</f>
        <v>2.6784000000000001E-3</v>
      </c>
      <c r="J780" s="183">
        <v>1</v>
      </c>
      <c r="K780" s="183">
        <f>Tabla1[[#This Row],[Puntuación]]-1</f>
        <v>0</v>
      </c>
      <c r="L780" s="182">
        <f>Tabla1[[#This Row],[Cambio escala]]*0.0008928</f>
        <v>0</v>
      </c>
      <c r="M780" s="179" t="s">
        <v>5</v>
      </c>
      <c r="N780" s="179" t="s">
        <v>1436</v>
      </c>
      <c r="O780" s="179" t="s">
        <v>6</v>
      </c>
      <c r="P780" s="179" t="s">
        <v>1439</v>
      </c>
      <c r="Q780" s="179" t="s">
        <v>7</v>
      </c>
      <c r="R780" s="179" t="s">
        <v>1526</v>
      </c>
      <c r="S780" s="179" t="s">
        <v>55</v>
      </c>
      <c r="T780" s="184" t="s">
        <v>9</v>
      </c>
      <c r="U780" s="184" t="str">
        <f>Tabla1[[#This Row],[Códigos CIF]]&amp;" "&amp;"="&amp;" "&amp;Tabla1[[#This Row],[Códigos CIF Habilidad]]</f>
        <v>d330 = Hablar</v>
      </c>
      <c r="V780" s="189" t="s">
        <v>56</v>
      </c>
      <c r="W780" s="19" t="s">
        <v>57</v>
      </c>
      <c r="X780" s="10"/>
      <c r="Y780" s="10"/>
      <c r="Z780"/>
      <c r="AA780"/>
      <c r="AB780"/>
      <c r="AC780"/>
      <c r="AD780"/>
      <c r="AE780"/>
      <c r="AF780"/>
      <c r="AG780"/>
      <c r="AH780"/>
      <c r="AI780"/>
    </row>
    <row r="781" spans="1:35" ht="36">
      <c r="A781" s="10">
        <v>765</v>
      </c>
      <c r="B781" s="176" t="s">
        <v>1342</v>
      </c>
      <c r="C781" s="177" t="s">
        <v>956</v>
      </c>
      <c r="D781" s="177" t="s">
        <v>252</v>
      </c>
      <c r="E781" s="178" t="s">
        <v>275</v>
      </c>
      <c r="F781" s="179">
        <v>33</v>
      </c>
      <c r="G781" s="180" t="s">
        <v>739</v>
      </c>
      <c r="H781" s="181">
        <v>3</v>
      </c>
      <c r="I781" s="182">
        <f>Tabla1[[#This Row],[P_Esperada_MEISR ]]*0.0008928</f>
        <v>2.6784000000000001E-3</v>
      </c>
      <c r="J781" s="183">
        <v>1</v>
      </c>
      <c r="K781" s="183">
        <f>Tabla1[[#This Row],[Puntuación]]-1</f>
        <v>0</v>
      </c>
      <c r="L781" s="182">
        <f>Tabla1[[#This Row],[Cambio escala]]*0.0008928</f>
        <v>0</v>
      </c>
      <c r="M781" s="179" t="s">
        <v>5</v>
      </c>
      <c r="N781" s="179" t="s">
        <v>1436</v>
      </c>
      <c r="O781" s="179" t="s">
        <v>6</v>
      </c>
      <c r="P781" s="179" t="s">
        <v>1439</v>
      </c>
      <c r="Q781" s="179" t="s">
        <v>23</v>
      </c>
      <c r="R781" s="179" t="s">
        <v>1525</v>
      </c>
      <c r="S781" s="179" t="s">
        <v>155</v>
      </c>
      <c r="T781" s="184" t="s">
        <v>9</v>
      </c>
      <c r="U781" s="184" t="str">
        <f>Tabla1[[#This Row],[Códigos CIF]]&amp;" "&amp;"="&amp;" "&amp;Tabla1[[#This Row],[Códigos CIF Habilidad]]</f>
        <v>d330/d340 = Hablar/Producción de mensajes en lenguaje de signos convencional</v>
      </c>
      <c r="V781" s="189" t="s">
        <v>156</v>
      </c>
      <c r="W781" s="19" t="s">
        <v>157</v>
      </c>
      <c r="X781" s="10"/>
      <c r="Y781" s="10"/>
      <c r="Z781"/>
      <c r="AA781"/>
      <c r="AB781"/>
      <c r="AC781"/>
      <c r="AD781"/>
      <c r="AE781"/>
      <c r="AF781"/>
      <c r="AG781"/>
      <c r="AH781"/>
      <c r="AI781"/>
    </row>
    <row r="782" spans="1:35" ht="24">
      <c r="A782" s="10">
        <v>766</v>
      </c>
      <c r="B782" s="176" t="s">
        <v>1342</v>
      </c>
      <c r="C782" s="177" t="s">
        <v>957</v>
      </c>
      <c r="D782" s="177" t="s">
        <v>252</v>
      </c>
      <c r="E782" s="178" t="s">
        <v>1322</v>
      </c>
      <c r="F782" s="179">
        <v>33</v>
      </c>
      <c r="G782" s="180" t="s">
        <v>739</v>
      </c>
      <c r="H782" s="181">
        <v>3</v>
      </c>
      <c r="I782" s="182">
        <f>Tabla1[[#This Row],[P_Esperada_MEISR ]]*0.0008928</f>
        <v>2.6784000000000001E-3</v>
      </c>
      <c r="J782" s="183">
        <v>1</v>
      </c>
      <c r="K782" s="183">
        <f>Tabla1[[#This Row],[Puntuación]]-1</f>
        <v>0</v>
      </c>
      <c r="L782" s="182">
        <f>Tabla1[[#This Row],[Cambio escala]]*0.0008928</f>
        <v>0</v>
      </c>
      <c r="M782" s="179" t="s">
        <v>24</v>
      </c>
      <c r="N782" s="179" t="s">
        <v>1435</v>
      </c>
      <c r="O782" s="179" t="s">
        <v>31</v>
      </c>
      <c r="P782" s="179" t="s">
        <v>1438</v>
      </c>
      <c r="Q782" s="179" t="s">
        <v>7</v>
      </c>
      <c r="R782" s="179" t="s">
        <v>1526</v>
      </c>
      <c r="S782" s="179" t="s">
        <v>67</v>
      </c>
      <c r="T782" s="184" t="s">
        <v>9</v>
      </c>
      <c r="U782" s="184" t="str">
        <f>Tabla1[[#This Row],[Códigos CIF]]&amp;" "&amp;"="&amp;" "&amp;Tabla1[[#This Row],[Códigos CIF Habilidad]]</f>
        <v>d310 = Comunicación-recepción de mensajes hablados</v>
      </c>
      <c r="V782" s="189" t="s">
        <v>68</v>
      </c>
      <c r="W782" s="19" t="s">
        <v>69</v>
      </c>
      <c r="X782" s="10"/>
      <c r="Y782" s="10"/>
      <c r="Z782"/>
      <c r="AA782"/>
      <c r="AB782"/>
      <c r="AC782"/>
      <c r="AD782"/>
      <c r="AE782"/>
      <c r="AF782"/>
      <c r="AG782"/>
      <c r="AH782"/>
      <c r="AI782"/>
    </row>
    <row r="783" spans="1:35" ht="30.6">
      <c r="A783" s="10">
        <v>767</v>
      </c>
      <c r="B783" s="176" t="s">
        <v>1342</v>
      </c>
      <c r="C783" s="177" t="s">
        <v>958</v>
      </c>
      <c r="D783" s="177" t="s">
        <v>252</v>
      </c>
      <c r="E783" s="178" t="s">
        <v>276</v>
      </c>
      <c r="F783" s="179">
        <v>33</v>
      </c>
      <c r="G783" s="180" t="s">
        <v>739</v>
      </c>
      <c r="H783" s="181">
        <v>3</v>
      </c>
      <c r="I783" s="182">
        <f>Tabla1[[#This Row],[P_Esperada_MEISR ]]*0.0008928</f>
        <v>2.6784000000000001E-3</v>
      </c>
      <c r="J783" s="183">
        <v>1</v>
      </c>
      <c r="K783" s="183">
        <f>Tabla1[[#This Row],[Puntuación]]-1</f>
        <v>0</v>
      </c>
      <c r="L783" s="182">
        <f>Tabla1[[#This Row],[Cambio escala]]*0.0008928</f>
        <v>0</v>
      </c>
      <c r="M783" s="179" t="s">
        <v>5</v>
      </c>
      <c r="N783" s="179" t="s">
        <v>1436</v>
      </c>
      <c r="O783" s="179" t="s">
        <v>5</v>
      </c>
      <c r="P783" s="179" t="s">
        <v>1441</v>
      </c>
      <c r="Q783" s="179" t="s">
        <v>5</v>
      </c>
      <c r="R783" s="179" t="s">
        <v>1519</v>
      </c>
      <c r="S783" s="179" t="s">
        <v>13</v>
      </c>
      <c r="T783" s="184" t="s">
        <v>14</v>
      </c>
      <c r="U783" s="184" t="str">
        <f>Tabla1[[#This Row],[Códigos CIF]]&amp;" "&amp;"="&amp;" "&amp;Tabla1[[#This Row],[Códigos CIF Habilidad]]</f>
        <v>d710 = Interacciones interpersonales básicas</v>
      </c>
      <c r="V783" s="189" t="s">
        <v>15</v>
      </c>
      <c r="W783" s="19" t="s">
        <v>16</v>
      </c>
      <c r="X783" s="10"/>
      <c r="Y783" s="10"/>
      <c r="Z783"/>
      <c r="AA783"/>
      <c r="AB783"/>
      <c r="AC783"/>
      <c r="AD783"/>
      <c r="AE783"/>
      <c r="AF783"/>
      <c r="AG783"/>
      <c r="AH783"/>
      <c r="AI783"/>
    </row>
    <row r="784" spans="1:35" ht="24">
      <c r="A784" s="10">
        <v>768</v>
      </c>
      <c r="B784" s="176" t="s">
        <v>1342</v>
      </c>
      <c r="C784" s="177" t="s">
        <v>927</v>
      </c>
      <c r="D784" s="177" t="s">
        <v>252</v>
      </c>
      <c r="E784" s="178" t="s">
        <v>277</v>
      </c>
      <c r="F784" s="179">
        <v>33</v>
      </c>
      <c r="G784" s="180" t="s">
        <v>739</v>
      </c>
      <c r="H784" s="181">
        <v>3</v>
      </c>
      <c r="I784" s="182">
        <f>Tabla1[[#This Row],[P_Esperada_MEISR ]]*0.0008928</f>
        <v>2.6784000000000001E-3</v>
      </c>
      <c r="J784" s="183">
        <v>1</v>
      </c>
      <c r="K784" s="183">
        <f>Tabla1[[#This Row],[Puntuación]]-1</f>
        <v>0</v>
      </c>
      <c r="L784" s="182">
        <f>Tabla1[[#This Row],[Cambio escala]]*0.0008928</f>
        <v>0</v>
      </c>
      <c r="M784" s="179" t="s">
        <v>24</v>
      </c>
      <c r="N784" s="179" t="s">
        <v>1435</v>
      </c>
      <c r="O784" s="179" t="s">
        <v>6</v>
      </c>
      <c r="P784" s="179" t="s">
        <v>1439</v>
      </c>
      <c r="Q784" s="179" t="s">
        <v>7</v>
      </c>
      <c r="R784" s="179" t="s">
        <v>1526</v>
      </c>
      <c r="S784" s="179" t="s">
        <v>89</v>
      </c>
      <c r="T784" s="184" t="s">
        <v>9</v>
      </c>
      <c r="U784" s="184" t="str">
        <f>Tabla1[[#This Row],[Códigos CIF]]&amp;" "&amp;"="&amp;" "&amp;Tabla1[[#This Row],[Códigos CIF Habilidad]]</f>
        <v>d335 = Producción de mensajes no verbales</v>
      </c>
      <c r="V784" s="189" t="s">
        <v>90</v>
      </c>
      <c r="W784" s="19" t="s">
        <v>91</v>
      </c>
      <c r="X784" s="10"/>
      <c r="Y784" s="10"/>
      <c r="Z784"/>
      <c r="AA784"/>
      <c r="AB784"/>
      <c r="AC784"/>
      <c r="AD784"/>
      <c r="AE784"/>
      <c r="AF784"/>
      <c r="AG784"/>
      <c r="AH784"/>
      <c r="AI784"/>
    </row>
    <row r="785" spans="1:35" ht="30.6">
      <c r="A785" s="10">
        <v>769</v>
      </c>
      <c r="B785" s="176" t="s">
        <v>1342</v>
      </c>
      <c r="C785" s="177" t="s">
        <v>928</v>
      </c>
      <c r="D785" s="177" t="s">
        <v>252</v>
      </c>
      <c r="E785" s="178" t="s">
        <v>1535</v>
      </c>
      <c r="F785" s="179">
        <v>33</v>
      </c>
      <c r="G785" s="180" t="s">
        <v>739</v>
      </c>
      <c r="H785" s="181">
        <v>3</v>
      </c>
      <c r="I785" s="182">
        <f>Tabla1[[#This Row],[P_Esperada_MEISR ]]*0.0008928</f>
        <v>2.6784000000000001E-3</v>
      </c>
      <c r="J785" s="183">
        <v>1</v>
      </c>
      <c r="K785" s="183">
        <f>Tabla1[[#This Row],[Puntuación]]-1</f>
        <v>0</v>
      </c>
      <c r="L785" s="182">
        <f>Tabla1[[#This Row],[Cambio escala]]*0.0008928</f>
        <v>0</v>
      </c>
      <c r="M785" s="179" t="s">
        <v>24</v>
      </c>
      <c r="N785" s="179" t="s">
        <v>1435</v>
      </c>
      <c r="O785" s="179" t="s">
        <v>5</v>
      </c>
      <c r="P785" s="179" t="s">
        <v>1441</v>
      </c>
      <c r="Q785" s="179" t="s">
        <v>5</v>
      </c>
      <c r="R785" s="179" t="s">
        <v>1519</v>
      </c>
      <c r="S785" s="179" t="s">
        <v>77</v>
      </c>
      <c r="T785" s="184" t="s">
        <v>50</v>
      </c>
      <c r="U785" s="184" t="str">
        <f>Tabla1[[#This Row],[Códigos CIF]]&amp;" "&amp;"="&amp;" "&amp;Tabla1[[#This Row],[Códigos CIF Habilidad]]</f>
        <v>d250 = Manejo del comportamiento propio</v>
      </c>
      <c r="V785" s="189" t="s">
        <v>78</v>
      </c>
      <c r="W785" s="19" t="s">
        <v>79</v>
      </c>
      <c r="X785" s="10"/>
      <c r="Y785" s="10"/>
      <c r="Z785"/>
      <c r="AA785"/>
      <c r="AB785"/>
      <c r="AC785"/>
      <c r="AD785"/>
      <c r="AE785"/>
      <c r="AF785"/>
      <c r="AG785"/>
      <c r="AH785"/>
      <c r="AI785"/>
    </row>
    <row r="786" spans="1:35" ht="40.799999999999997">
      <c r="A786" s="10">
        <v>770</v>
      </c>
      <c r="B786" s="176" t="s">
        <v>1342</v>
      </c>
      <c r="C786" s="177" t="s">
        <v>959</v>
      </c>
      <c r="D786" s="177" t="s">
        <v>252</v>
      </c>
      <c r="E786" s="178" t="s">
        <v>279</v>
      </c>
      <c r="F786" s="179">
        <v>36</v>
      </c>
      <c r="G786" s="180" t="s">
        <v>739</v>
      </c>
      <c r="H786" s="181">
        <v>3</v>
      </c>
      <c r="I786" s="182">
        <f>Tabla1[[#This Row],[P_Esperada_MEISR ]]*0.0008928</f>
        <v>2.6784000000000001E-3</v>
      </c>
      <c r="J786" s="183">
        <v>1</v>
      </c>
      <c r="K786" s="183">
        <f>Tabla1[[#This Row],[Puntuación]]-1</f>
        <v>0</v>
      </c>
      <c r="L786" s="182">
        <f>Tabla1[[#This Row],[Cambio escala]]*0.0008928</f>
        <v>0</v>
      </c>
      <c r="M786" s="179" t="s">
        <v>24</v>
      </c>
      <c r="N786" s="179" t="s">
        <v>1435</v>
      </c>
      <c r="O786" s="179" t="s">
        <v>6</v>
      </c>
      <c r="P786" s="179" t="s">
        <v>1439</v>
      </c>
      <c r="Q786" s="179" t="s">
        <v>7</v>
      </c>
      <c r="R786" s="179" t="s">
        <v>1526</v>
      </c>
      <c r="S786" s="179" t="s">
        <v>280</v>
      </c>
      <c r="T786" s="184" t="s">
        <v>19</v>
      </c>
      <c r="U786" s="184" t="str">
        <f>Tabla1[[#This Row],[Códigos CIF]]&amp;" "&amp;"="&amp;" "&amp;Tabla1[[#This Row],[Códigos CIF Habilidad]]</f>
        <v>d130 = Copiar</v>
      </c>
      <c r="V786" s="189" t="s">
        <v>281</v>
      </c>
      <c r="W786" s="19" t="s">
        <v>282</v>
      </c>
      <c r="X786" s="10"/>
      <c r="Y786" s="10"/>
      <c r="Z786"/>
      <c r="AA786"/>
      <c r="AB786"/>
      <c r="AC786"/>
      <c r="AD786"/>
      <c r="AE786"/>
      <c r="AF786"/>
      <c r="AG786"/>
      <c r="AH786"/>
      <c r="AI786"/>
    </row>
    <row r="787" spans="1:35" ht="40.799999999999997">
      <c r="A787" s="10">
        <v>771</v>
      </c>
      <c r="B787" s="176" t="s">
        <v>1342</v>
      </c>
      <c r="C787" s="177" t="s">
        <v>960</v>
      </c>
      <c r="D787" s="177" t="s">
        <v>252</v>
      </c>
      <c r="E787" s="178" t="s">
        <v>287</v>
      </c>
      <c r="F787" s="179">
        <v>36</v>
      </c>
      <c r="G787" s="180" t="s">
        <v>739</v>
      </c>
      <c r="H787" s="181">
        <v>3</v>
      </c>
      <c r="I787" s="182">
        <f>Tabla1[[#This Row],[P_Esperada_MEISR ]]*0.0008928</f>
        <v>2.6784000000000001E-3</v>
      </c>
      <c r="J787" s="183">
        <v>1</v>
      </c>
      <c r="K787" s="183">
        <f>Tabla1[[#This Row],[Puntuación]]-1</f>
        <v>0</v>
      </c>
      <c r="L787" s="182">
        <f>Tabla1[[#This Row],[Cambio escala]]*0.0008928</f>
        <v>0</v>
      </c>
      <c r="M787" s="179" t="s">
        <v>5</v>
      </c>
      <c r="N787" s="179" t="s">
        <v>1436</v>
      </c>
      <c r="O787" s="179" t="s">
        <v>5</v>
      </c>
      <c r="P787" s="179" t="s">
        <v>1441</v>
      </c>
      <c r="Q787" s="179" t="s">
        <v>5</v>
      </c>
      <c r="R787" s="179" t="s">
        <v>1519</v>
      </c>
      <c r="S787" s="179" t="s">
        <v>13</v>
      </c>
      <c r="T787" s="184" t="s">
        <v>14</v>
      </c>
      <c r="U787" s="184" t="str">
        <f>Tabla1[[#This Row],[Códigos CIF]]&amp;" "&amp;"="&amp;" "&amp;Tabla1[[#This Row],[Códigos CIF Habilidad]]</f>
        <v>d710 = Interacciones interpersonales básicas</v>
      </c>
      <c r="V787" s="189" t="s">
        <v>15</v>
      </c>
      <c r="W787" s="19" t="s">
        <v>16</v>
      </c>
      <c r="X787" s="10"/>
      <c r="Y787" s="10"/>
      <c r="Z787"/>
      <c r="AA787"/>
      <c r="AB787"/>
      <c r="AC787"/>
      <c r="AD787"/>
      <c r="AE787"/>
      <c r="AF787"/>
      <c r="AG787"/>
      <c r="AH787"/>
      <c r="AI787"/>
    </row>
    <row r="788" spans="1:35" ht="20.399999999999999">
      <c r="A788" s="10">
        <v>772</v>
      </c>
      <c r="B788" s="176" t="s">
        <v>1342</v>
      </c>
      <c r="C788" s="177" t="s">
        <v>961</v>
      </c>
      <c r="D788" s="177" t="s">
        <v>252</v>
      </c>
      <c r="E788" s="178" t="s">
        <v>288</v>
      </c>
      <c r="F788" s="179">
        <v>36</v>
      </c>
      <c r="G788" s="180" t="s">
        <v>739</v>
      </c>
      <c r="H788" s="181">
        <v>3</v>
      </c>
      <c r="I788" s="182">
        <f>Tabla1[[#This Row],[P_Esperada_MEISR ]]*0.0008928</f>
        <v>2.6784000000000001E-3</v>
      </c>
      <c r="J788" s="183">
        <v>1</v>
      </c>
      <c r="K788" s="183">
        <f>Tabla1[[#This Row],[Puntuación]]-1</f>
        <v>0</v>
      </c>
      <c r="L788" s="182">
        <f>Tabla1[[#This Row],[Cambio escala]]*0.0008928</f>
        <v>0</v>
      </c>
      <c r="M788" s="179" t="s">
        <v>24</v>
      </c>
      <c r="N788" s="179" t="s">
        <v>1435</v>
      </c>
      <c r="O788" s="179" t="s">
        <v>31</v>
      </c>
      <c r="P788" s="179" t="s">
        <v>1438</v>
      </c>
      <c r="Q788" s="179" t="s">
        <v>7</v>
      </c>
      <c r="R788" s="179" t="s">
        <v>1526</v>
      </c>
      <c r="S788" s="179" t="s">
        <v>289</v>
      </c>
      <c r="T788" s="184" t="s">
        <v>19</v>
      </c>
      <c r="U788" s="184" t="str">
        <f>Tabla1[[#This Row],[Códigos CIF]]&amp;" "&amp;"="&amp;" "&amp;Tabla1[[#This Row],[Códigos CIF Habilidad]]</f>
        <v>d140 = Aprender a leer</v>
      </c>
      <c r="V788" s="189" t="s">
        <v>290</v>
      </c>
      <c r="W788" s="19" t="s">
        <v>291</v>
      </c>
      <c r="X788" s="10"/>
      <c r="Y788" s="10"/>
      <c r="Z788"/>
      <c r="AA788"/>
      <c r="AB788"/>
      <c r="AC788"/>
      <c r="AD788"/>
      <c r="AE788"/>
      <c r="AF788"/>
      <c r="AG788"/>
      <c r="AH788"/>
      <c r="AI788"/>
    </row>
    <row r="789" spans="1:35">
      <c r="A789" s="10">
        <v>773</v>
      </c>
      <c r="B789" s="176" t="s">
        <v>1342</v>
      </c>
      <c r="C789" s="177" t="s">
        <v>962</v>
      </c>
      <c r="D789" s="177" t="s">
        <v>252</v>
      </c>
      <c r="E789" s="178" t="s">
        <v>292</v>
      </c>
      <c r="F789" s="179">
        <v>36</v>
      </c>
      <c r="G789" s="180" t="s">
        <v>739</v>
      </c>
      <c r="H789" s="181">
        <v>3</v>
      </c>
      <c r="I789" s="182">
        <f>Tabla1[[#This Row],[P_Esperada_MEISR ]]*0.0008928</f>
        <v>2.6784000000000001E-3</v>
      </c>
      <c r="J789" s="183">
        <v>1</v>
      </c>
      <c r="K789" s="183">
        <f>Tabla1[[#This Row],[Puntuación]]-1</f>
        <v>0</v>
      </c>
      <c r="L789" s="182">
        <f>Tabla1[[#This Row],[Cambio escala]]*0.0008928</f>
        <v>0</v>
      </c>
      <c r="M789" s="179" t="s">
        <v>24</v>
      </c>
      <c r="N789" s="179" t="s">
        <v>1435</v>
      </c>
      <c r="O789" s="179" t="s">
        <v>31</v>
      </c>
      <c r="P789" s="179" t="s">
        <v>1438</v>
      </c>
      <c r="Q789" s="179" t="s">
        <v>7</v>
      </c>
      <c r="R789" s="179" t="s">
        <v>1526</v>
      </c>
      <c r="S789" s="179" t="s">
        <v>293</v>
      </c>
      <c r="T789" s="184" t="s">
        <v>19</v>
      </c>
      <c r="U789" s="184" t="str">
        <f>Tabla1[[#This Row],[Códigos CIF]]&amp;" "&amp;"="&amp;" "&amp;Tabla1[[#This Row],[Códigos CIF Habilidad]]</f>
        <v>d163 = Pensar</v>
      </c>
      <c r="V789" s="189" t="s">
        <v>294</v>
      </c>
      <c r="W789" s="19" t="s">
        <v>295</v>
      </c>
      <c r="X789" s="10"/>
      <c r="Y789" s="10"/>
      <c r="Z789"/>
      <c r="AA789"/>
      <c r="AB789"/>
      <c r="AC789"/>
      <c r="AD789"/>
      <c r="AE789"/>
      <c r="AF789"/>
      <c r="AG789"/>
      <c r="AH789"/>
      <c r="AI789"/>
    </row>
    <row r="790" spans="1:35" ht="20.399999999999999">
      <c r="A790" s="10">
        <v>774</v>
      </c>
      <c r="B790" s="176" t="s">
        <v>1342</v>
      </c>
      <c r="C790" s="177" t="s">
        <v>963</v>
      </c>
      <c r="D790" s="177" t="s">
        <v>252</v>
      </c>
      <c r="E790" s="178" t="s">
        <v>283</v>
      </c>
      <c r="F790" s="179">
        <v>42</v>
      </c>
      <c r="G790" s="180" t="s">
        <v>740</v>
      </c>
      <c r="H790" s="181">
        <v>3</v>
      </c>
      <c r="I790" s="182">
        <f>Tabla1[[#This Row],[P_Esperada_MEISR ]]*0.0008928</f>
        <v>2.6784000000000001E-3</v>
      </c>
      <c r="J790" s="183">
        <v>1</v>
      </c>
      <c r="K790" s="183">
        <f>Tabla1[[#This Row],[Puntuación]]-1</f>
        <v>0</v>
      </c>
      <c r="L790" s="182">
        <f>Tabla1[[#This Row],[Cambio escala]]*0.0008928</f>
        <v>0</v>
      </c>
      <c r="M790" s="179" t="s">
        <v>5</v>
      </c>
      <c r="N790" s="179" t="s">
        <v>1436</v>
      </c>
      <c r="O790" s="179" t="s">
        <v>6</v>
      </c>
      <c r="P790" s="179" t="s">
        <v>1439</v>
      </c>
      <c r="Q790" s="179" t="s">
        <v>7</v>
      </c>
      <c r="R790" s="179" t="s">
        <v>1526</v>
      </c>
      <c r="S790" s="179" t="s">
        <v>284</v>
      </c>
      <c r="T790" s="184" t="s">
        <v>19</v>
      </c>
      <c r="U790" s="184" t="str">
        <f>Tabla1[[#This Row],[Códigos CIF]]&amp;" "&amp;"="&amp;" "&amp;Tabla1[[#This Row],[Códigos CIF Habilidad]]</f>
        <v>d132 = Adquirir información</v>
      </c>
      <c r="V790" s="189" t="s">
        <v>285</v>
      </c>
      <c r="W790" s="19" t="s">
        <v>286</v>
      </c>
      <c r="X790" s="10"/>
      <c r="Y790" s="10"/>
      <c r="Z790"/>
      <c r="AA790"/>
      <c r="AB790"/>
      <c r="AC790"/>
      <c r="AD790"/>
      <c r="AE790"/>
      <c r="AF790"/>
      <c r="AG790"/>
      <c r="AH790"/>
      <c r="AI790"/>
    </row>
    <row r="791" spans="1:35" ht="24">
      <c r="A791" s="10">
        <v>775</v>
      </c>
      <c r="B791" s="176" t="s">
        <v>1342</v>
      </c>
      <c r="C791" s="177" t="s">
        <v>964</v>
      </c>
      <c r="D791" s="177" t="s">
        <v>252</v>
      </c>
      <c r="E791" s="178" t="s">
        <v>296</v>
      </c>
      <c r="F791" s="179">
        <v>42</v>
      </c>
      <c r="G791" s="180" t="s">
        <v>740</v>
      </c>
      <c r="H791" s="181">
        <v>3</v>
      </c>
      <c r="I791" s="182">
        <f>Tabla1[[#This Row],[P_Esperada_MEISR ]]*0.0008928</f>
        <v>2.6784000000000001E-3</v>
      </c>
      <c r="J791" s="183">
        <v>1</v>
      </c>
      <c r="K791" s="183">
        <f>Tabla1[[#This Row],[Puntuación]]-1</f>
        <v>0</v>
      </c>
      <c r="L791" s="182">
        <f>Tabla1[[#This Row],[Cambio escala]]*0.0008928</f>
        <v>0</v>
      </c>
      <c r="M791" s="179" t="s">
        <v>5</v>
      </c>
      <c r="N791" s="179" t="s">
        <v>1436</v>
      </c>
      <c r="O791" s="179" t="s">
        <v>5</v>
      </c>
      <c r="P791" s="179" t="s">
        <v>1441</v>
      </c>
      <c r="Q791" s="179" t="s">
        <v>5</v>
      </c>
      <c r="R791" s="179" t="s">
        <v>1519</v>
      </c>
      <c r="S791" s="179" t="s">
        <v>77</v>
      </c>
      <c r="T791" s="184" t="s">
        <v>50</v>
      </c>
      <c r="U791" s="184" t="str">
        <f>Tabla1[[#This Row],[Códigos CIF]]&amp;" "&amp;"="&amp;" "&amp;Tabla1[[#This Row],[Códigos CIF Habilidad]]</f>
        <v>d250 = Manejo del comportamiento propio</v>
      </c>
      <c r="V791" s="189" t="s">
        <v>78</v>
      </c>
      <c r="W791" s="19" t="s">
        <v>79</v>
      </c>
      <c r="X791" s="10"/>
      <c r="Y791" s="10"/>
      <c r="Z791"/>
      <c r="AA791"/>
      <c r="AB791"/>
      <c r="AC791"/>
      <c r="AD791"/>
      <c r="AE791"/>
      <c r="AF791"/>
      <c r="AG791"/>
      <c r="AH791"/>
      <c r="AI791"/>
    </row>
    <row r="792" spans="1:35" ht="24">
      <c r="A792" s="10">
        <v>776</v>
      </c>
      <c r="B792" s="176" t="s">
        <v>1342</v>
      </c>
      <c r="C792" s="177" t="s">
        <v>965</v>
      </c>
      <c r="D792" s="177" t="s">
        <v>252</v>
      </c>
      <c r="E792" s="178" t="s">
        <v>297</v>
      </c>
      <c r="F792" s="179">
        <v>48</v>
      </c>
      <c r="G792" s="180" t="s">
        <v>741</v>
      </c>
      <c r="H792" s="181">
        <v>3</v>
      </c>
      <c r="I792" s="182">
        <f>Tabla1[[#This Row],[P_Esperada_MEISR ]]*0.0008928</f>
        <v>2.6784000000000001E-3</v>
      </c>
      <c r="J792" s="183">
        <v>1</v>
      </c>
      <c r="K792" s="183">
        <f>Tabla1[[#This Row],[Puntuación]]-1</f>
        <v>0</v>
      </c>
      <c r="L792" s="182">
        <f>Tabla1[[#This Row],[Cambio escala]]*0.0008928</f>
        <v>0</v>
      </c>
      <c r="M792" s="179" t="s">
        <v>24</v>
      </c>
      <c r="N792" s="179" t="s">
        <v>1435</v>
      </c>
      <c r="O792" s="179" t="s">
        <v>5</v>
      </c>
      <c r="P792" s="179" t="s">
        <v>1441</v>
      </c>
      <c r="Q792" s="179" t="s">
        <v>5</v>
      </c>
      <c r="R792" s="179" t="s">
        <v>1519</v>
      </c>
      <c r="S792" s="179" t="s">
        <v>77</v>
      </c>
      <c r="T792" s="184" t="s">
        <v>50</v>
      </c>
      <c r="U792" s="184" t="str">
        <f>Tabla1[[#This Row],[Códigos CIF]]&amp;" "&amp;"="&amp;" "&amp;Tabla1[[#This Row],[Códigos CIF Habilidad]]</f>
        <v>d250 = Manejo del comportamiento propio</v>
      </c>
      <c r="V792" s="189" t="s">
        <v>78</v>
      </c>
      <c r="W792" s="19" t="s">
        <v>79</v>
      </c>
      <c r="X792" s="10"/>
      <c r="Y792" s="10"/>
      <c r="Z792"/>
      <c r="AA792"/>
      <c r="AB792"/>
      <c r="AC792"/>
      <c r="AD792"/>
      <c r="AE792"/>
      <c r="AF792"/>
      <c r="AG792"/>
      <c r="AH792"/>
      <c r="AI792"/>
    </row>
    <row r="793" spans="1:35" ht="20.399999999999999">
      <c r="A793" s="10">
        <v>777</v>
      </c>
      <c r="B793" s="176" t="s">
        <v>1342</v>
      </c>
      <c r="C793" s="177" t="s">
        <v>966</v>
      </c>
      <c r="D793" s="177" t="s">
        <v>252</v>
      </c>
      <c r="E793" s="178" t="s">
        <v>299</v>
      </c>
      <c r="F793" s="179">
        <v>48</v>
      </c>
      <c r="G793" s="180" t="s">
        <v>741</v>
      </c>
      <c r="H793" s="181">
        <v>3</v>
      </c>
      <c r="I793" s="182">
        <f>Tabla1[[#This Row],[P_Esperada_MEISR ]]*0.0008928</f>
        <v>2.6784000000000001E-3</v>
      </c>
      <c r="J793" s="183">
        <v>1</v>
      </c>
      <c r="K793" s="183">
        <f>Tabla1[[#This Row],[Puntuación]]-1</f>
        <v>0</v>
      </c>
      <c r="L793" s="182">
        <f>Tabla1[[#This Row],[Cambio escala]]*0.0008928</f>
        <v>0</v>
      </c>
      <c r="M793" s="179" t="s">
        <v>5</v>
      </c>
      <c r="N793" s="179" t="s">
        <v>1436</v>
      </c>
      <c r="O793" s="179" t="s">
        <v>5</v>
      </c>
      <c r="P793" s="179" t="s">
        <v>1441</v>
      </c>
      <c r="Q793" s="179" t="s">
        <v>5</v>
      </c>
      <c r="R793" s="179" t="s">
        <v>1519</v>
      </c>
      <c r="S793" s="179" t="s">
        <v>59</v>
      </c>
      <c r="T793" s="184" t="s">
        <v>60</v>
      </c>
      <c r="U793" s="184" t="str">
        <f>Tabla1[[#This Row],[Códigos CIF]]&amp;" "&amp;"="&amp;" "&amp;Tabla1[[#This Row],[Códigos CIF Habilidad]]</f>
        <v xml:space="preserve">d880 = Participación en el juego </v>
      </c>
      <c r="V793" s="189" t="s">
        <v>61</v>
      </c>
      <c r="W793" s="19" t="s">
        <v>62</v>
      </c>
      <c r="X793" s="10"/>
      <c r="Y793" s="10"/>
      <c r="Z793"/>
      <c r="AA793"/>
      <c r="AB793"/>
      <c r="AC793"/>
      <c r="AD793"/>
      <c r="AE793"/>
      <c r="AF793"/>
      <c r="AG793"/>
      <c r="AH793"/>
      <c r="AI793"/>
    </row>
    <row r="794" spans="1:35">
      <c r="A794" s="10">
        <v>778</v>
      </c>
      <c r="B794" s="176" t="s">
        <v>1342</v>
      </c>
      <c r="C794" s="177" t="s">
        <v>967</v>
      </c>
      <c r="D794" s="177" t="s">
        <v>252</v>
      </c>
      <c r="E794" s="178" t="s">
        <v>300</v>
      </c>
      <c r="F794" s="179">
        <v>48</v>
      </c>
      <c r="G794" s="180" t="s">
        <v>741</v>
      </c>
      <c r="H794" s="181">
        <v>3</v>
      </c>
      <c r="I794" s="182">
        <f>Tabla1[[#This Row],[P_Esperada_MEISR ]]*0.0008928</f>
        <v>2.6784000000000001E-3</v>
      </c>
      <c r="J794" s="183">
        <v>1</v>
      </c>
      <c r="K794" s="183">
        <f>Tabla1[[#This Row],[Puntuación]]-1</f>
        <v>0</v>
      </c>
      <c r="L794" s="182">
        <f>Tabla1[[#This Row],[Cambio escala]]*0.0008928</f>
        <v>0</v>
      </c>
      <c r="M794" s="179" t="s">
        <v>5</v>
      </c>
      <c r="N794" s="179" t="s">
        <v>1436</v>
      </c>
      <c r="O794" s="179" t="s">
        <v>5</v>
      </c>
      <c r="P794" s="179" t="s">
        <v>1441</v>
      </c>
      <c r="Q794" s="179" t="s">
        <v>5</v>
      </c>
      <c r="R794" s="179" t="s">
        <v>1519</v>
      </c>
      <c r="S794" s="179" t="s">
        <v>55</v>
      </c>
      <c r="T794" s="184" t="s">
        <v>9</v>
      </c>
      <c r="U794" s="184" t="str">
        <f>Tabla1[[#This Row],[Códigos CIF]]&amp;" "&amp;"="&amp;" "&amp;Tabla1[[#This Row],[Códigos CIF Habilidad]]</f>
        <v>d330 = Hablar</v>
      </c>
      <c r="V794" s="189" t="s">
        <v>56</v>
      </c>
      <c r="W794" s="19" t="s">
        <v>57</v>
      </c>
      <c r="X794" s="10"/>
      <c r="Y794" s="10"/>
      <c r="Z794"/>
      <c r="AA794"/>
      <c r="AB794"/>
      <c r="AC794"/>
      <c r="AD794"/>
      <c r="AE794"/>
      <c r="AF794"/>
      <c r="AG794"/>
      <c r="AH794"/>
      <c r="AI794"/>
    </row>
    <row r="795" spans="1:35" ht="24">
      <c r="A795" s="10">
        <v>779</v>
      </c>
      <c r="B795" s="176" t="s">
        <v>1342</v>
      </c>
      <c r="C795" s="177" t="s">
        <v>968</v>
      </c>
      <c r="D795" s="177" t="s">
        <v>252</v>
      </c>
      <c r="E795" s="178" t="s">
        <v>298</v>
      </c>
      <c r="F795" s="179">
        <v>54</v>
      </c>
      <c r="G795" s="180" t="s">
        <v>743</v>
      </c>
      <c r="H795" s="181">
        <v>3</v>
      </c>
      <c r="I795" s="182">
        <f>Tabla1[[#This Row],[P_Esperada_MEISR ]]*0.0008928</f>
        <v>2.6784000000000001E-3</v>
      </c>
      <c r="J795" s="183">
        <v>1</v>
      </c>
      <c r="K795" s="183">
        <f>Tabla1[[#This Row],[Puntuación]]-1</f>
        <v>0</v>
      </c>
      <c r="L795" s="182">
        <f>Tabla1[[#This Row],[Cambio escala]]*0.0008928</f>
        <v>0</v>
      </c>
      <c r="M795" s="179" t="s">
        <v>24</v>
      </c>
      <c r="N795" s="179" t="s">
        <v>1435</v>
      </c>
      <c r="O795" s="179" t="s">
        <v>5</v>
      </c>
      <c r="P795" s="179" t="s">
        <v>1441</v>
      </c>
      <c r="Q795" s="179" t="s">
        <v>5</v>
      </c>
      <c r="R795" s="179" t="s">
        <v>1519</v>
      </c>
      <c r="S795" s="179" t="s">
        <v>49</v>
      </c>
      <c r="T795" s="184" t="s">
        <v>50</v>
      </c>
      <c r="U795" s="184" t="str">
        <f>Tabla1[[#This Row],[Códigos CIF]]&amp;" "&amp;"="&amp;" "&amp;Tabla1[[#This Row],[Códigos CIF Habilidad]]</f>
        <v>d240 = Manejo del estrés y otras demandas psicológicas</v>
      </c>
      <c r="V795" s="189" t="s">
        <v>51</v>
      </c>
      <c r="W795" s="19" t="s">
        <v>52</v>
      </c>
      <c r="X795" s="10"/>
      <c r="Y795" s="10"/>
      <c r="Z795"/>
      <c r="AA795"/>
      <c r="AB795"/>
      <c r="AC795"/>
      <c r="AD795"/>
      <c r="AE795"/>
      <c r="AF795"/>
      <c r="AG795"/>
      <c r="AH795"/>
      <c r="AI795"/>
    </row>
    <row r="796" spans="1:35" ht="20.399999999999999">
      <c r="A796" s="10">
        <v>780</v>
      </c>
      <c r="B796" s="176" t="s">
        <v>1342</v>
      </c>
      <c r="C796" s="177" t="s">
        <v>969</v>
      </c>
      <c r="D796" s="177" t="s">
        <v>252</v>
      </c>
      <c r="E796" s="178" t="s">
        <v>729</v>
      </c>
      <c r="F796" s="179">
        <v>54</v>
      </c>
      <c r="G796" s="180" t="s">
        <v>743</v>
      </c>
      <c r="H796" s="181">
        <v>3</v>
      </c>
      <c r="I796" s="182">
        <f>Tabla1[[#This Row],[P_Esperada_MEISR ]]*0.0008928</f>
        <v>2.6784000000000001E-3</v>
      </c>
      <c r="J796" s="183">
        <v>1</v>
      </c>
      <c r="K796" s="183">
        <f>Tabla1[[#This Row],[Puntuación]]-1</f>
        <v>0</v>
      </c>
      <c r="L796" s="182">
        <f>Tabla1[[#This Row],[Cambio escala]]*0.0008928</f>
        <v>0</v>
      </c>
      <c r="M796" s="179" t="s">
        <v>24</v>
      </c>
      <c r="N796" s="179" t="s">
        <v>1435</v>
      </c>
      <c r="O796" s="179" t="s">
        <v>31</v>
      </c>
      <c r="P796" s="179" t="s">
        <v>1438</v>
      </c>
      <c r="Q796" s="179" t="s">
        <v>5</v>
      </c>
      <c r="R796" s="179" t="s">
        <v>1519</v>
      </c>
      <c r="S796" s="179" t="s">
        <v>59</v>
      </c>
      <c r="T796" s="184" t="s">
        <v>60</v>
      </c>
      <c r="U796" s="184" t="str">
        <f>Tabla1[[#This Row],[Códigos CIF]]&amp;" "&amp;"="&amp;" "&amp;Tabla1[[#This Row],[Códigos CIF Habilidad]]</f>
        <v xml:space="preserve">d880 = Participación en el juego </v>
      </c>
      <c r="V796" s="189" t="s">
        <v>61</v>
      </c>
      <c r="W796" s="19" t="s">
        <v>62</v>
      </c>
      <c r="X796" s="10"/>
      <c r="Y796" s="10"/>
      <c r="Z796"/>
      <c r="AA796"/>
      <c r="AB796"/>
      <c r="AC796"/>
      <c r="AD796"/>
      <c r="AE796"/>
      <c r="AF796"/>
      <c r="AG796"/>
      <c r="AH796"/>
      <c r="AI796"/>
    </row>
    <row r="797" spans="1:35" ht="20.399999999999999">
      <c r="A797" s="10">
        <v>781</v>
      </c>
      <c r="B797" s="176" t="s">
        <v>1342</v>
      </c>
      <c r="C797" s="177" t="s">
        <v>970</v>
      </c>
      <c r="D797" s="177" t="s">
        <v>252</v>
      </c>
      <c r="E797" s="178" t="s">
        <v>301</v>
      </c>
      <c r="F797" s="179">
        <v>54</v>
      </c>
      <c r="G797" s="180" t="s">
        <v>743</v>
      </c>
      <c r="H797" s="181">
        <v>3</v>
      </c>
      <c r="I797" s="182">
        <f>Tabla1[[#This Row],[P_Esperada_MEISR ]]*0.0008928</f>
        <v>2.6784000000000001E-3</v>
      </c>
      <c r="J797" s="183">
        <v>1</v>
      </c>
      <c r="K797" s="183">
        <f>Tabla1[[#This Row],[Puntuación]]-1</f>
        <v>0</v>
      </c>
      <c r="L797" s="182">
        <f>Tabla1[[#This Row],[Cambio escala]]*0.0008928</f>
        <v>0</v>
      </c>
      <c r="M797" s="179" t="s">
        <v>24</v>
      </c>
      <c r="N797" s="179" t="s">
        <v>1435</v>
      </c>
      <c r="O797" s="179" t="s">
        <v>5</v>
      </c>
      <c r="P797" s="179" t="s">
        <v>1441</v>
      </c>
      <c r="Q797" s="179" t="s">
        <v>5</v>
      </c>
      <c r="R797" s="179" t="s">
        <v>1519</v>
      </c>
      <c r="S797" s="179" t="s">
        <v>59</v>
      </c>
      <c r="T797" s="184" t="s">
        <v>60</v>
      </c>
      <c r="U797" s="184" t="str">
        <f>Tabla1[[#This Row],[Códigos CIF]]&amp;" "&amp;"="&amp;" "&amp;Tabla1[[#This Row],[Códigos CIF Habilidad]]</f>
        <v xml:space="preserve">d880 = Participación en el juego </v>
      </c>
      <c r="V797" s="189" t="s">
        <v>61</v>
      </c>
      <c r="W797" s="19" t="s">
        <v>62</v>
      </c>
      <c r="X797" s="10"/>
      <c r="Y797" s="10"/>
      <c r="Z797"/>
      <c r="AA797"/>
      <c r="AB797"/>
      <c r="AC797"/>
      <c r="AD797"/>
      <c r="AE797"/>
      <c r="AF797"/>
      <c r="AG797"/>
      <c r="AH797"/>
      <c r="AI797"/>
    </row>
    <row r="798" spans="1:35" ht="20.399999999999999">
      <c r="A798" s="10">
        <v>782</v>
      </c>
      <c r="B798" s="176" t="s">
        <v>1342</v>
      </c>
      <c r="C798" s="177" t="s">
        <v>971</v>
      </c>
      <c r="D798" s="177" t="s">
        <v>252</v>
      </c>
      <c r="E798" s="178" t="s">
        <v>304</v>
      </c>
      <c r="F798" s="179">
        <v>54</v>
      </c>
      <c r="G798" s="180" t="s">
        <v>743</v>
      </c>
      <c r="H798" s="181">
        <v>3</v>
      </c>
      <c r="I798" s="182">
        <f>Tabla1[[#This Row],[P_Esperada_MEISR ]]*0.0008928</f>
        <v>2.6784000000000001E-3</v>
      </c>
      <c r="J798" s="183">
        <v>1</v>
      </c>
      <c r="K798" s="183">
        <f>Tabla1[[#This Row],[Puntuación]]-1</f>
        <v>0</v>
      </c>
      <c r="L798" s="182">
        <f>Tabla1[[#This Row],[Cambio escala]]*0.0008928</f>
        <v>0</v>
      </c>
      <c r="M798" s="179" t="s">
        <v>5</v>
      </c>
      <c r="N798" s="179" t="s">
        <v>1436</v>
      </c>
      <c r="O798" s="179" t="s">
        <v>6</v>
      </c>
      <c r="P798" s="179" t="s">
        <v>1439</v>
      </c>
      <c r="Q798" s="179" t="s">
        <v>5</v>
      </c>
      <c r="R798" s="179" t="s">
        <v>1519</v>
      </c>
      <c r="S798" s="179" t="s">
        <v>293</v>
      </c>
      <c r="T798" s="184" t="s">
        <v>19</v>
      </c>
      <c r="U798" s="184" t="str">
        <f>Tabla1[[#This Row],[Códigos CIF]]&amp;" "&amp;"="&amp;" "&amp;Tabla1[[#This Row],[Códigos CIF Habilidad]]</f>
        <v>d163 = Pensar</v>
      </c>
      <c r="V798" s="189" t="s">
        <v>294</v>
      </c>
      <c r="W798" s="19" t="s">
        <v>295</v>
      </c>
      <c r="X798" s="10"/>
      <c r="Y798" s="10"/>
      <c r="Z798"/>
      <c r="AA798"/>
      <c r="AB798"/>
      <c r="AC798"/>
      <c r="AD798"/>
      <c r="AE798"/>
      <c r="AF798"/>
      <c r="AG798"/>
      <c r="AH798"/>
      <c r="AI798"/>
    </row>
    <row r="799" spans="1:35" ht="20.399999999999999">
      <c r="A799" s="10">
        <v>783</v>
      </c>
      <c r="B799" s="176" t="s">
        <v>1342</v>
      </c>
      <c r="C799" s="177" t="s">
        <v>972</v>
      </c>
      <c r="D799" s="177" t="s">
        <v>252</v>
      </c>
      <c r="E799" s="178" t="s">
        <v>305</v>
      </c>
      <c r="F799" s="179">
        <v>54</v>
      </c>
      <c r="G799" s="180" t="s">
        <v>743</v>
      </c>
      <c r="H799" s="181">
        <v>3</v>
      </c>
      <c r="I799" s="182">
        <f>Tabla1[[#This Row],[P_Esperada_MEISR ]]*0.0008928</f>
        <v>2.6784000000000001E-3</v>
      </c>
      <c r="J799" s="183">
        <v>1</v>
      </c>
      <c r="K799" s="183">
        <f>Tabla1[[#This Row],[Puntuación]]-1</f>
        <v>0</v>
      </c>
      <c r="L799" s="182">
        <f>Tabla1[[#This Row],[Cambio escala]]*0.0008928</f>
        <v>0</v>
      </c>
      <c r="M799" s="179" t="s">
        <v>5</v>
      </c>
      <c r="N799" s="179" t="s">
        <v>1436</v>
      </c>
      <c r="O799" s="179" t="s">
        <v>6</v>
      </c>
      <c r="P799" s="179" t="s">
        <v>1439</v>
      </c>
      <c r="Q799" s="179" t="s">
        <v>5</v>
      </c>
      <c r="R799" s="179" t="s">
        <v>1519</v>
      </c>
      <c r="S799" s="179" t="s">
        <v>293</v>
      </c>
      <c r="T799" s="184" t="s">
        <v>19</v>
      </c>
      <c r="U799" s="184" t="str">
        <f>Tabla1[[#This Row],[Códigos CIF]]&amp;" "&amp;"="&amp;" "&amp;Tabla1[[#This Row],[Códigos CIF Habilidad]]</f>
        <v>d163 = Pensar</v>
      </c>
      <c r="V799" s="189" t="s">
        <v>294</v>
      </c>
      <c r="W799" s="19" t="s">
        <v>295</v>
      </c>
      <c r="X799" s="10"/>
      <c r="Y799" s="10"/>
      <c r="Z799"/>
      <c r="AA799"/>
      <c r="AB799"/>
      <c r="AC799"/>
      <c r="AD799"/>
      <c r="AE799"/>
      <c r="AF799"/>
      <c r="AG799"/>
      <c r="AH799"/>
      <c r="AI799"/>
    </row>
    <row r="800" spans="1:35">
      <c r="A800" s="10">
        <v>784</v>
      </c>
      <c r="B800" s="176" t="s">
        <v>1342</v>
      </c>
      <c r="C800" s="177" t="s">
        <v>973</v>
      </c>
      <c r="D800" s="177" t="s">
        <v>252</v>
      </c>
      <c r="E800" s="178" t="s">
        <v>302</v>
      </c>
      <c r="F800" s="179">
        <v>60</v>
      </c>
      <c r="G800" s="180" t="s">
        <v>744</v>
      </c>
      <c r="H800" s="181">
        <v>3</v>
      </c>
      <c r="I800" s="182">
        <f>Tabla1[[#This Row],[P_Esperada_MEISR ]]*0.0008928</f>
        <v>2.6784000000000001E-3</v>
      </c>
      <c r="J800" s="183">
        <v>1</v>
      </c>
      <c r="K800" s="183">
        <f>Tabla1[[#This Row],[Puntuación]]-1</f>
        <v>0</v>
      </c>
      <c r="L800" s="182">
        <f>Tabla1[[#This Row],[Cambio escala]]*0.0008928</f>
        <v>0</v>
      </c>
      <c r="M800" s="179" t="s">
        <v>24</v>
      </c>
      <c r="N800" s="179" t="s">
        <v>1435</v>
      </c>
      <c r="O800" s="179" t="s">
        <v>31</v>
      </c>
      <c r="P800" s="179" t="s">
        <v>1438</v>
      </c>
      <c r="Q800" s="179" t="s">
        <v>7</v>
      </c>
      <c r="R800" s="179" t="s">
        <v>1526</v>
      </c>
      <c r="S800" s="179" t="s">
        <v>59</v>
      </c>
      <c r="T800" s="184" t="s">
        <v>60</v>
      </c>
      <c r="U800" s="184" t="str">
        <f>Tabla1[[#This Row],[Códigos CIF]]&amp;" "&amp;"="&amp;" "&amp;Tabla1[[#This Row],[Códigos CIF Habilidad]]</f>
        <v xml:space="preserve">d880 = Participación en el juego </v>
      </c>
      <c r="V800" s="189" t="s">
        <v>61</v>
      </c>
      <c r="W800" s="19" t="s">
        <v>62</v>
      </c>
      <c r="X800" s="10"/>
      <c r="Y800" s="10"/>
      <c r="Z800"/>
      <c r="AA800"/>
      <c r="AB800"/>
      <c r="AC800"/>
      <c r="AD800"/>
      <c r="AE800"/>
      <c r="AF800"/>
      <c r="AG800"/>
      <c r="AH800"/>
      <c r="AI800"/>
    </row>
    <row r="801" spans="1:35" ht="24">
      <c r="A801" s="10">
        <v>785</v>
      </c>
      <c r="B801" s="176" t="s">
        <v>1342</v>
      </c>
      <c r="C801" s="177" t="s">
        <v>974</v>
      </c>
      <c r="D801" s="177" t="s">
        <v>252</v>
      </c>
      <c r="E801" s="178" t="s">
        <v>303</v>
      </c>
      <c r="F801" s="179">
        <v>60</v>
      </c>
      <c r="G801" s="180" t="s">
        <v>744</v>
      </c>
      <c r="H801" s="181">
        <v>3</v>
      </c>
      <c r="I801" s="182">
        <f>Tabla1[[#This Row],[P_Esperada_MEISR ]]*0.0008928</f>
        <v>2.6784000000000001E-3</v>
      </c>
      <c r="J801" s="183">
        <v>1</v>
      </c>
      <c r="K801" s="183">
        <f>Tabla1[[#This Row],[Puntuación]]-1</f>
        <v>0</v>
      </c>
      <c r="L801" s="182">
        <f>Tabla1[[#This Row],[Cambio escala]]*0.0008928</f>
        <v>0</v>
      </c>
      <c r="M801" s="179" t="s">
        <v>24</v>
      </c>
      <c r="N801" s="179" t="s">
        <v>1435</v>
      </c>
      <c r="O801" s="179" t="s">
        <v>5</v>
      </c>
      <c r="P801" s="179" t="s">
        <v>1441</v>
      </c>
      <c r="Q801" s="179" t="s">
        <v>5</v>
      </c>
      <c r="R801" s="179" t="s">
        <v>1519</v>
      </c>
      <c r="S801" s="179" t="s">
        <v>49</v>
      </c>
      <c r="T801" s="184" t="s">
        <v>50</v>
      </c>
      <c r="U801" s="184" t="str">
        <f>Tabla1[[#This Row],[Códigos CIF]]&amp;" "&amp;"="&amp;" "&amp;Tabla1[[#This Row],[Códigos CIF Habilidad]]</f>
        <v>d240 = Manejo del estrés y otras demandas psicológicas</v>
      </c>
      <c r="V801" s="189" t="s">
        <v>51</v>
      </c>
      <c r="W801" s="19" t="s">
        <v>52</v>
      </c>
      <c r="X801" s="10"/>
      <c r="Y801" s="10"/>
      <c r="Z801"/>
      <c r="AA801"/>
      <c r="AB801"/>
      <c r="AC801"/>
      <c r="AD801"/>
      <c r="AE801"/>
      <c r="AF801"/>
      <c r="AG801"/>
      <c r="AH801"/>
      <c r="AI801"/>
    </row>
    <row r="802" spans="1:35" ht="20.399999999999999">
      <c r="A802" s="10">
        <v>786</v>
      </c>
      <c r="B802" s="176" t="s">
        <v>1342</v>
      </c>
      <c r="C802" s="177" t="s">
        <v>975</v>
      </c>
      <c r="D802" s="177" t="s">
        <v>252</v>
      </c>
      <c r="E802" s="178" t="s">
        <v>306</v>
      </c>
      <c r="F802" s="179">
        <v>60</v>
      </c>
      <c r="G802" s="180" t="s">
        <v>744</v>
      </c>
      <c r="H802" s="181">
        <v>3</v>
      </c>
      <c r="I802" s="182">
        <f>Tabla1[[#This Row],[P_Esperada_MEISR ]]*0.0008928</f>
        <v>2.6784000000000001E-3</v>
      </c>
      <c r="J802" s="183">
        <v>1</v>
      </c>
      <c r="K802" s="183">
        <f>Tabla1[[#This Row],[Puntuación]]-1</f>
        <v>0</v>
      </c>
      <c r="L802" s="182">
        <f>Tabla1[[#This Row],[Cambio escala]]*0.0008928</f>
        <v>0</v>
      </c>
      <c r="M802" s="179" t="s">
        <v>24</v>
      </c>
      <c r="N802" s="179" t="s">
        <v>1435</v>
      </c>
      <c r="O802" s="179" t="s">
        <v>31</v>
      </c>
      <c r="P802" s="179" t="s">
        <v>1438</v>
      </c>
      <c r="Q802" s="179" t="s">
        <v>7</v>
      </c>
      <c r="R802" s="179" t="s">
        <v>1526</v>
      </c>
      <c r="S802" s="179" t="s">
        <v>222</v>
      </c>
      <c r="T802" s="184" t="s">
        <v>19</v>
      </c>
      <c r="U802" s="184" t="str">
        <f>Tabla1[[#This Row],[Códigos CIF]]&amp;" "&amp;"="&amp;" "&amp;Tabla1[[#This Row],[Códigos CIF Habilidad]]</f>
        <v>d175 = Resolver problemas</v>
      </c>
      <c r="V802" s="189" t="s">
        <v>223</v>
      </c>
      <c r="W802" s="19" t="s">
        <v>224</v>
      </c>
      <c r="X802" s="10"/>
      <c r="Y802" s="10"/>
      <c r="Z802"/>
      <c r="AA802"/>
      <c r="AB802"/>
      <c r="AC802"/>
      <c r="AD802"/>
      <c r="AE802"/>
      <c r="AF802"/>
      <c r="AG802"/>
      <c r="AH802"/>
      <c r="AI802"/>
    </row>
    <row r="803" spans="1:35">
      <c r="A803" s="10">
        <v>787</v>
      </c>
      <c r="B803" s="176" t="s">
        <v>1342</v>
      </c>
      <c r="C803" s="177" t="s">
        <v>750</v>
      </c>
      <c r="D803" s="177" t="s">
        <v>307</v>
      </c>
      <c r="E803" s="178" t="s">
        <v>308</v>
      </c>
      <c r="F803" s="179">
        <v>0</v>
      </c>
      <c r="G803" s="180" t="s">
        <v>683</v>
      </c>
      <c r="H803" s="181">
        <v>3</v>
      </c>
      <c r="I803" s="182">
        <f>Tabla1[[#This Row],[P_Esperada_MEISR ]]*0.0008928</f>
        <v>2.6784000000000001E-3</v>
      </c>
      <c r="J803" s="183">
        <v>1</v>
      </c>
      <c r="K803" s="183">
        <f>Tabla1[[#This Row],[Puntuación]]-1</f>
        <v>0</v>
      </c>
      <c r="L803" s="182">
        <f>Tabla1[[#This Row],[Cambio escala]]*0.0008928</f>
        <v>0</v>
      </c>
      <c r="M803" s="179" t="s">
        <v>24</v>
      </c>
      <c r="N803" s="179" t="s">
        <v>1435</v>
      </c>
      <c r="O803" s="179" t="s">
        <v>31</v>
      </c>
      <c r="P803" s="179" t="s">
        <v>1438</v>
      </c>
      <c r="Q803" s="179" t="s">
        <v>7</v>
      </c>
      <c r="R803" s="179" t="s">
        <v>1526</v>
      </c>
      <c r="S803" s="179" t="s">
        <v>41</v>
      </c>
      <c r="T803" s="184" t="s">
        <v>19</v>
      </c>
      <c r="U803" s="184" t="str">
        <f>Tabla1[[#This Row],[Códigos CIF]]&amp;" "&amp;"="&amp;" "&amp;Tabla1[[#This Row],[Códigos CIF Habilidad]]</f>
        <v>d160 = Centrar la atención</v>
      </c>
      <c r="V803" s="189" t="s">
        <v>42</v>
      </c>
      <c r="W803" s="19" t="s">
        <v>43</v>
      </c>
      <c r="X803" s="10"/>
      <c r="Y803" s="10"/>
      <c r="Z803"/>
      <c r="AA803"/>
      <c r="AB803"/>
      <c r="AC803"/>
      <c r="AD803"/>
      <c r="AE803"/>
      <c r="AF803"/>
      <c r="AG803"/>
      <c r="AH803"/>
      <c r="AI803"/>
    </row>
    <row r="804" spans="1:35">
      <c r="A804" s="10">
        <v>788</v>
      </c>
      <c r="B804" s="176" t="s">
        <v>1342</v>
      </c>
      <c r="C804" s="177" t="s">
        <v>979</v>
      </c>
      <c r="D804" s="177" t="s">
        <v>307</v>
      </c>
      <c r="E804" s="178" t="s">
        <v>309</v>
      </c>
      <c r="F804" s="179">
        <v>3</v>
      </c>
      <c r="G804" s="180" t="s">
        <v>683</v>
      </c>
      <c r="H804" s="181">
        <v>3</v>
      </c>
      <c r="I804" s="182">
        <f>Tabla1[[#This Row],[P_Esperada_MEISR ]]*0.0008928</f>
        <v>2.6784000000000001E-3</v>
      </c>
      <c r="J804" s="183">
        <v>1</v>
      </c>
      <c r="K804" s="183">
        <f>Tabla1[[#This Row],[Puntuación]]-1</f>
        <v>0</v>
      </c>
      <c r="L804" s="182">
        <f>Tabla1[[#This Row],[Cambio escala]]*0.0008928</f>
        <v>0</v>
      </c>
      <c r="M804" s="179" t="s">
        <v>24</v>
      </c>
      <c r="N804" s="179" t="s">
        <v>1435</v>
      </c>
      <c r="O804" s="179" t="s">
        <v>5</v>
      </c>
      <c r="P804" s="179" t="s">
        <v>1441</v>
      </c>
      <c r="Q804" s="179" t="s">
        <v>5</v>
      </c>
      <c r="R804" s="179" t="s">
        <v>1519</v>
      </c>
      <c r="S804" s="179" t="s">
        <v>18</v>
      </c>
      <c r="T804" s="184" t="s">
        <v>19</v>
      </c>
      <c r="U804" s="184" t="str">
        <f>Tabla1[[#This Row],[Códigos CIF]]&amp;" "&amp;"="&amp;" "&amp;Tabla1[[#This Row],[Códigos CIF Habilidad]]</f>
        <v>d110 = Mirar</v>
      </c>
      <c r="V804" s="189" t="s">
        <v>20</v>
      </c>
      <c r="W804" s="19" t="s">
        <v>21</v>
      </c>
      <c r="X804" s="10"/>
      <c r="Y804" s="10"/>
      <c r="Z804"/>
      <c r="AA804"/>
      <c r="AB804"/>
      <c r="AC804"/>
      <c r="AD804"/>
      <c r="AE804"/>
      <c r="AF804"/>
      <c r="AG804"/>
      <c r="AH804"/>
      <c r="AI804"/>
    </row>
    <row r="805" spans="1:35" ht="24">
      <c r="A805" s="10">
        <v>789</v>
      </c>
      <c r="B805" s="176" t="s">
        <v>1342</v>
      </c>
      <c r="C805" s="177" t="s">
        <v>980</v>
      </c>
      <c r="D805" s="177" t="s">
        <v>307</v>
      </c>
      <c r="E805" s="178" t="s">
        <v>310</v>
      </c>
      <c r="F805" s="179">
        <v>3</v>
      </c>
      <c r="G805" s="180" t="s">
        <v>683</v>
      </c>
      <c r="H805" s="181">
        <v>3</v>
      </c>
      <c r="I805" s="182">
        <f>Tabla1[[#This Row],[P_Esperada_MEISR ]]*0.0008928</f>
        <v>2.6784000000000001E-3</v>
      </c>
      <c r="J805" s="183">
        <v>1</v>
      </c>
      <c r="K805" s="183">
        <f>Tabla1[[#This Row],[Puntuación]]-1</f>
        <v>0</v>
      </c>
      <c r="L805" s="182">
        <f>Tabla1[[#This Row],[Cambio escala]]*0.0008928</f>
        <v>0</v>
      </c>
      <c r="M805" s="179" t="s">
        <v>5</v>
      </c>
      <c r="N805" s="179" t="s">
        <v>1436</v>
      </c>
      <c r="O805" s="179" t="s">
        <v>5</v>
      </c>
      <c r="P805" s="179" t="s">
        <v>1441</v>
      </c>
      <c r="Q805" s="179" t="s">
        <v>5</v>
      </c>
      <c r="R805" s="179" t="s">
        <v>1519</v>
      </c>
      <c r="S805" s="179" t="s">
        <v>13</v>
      </c>
      <c r="T805" s="184" t="s">
        <v>14</v>
      </c>
      <c r="U805" s="184" t="str">
        <f>Tabla1[[#This Row],[Códigos CIF]]&amp;" "&amp;"="&amp;" "&amp;Tabla1[[#This Row],[Códigos CIF Habilidad]]</f>
        <v>d710 = Interacciones interpersonales básicas</v>
      </c>
      <c r="V805" s="189" t="s">
        <v>15</v>
      </c>
      <c r="W805" s="19" t="s">
        <v>16</v>
      </c>
      <c r="X805" s="10"/>
      <c r="Y805" s="10"/>
      <c r="Z805"/>
      <c r="AA805"/>
      <c r="AB805"/>
      <c r="AC805"/>
      <c r="AD805"/>
      <c r="AE805"/>
      <c r="AF805"/>
      <c r="AG805"/>
      <c r="AH805"/>
      <c r="AI805"/>
    </row>
    <row r="806" spans="1:35" ht="24">
      <c r="A806" s="10">
        <v>790</v>
      </c>
      <c r="B806" s="176" t="s">
        <v>1342</v>
      </c>
      <c r="C806" s="177" t="s">
        <v>981</v>
      </c>
      <c r="D806" s="177" t="s">
        <v>307</v>
      </c>
      <c r="E806" s="178" t="s">
        <v>311</v>
      </c>
      <c r="F806" s="179">
        <v>4</v>
      </c>
      <c r="G806" s="180" t="s">
        <v>683</v>
      </c>
      <c r="H806" s="181">
        <v>3</v>
      </c>
      <c r="I806" s="182">
        <f>Tabla1[[#This Row],[P_Esperada_MEISR ]]*0.0008928</f>
        <v>2.6784000000000001E-3</v>
      </c>
      <c r="J806" s="183">
        <v>1</v>
      </c>
      <c r="K806" s="183">
        <f>Tabla1[[#This Row],[Puntuación]]-1</f>
        <v>0</v>
      </c>
      <c r="L806" s="182">
        <f>Tabla1[[#This Row],[Cambio escala]]*0.0008928</f>
        <v>0</v>
      </c>
      <c r="M806" s="179" t="s">
        <v>5</v>
      </c>
      <c r="N806" s="179" t="s">
        <v>1436</v>
      </c>
      <c r="O806" s="179" t="s">
        <v>5</v>
      </c>
      <c r="P806" s="179" t="s">
        <v>1441</v>
      </c>
      <c r="Q806" s="179" t="s">
        <v>5</v>
      </c>
      <c r="R806" s="179" t="s">
        <v>1519</v>
      </c>
      <c r="S806" s="179" t="s">
        <v>13</v>
      </c>
      <c r="T806" s="184" t="s">
        <v>14</v>
      </c>
      <c r="U806" s="184" t="str">
        <f>Tabla1[[#This Row],[Códigos CIF]]&amp;" "&amp;"="&amp;" "&amp;Tabla1[[#This Row],[Códigos CIF Habilidad]]</f>
        <v>d710 = Interacciones interpersonales básicas</v>
      </c>
      <c r="V806" s="189" t="s">
        <v>15</v>
      </c>
      <c r="W806" s="19" t="s">
        <v>16</v>
      </c>
      <c r="X806" s="10"/>
      <c r="Y806" s="10"/>
      <c r="Z806"/>
      <c r="AA806"/>
      <c r="AB806"/>
      <c r="AC806"/>
      <c r="AD806"/>
      <c r="AE806"/>
      <c r="AF806"/>
      <c r="AG806"/>
      <c r="AH806"/>
      <c r="AI806"/>
    </row>
    <row r="807" spans="1:35" ht="30.6">
      <c r="A807" s="10">
        <v>791</v>
      </c>
      <c r="B807" s="176" t="s">
        <v>1342</v>
      </c>
      <c r="C807" s="177" t="s">
        <v>982</v>
      </c>
      <c r="D807" s="177" t="s">
        <v>307</v>
      </c>
      <c r="E807" s="178" t="s">
        <v>730</v>
      </c>
      <c r="F807" s="179">
        <v>6</v>
      </c>
      <c r="G807" s="180" t="s">
        <v>683</v>
      </c>
      <c r="H807" s="181">
        <v>3</v>
      </c>
      <c r="I807" s="182">
        <f>Tabla1[[#This Row],[P_Esperada_MEISR ]]*0.0008928</f>
        <v>2.6784000000000001E-3</v>
      </c>
      <c r="J807" s="183">
        <v>1</v>
      </c>
      <c r="K807" s="183">
        <f>Tabla1[[#This Row],[Puntuación]]-1</f>
        <v>0</v>
      </c>
      <c r="L807" s="182">
        <f>Tabla1[[#This Row],[Cambio escala]]*0.0008928</f>
        <v>0</v>
      </c>
      <c r="M807" s="179" t="s">
        <v>5</v>
      </c>
      <c r="N807" s="179" t="s">
        <v>1436</v>
      </c>
      <c r="O807" s="179" t="s">
        <v>5</v>
      </c>
      <c r="P807" s="179" t="s">
        <v>1441</v>
      </c>
      <c r="Q807" s="179" t="s">
        <v>5</v>
      </c>
      <c r="R807" s="179" t="s">
        <v>1519</v>
      </c>
      <c r="S807" s="179" t="s">
        <v>59</v>
      </c>
      <c r="T807" s="184" t="s">
        <v>60</v>
      </c>
      <c r="U807" s="184" t="str">
        <f>Tabla1[[#This Row],[Códigos CIF]]&amp;" "&amp;"="&amp;" "&amp;Tabla1[[#This Row],[Códigos CIF Habilidad]]</f>
        <v xml:space="preserve">d880 = Participación en el juego </v>
      </c>
      <c r="V807" s="189" t="s">
        <v>61</v>
      </c>
      <c r="W807" s="19" t="s">
        <v>62</v>
      </c>
      <c r="X807" s="10"/>
      <c r="Y807" s="10"/>
      <c r="Z807"/>
      <c r="AA807"/>
      <c r="AB807"/>
      <c r="AC807"/>
      <c r="AD807"/>
      <c r="AE807"/>
      <c r="AF807"/>
      <c r="AG807"/>
      <c r="AH807"/>
      <c r="AI807"/>
    </row>
    <row r="808" spans="1:35" ht="24">
      <c r="A808" s="10">
        <v>792</v>
      </c>
      <c r="B808" s="176" t="s">
        <v>1342</v>
      </c>
      <c r="C808" s="177" t="s">
        <v>983</v>
      </c>
      <c r="D808" s="177" t="s">
        <v>307</v>
      </c>
      <c r="E808" s="178" t="s">
        <v>717</v>
      </c>
      <c r="F808" s="179">
        <v>6</v>
      </c>
      <c r="G808" s="180" t="s">
        <v>683</v>
      </c>
      <c r="H808" s="181">
        <v>3</v>
      </c>
      <c r="I808" s="182">
        <f>Tabla1[[#This Row],[P_Esperada_MEISR ]]*0.0008928</f>
        <v>2.6784000000000001E-3</v>
      </c>
      <c r="J808" s="183">
        <v>1</v>
      </c>
      <c r="K808" s="183">
        <f>Tabla1[[#This Row],[Puntuación]]-1</f>
        <v>0</v>
      </c>
      <c r="L808" s="182">
        <f>Tabla1[[#This Row],[Cambio escala]]*0.0008928</f>
        <v>0</v>
      </c>
      <c r="M808" s="179" t="s">
        <v>23</v>
      </c>
      <c r="N808" s="179" t="s">
        <v>1434</v>
      </c>
      <c r="O808" s="179" t="s">
        <v>25</v>
      </c>
      <c r="P808" s="179" t="s">
        <v>1440</v>
      </c>
      <c r="Q808" s="179" t="s">
        <v>23</v>
      </c>
      <c r="R808" s="179" t="s">
        <v>1525</v>
      </c>
      <c r="S808" s="179" t="s">
        <v>26</v>
      </c>
      <c r="T808" s="184" t="s">
        <v>27</v>
      </c>
      <c r="U808" s="184" t="str">
        <f>Tabla1[[#This Row],[Códigos CIF]]&amp;" "&amp;"="&amp;" "&amp;Tabla1[[#This Row],[Códigos CIF Habilidad]]</f>
        <v>d410 = Cambiar las posturas corporales básicas</v>
      </c>
      <c r="V808" s="189" t="s">
        <v>28</v>
      </c>
      <c r="W808" s="19" t="s">
        <v>29</v>
      </c>
      <c r="X808" s="10"/>
      <c r="Y808" s="10"/>
      <c r="Z808"/>
      <c r="AA808"/>
      <c r="AB808"/>
      <c r="AC808"/>
      <c r="AD808"/>
      <c r="AE808"/>
      <c r="AF808"/>
      <c r="AG808"/>
      <c r="AH808"/>
      <c r="AI808"/>
    </row>
    <row r="809" spans="1:35" ht="20.399999999999999">
      <c r="A809" s="10">
        <v>793</v>
      </c>
      <c r="B809" s="176" t="s">
        <v>1342</v>
      </c>
      <c r="C809" s="177" t="s">
        <v>984</v>
      </c>
      <c r="D809" s="177" t="s">
        <v>307</v>
      </c>
      <c r="E809" s="178" t="s">
        <v>718</v>
      </c>
      <c r="F809" s="179">
        <v>6</v>
      </c>
      <c r="G809" s="180" t="s">
        <v>683</v>
      </c>
      <c r="H809" s="181">
        <v>3</v>
      </c>
      <c r="I809" s="182">
        <f>Tabla1[[#This Row],[P_Esperada_MEISR ]]*0.0008928</f>
        <v>2.6784000000000001E-3</v>
      </c>
      <c r="J809" s="183">
        <v>1</v>
      </c>
      <c r="K809" s="183">
        <f>Tabla1[[#This Row],[Puntuación]]-1</f>
        <v>0</v>
      </c>
      <c r="L809" s="182">
        <f>Tabla1[[#This Row],[Cambio escala]]*0.0008928</f>
        <v>0</v>
      </c>
      <c r="M809" s="179" t="s">
        <v>5</v>
      </c>
      <c r="N809" s="179" t="s">
        <v>1436</v>
      </c>
      <c r="O809" s="179" t="s">
        <v>31</v>
      </c>
      <c r="P809" s="179" t="s">
        <v>1438</v>
      </c>
      <c r="Q809" s="179" t="s">
        <v>5</v>
      </c>
      <c r="R809" s="179" t="s">
        <v>1519</v>
      </c>
      <c r="S809" s="179" t="s">
        <v>59</v>
      </c>
      <c r="T809" s="184" t="s">
        <v>60</v>
      </c>
      <c r="U809" s="184" t="str">
        <f>Tabla1[[#This Row],[Códigos CIF]]&amp;" "&amp;"="&amp;" "&amp;Tabla1[[#This Row],[Códigos CIF Habilidad]]</f>
        <v xml:space="preserve">d880 = Participación en el juego </v>
      </c>
      <c r="V809" s="189" t="s">
        <v>61</v>
      </c>
      <c r="W809" s="19" t="s">
        <v>62</v>
      </c>
      <c r="X809" s="10"/>
      <c r="Y809" s="10"/>
      <c r="Z809"/>
      <c r="AA809"/>
      <c r="AB809"/>
      <c r="AC809"/>
      <c r="AD809"/>
      <c r="AE809"/>
      <c r="AF809"/>
      <c r="AG809"/>
      <c r="AH809"/>
      <c r="AI809"/>
    </row>
    <row r="810" spans="1:35">
      <c r="A810" s="10">
        <v>794</v>
      </c>
      <c r="B810" s="176" t="s">
        <v>1342</v>
      </c>
      <c r="C810" s="177" t="s">
        <v>985</v>
      </c>
      <c r="D810" s="177" t="s">
        <v>307</v>
      </c>
      <c r="E810" s="178" t="s">
        <v>312</v>
      </c>
      <c r="F810" s="179">
        <v>6</v>
      </c>
      <c r="G810" s="180" t="s">
        <v>683</v>
      </c>
      <c r="H810" s="181">
        <v>3</v>
      </c>
      <c r="I810" s="182">
        <f>Tabla1[[#This Row],[P_Esperada_MEISR ]]*0.0008928</f>
        <v>2.6784000000000001E-3</v>
      </c>
      <c r="J810" s="183">
        <v>1</v>
      </c>
      <c r="K810" s="183">
        <f>Tabla1[[#This Row],[Puntuación]]-1</f>
        <v>0</v>
      </c>
      <c r="L810" s="182">
        <f>Tabla1[[#This Row],[Cambio escala]]*0.0008928</f>
        <v>0</v>
      </c>
      <c r="M810" s="179" t="s">
        <v>5</v>
      </c>
      <c r="N810" s="179" t="s">
        <v>1436</v>
      </c>
      <c r="O810" s="179" t="s">
        <v>31</v>
      </c>
      <c r="P810" s="179" t="s">
        <v>1438</v>
      </c>
      <c r="Q810" s="179" t="s">
        <v>7</v>
      </c>
      <c r="R810" s="179" t="s">
        <v>1526</v>
      </c>
      <c r="S810" s="179" t="s">
        <v>280</v>
      </c>
      <c r="T810" s="184" t="s">
        <v>19</v>
      </c>
      <c r="U810" s="184" t="str">
        <f>Tabla1[[#This Row],[Códigos CIF]]&amp;" "&amp;"="&amp;" "&amp;Tabla1[[#This Row],[Códigos CIF Habilidad]]</f>
        <v>d130 = Copiar</v>
      </c>
      <c r="V810" s="189" t="s">
        <v>281</v>
      </c>
      <c r="W810" s="19" t="s">
        <v>282</v>
      </c>
      <c r="X810" s="10"/>
      <c r="Y810" s="10"/>
      <c r="Z810"/>
      <c r="AA810"/>
      <c r="AB810"/>
      <c r="AC810"/>
      <c r="AD810"/>
      <c r="AE810"/>
      <c r="AF810"/>
      <c r="AG810"/>
      <c r="AH810"/>
      <c r="AI810"/>
    </row>
    <row r="811" spans="1:35" ht="20.399999999999999">
      <c r="A811" s="10">
        <v>795</v>
      </c>
      <c r="B811" s="176" t="s">
        <v>1342</v>
      </c>
      <c r="C811" s="177" t="s">
        <v>986</v>
      </c>
      <c r="D811" s="177" t="s">
        <v>307</v>
      </c>
      <c r="E811" s="178" t="s">
        <v>313</v>
      </c>
      <c r="F811" s="179">
        <v>9</v>
      </c>
      <c r="G811" s="180" t="s">
        <v>686</v>
      </c>
      <c r="H811" s="181">
        <v>3</v>
      </c>
      <c r="I811" s="182">
        <f>Tabla1[[#This Row],[P_Esperada_MEISR ]]*0.0008928</f>
        <v>2.6784000000000001E-3</v>
      </c>
      <c r="J811" s="183">
        <v>1</v>
      </c>
      <c r="K811" s="183">
        <f>Tabla1[[#This Row],[Puntuación]]-1</f>
        <v>0</v>
      </c>
      <c r="L811" s="182">
        <f>Tabla1[[#This Row],[Cambio escala]]*0.0008928</f>
        <v>0</v>
      </c>
      <c r="M811" s="179" t="s">
        <v>5</v>
      </c>
      <c r="N811" s="179" t="s">
        <v>1436</v>
      </c>
      <c r="O811" s="179" t="s">
        <v>5</v>
      </c>
      <c r="P811" s="179" t="s">
        <v>1441</v>
      </c>
      <c r="Q811" s="179" t="s">
        <v>5</v>
      </c>
      <c r="R811" s="179" t="s">
        <v>1519</v>
      </c>
      <c r="S811" s="179" t="s">
        <v>314</v>
      </c>
      <c r="T811" s="184" t="s">
        <v>14</v>
      </c>
      <c r="U811" s="184" t="str">
        <f>Tabla1[[#This Row],[Códigos CIF]]&amp;" "&amp;"="&amp;" "&amp;Tabla1[[#This Row],[Códigos CIF Habilidad]]</f>
        <v>d750 = Relaciones sociales informales</v>
      </c>
      <c r="V811" s="189" t="s">
        <v>315</v>
      </c>
      <c r="W811" s="19" t="s">
        <v>316</v>
      </c>
      <c r="X811" s="10"/>
      <c r="Y811" s="10"/>
      <c r="Z811"/>
      <c r="AA811"/>
      <c r="AB811"/>
      <c r="AC811"/>
      <c r="AD811"/>
      <c r="AE811"/>
      <c r="AF811"/>
      <c r="AG811"/>
      <c r="AH811"/>
      <c r="AI811"/>
    </row>
    <row r="812" spans="1:35" ht="24">
      <c r="A812" s="10">
        <v>796</v>
      </c>
      <c r="B812" s="176" t="s">
        <v>1342</v>
      </c>
      <c r="C812" s="177" t="s">
        <v>987</v>
      </c>
      <c r="D812" s="177" t="s">
        <v>307</v>
      </c>
      <c r="E812" s="178" t="s">
        <v>719</v>
      </c>
      <c r="F812" s="179">
        <v>9</v>
      </c>
      <c r="G812" s="180" t="s">
        <v>686</v>
      </c>
      <c r="H812" s="181">
        <v>3</v>
      </c>
      <c r="I812" s="182">
        <f>Tabla1[[#This Row],[P_Esperada_MEISR ]]*0.0008928</f>
        <v>2.6784000000000001E-3</v>
      </c>
      <c r="J812" s="183">
        <v>1</v>
      </c>
      <c r="K812" s="183">
        <f>Tabla1[[#This Row],[Puntuación]]-1</f>
        <v>0</v>
      </c>
      <c r="L812" s="182">
        <f>Tabla1[[#This Row],[Cambio escala]]*0.0008928</f>
        <v>0</v>
      </c>
      <c r="M812" s="179" t="s">
        <v>5</v>
      </c>
      <c r="N812" s="179" t="s">
        <v>1436</v>
      </c>
      <c r="O812" s="179" t="s">
        <v>6</v>
      </c>
      <c r="P812" s="179" t="s">
        <v>1439</v>
      </c>
      <c r="Q812" s="179" t="s">
        <v>7</v>
      </c>
      <c r="R812" s="179" t="s">
        <v>1526</v>
      </c>
      <c r="S812" s="179" t="s">
        <v>67</v>
      </c>
      <c r="T812" s="184" t="s">
        <v>9</v>
      </c>
      <c r="U812" s="184" t="str">
        <f>Tabla1[[#This Row],[Códigos CIF]]&amp;" "&amp;"="&amp;" "&amp;Tabla1[[#This Row],[Códigos CIF Habilidad]]</f>
        <v>d310 = Comunicación-recepción de mensajes hablados</v>
      </c>
      <c r="V812" s="189" t="s">
        <v>68</v>
      </c>
      <c r="W812" s="19" t="s">
        <v>69</v>
      </c>
      <c r="X812" s="10"/>
      <c r="Y812" s="10"/>
      <c r="Z812"/>
      <c r="AA812"/>
      <c r="AB812"/>
      <c r="AC812"/>
      <c r="AD812"/>
      <c r="AE812"/>
      <c r="AF812"/>
      <c r="AG812"/>
      <c r="AH812"/>
      <c r="AI812"/>
    </row>
    <row r="813" spans="1:35" ht="51">
      <c r="A813" s="10">
        <v>797</v>
      </c>
      <c r="B813" s="176" t="s">
        <v>1342</v>
      </c>
      <c r="C813" s="177" t="s">
        <v>988</v>
      </c>
      <c r="D813" s="177" t="s">
        <v>307</v>
      </c>
      <c r="E813" s="178" t="s">
        <v>317</v>
      </c>
      <c r="F813" s="179">
        <v>11</v>
      </c>
      <c r="G813" s="180" t="s">
        <v>686</v>
      </c>
      <c r="H813" s="181">
        <v>3</v>
      </c>
      <c r="I813" s="182">
        <f>Tabla1[[#This Row],[P_Esperada_MEISR ]]*0.0008928</f>
        <v>2.6784000000000001E-3</v>
      </c>
      <c r="J813" s="183">
        <v>1</v>
      </c>
      <c r="K813" s="183">
        <f>Tabla1[[#This Row],[Puntuación]]-1</f>
        <v>0</v>
      </c>
      <c r="L813" s="182">
        <f>Tabla1[[#This Row],[Cambio escala]]*0.0008928</f>
        <v>0</v>
      </c>
      <c r="M813" s="179" t="s">
        <v>5</v>
      </c>
      <c r="N813" s="179" t="s">
        <v>1436</v>
      </c>
      <c r="O813" s="179" t="s">
        <v>6</v>
      </c>
      <c r="P813" s="179" t="s">
        <v>1439</v>
      </c>
      <c r="Q813" s="179" t="s">
        <v>5</v>
      </c>
      <c r="R813" s="179" t="s">
        <v>1519</v>
      </c>
      <c r="S813" s="179" t="s">
        <v>55</v>
      </c>
      <c r="T813" s="184" t="s">
        <v>9</v>
      </c>
      <c r="U813" s="184" t="str">
        <f>Tabla1[[#This Row],[Códigos CIF]]&amp;" "&amp;"="&amp;" "&amp;Tabla1[[#This Row],[Códigos CIF Habilidad]]</f>
        <v>d330 = Hablar</v>
      </c>
      <c r="V813" s="189" t="s">
        <v>56</v>
      </c>
      <c r="W813" s="19" t="s">
        <v>57</v>
      </c>
      <c r="X813" s="10"/>
      <c r="Y813" s="10"/>
      <c r="Z813"/>
      <c r="AA813"/>
      <c r="AB813"/>
      <c r="AC813"/>
      <c r="AD813"/>
      <c r="AE813"/>
      <c r="AF813"/>
      <c r="AG813"/>
      <c r="AH813"/>
      <c r="AI813"/>
    </row>
    <row r="814" spans="1:35" ht="20.399999999999999">
      <c r="A814" s="10">
        <v>798</v>
      </c>
      <c r="B814" s="176" t="s">
        <v>1342</v>
      </c>
      <c r="C814" s="177" t="s">
        <v>989</v>
      </c>
      <c r="D814" s="177" t="s">
        <v>307</v>
      </c>
      <c r="E814" s="178" t="s">
        <v>318</v>
      </c>
      <c r="F814" s="179">
        <v>11</v>
      </c>
      <c r="G814" s="180" t="s">
        <v>686</v>
      </c>
      <c r="H814" s="181">
        <v>3</v>
      </c>
      <c r="I814" s="182">
        <f>Tabla1[[#This Row],[P_Esperada_MEISR ]]*0.0008928</f>
        <v>2.6784000000000001E-3</v>
      </c>
      <c r="J814" s="183">
        <v>1</v>
      </c>
      <c r="K814" s="183">
        <f>Tabla1[[#This Row],[Puntuación]]-1</f>
        <v>0</v>
      </c>
      <c r="L814" s="182">
        <f>Tabla1[[#This Row],[Cambio escala]]*0.0008928</f>
        <v>0</v>
      </c>
      <c r="M814" s="179" t="s">
        <v>23</v>
      </c>
      <c r="N814" s="179" t="s">
        <v>1434</v>
      </c>
      <c r="O814" s="179" t="s">
        <v>25</v>
      </c>
      <c r="P814" s="179" t="s">
        <v>1440</v>
      </c>
      <c r="Q814" s="179" t="s">
        <v>23</v>
      </c>
      <c r="R814" s="179" t="s">
        <v>1525</v>
      </c>
      <c r="S814" s="179" t="s">
        <v>160</v>
      </c>
      <c r="T814" s="184" t="s">
        <v>27</v>
      </c>
      <c r="U814" s="184" t="str">
        <f>Tabla1[[#This Row],[Códigos CIF]]&amp;" "&amp;"="&amp;" "&amp;Tabla1[[#This Row],[Códigos CIF Habilidad]]</f>
        <v>d455 = Desplazarse por el entorno</v>
      </c>
      <c r="V814" s="189" t="s">
        <v>161</v>
      </c>
      <c r="W814" s="19" t="s">
        <v>162</v>
      </c>
      <c r="X814" s="10"/>
      <c r="Y814" s="10"/>
      <c r="Z814"/>
      <c r="AA814"/>
      <c r="AB814"/>
      <c r="AC814"/>
      <c r="AD814"/>
      <c r="AE814"/>
      <c r="AF814"/>
      <c r="AG814"/>
      <c r="AH814"/>
      <c r="AI814"/>
    </row>
    <row r="815" spans="1:35" ht="20.399999999999999">
      <c r="A815" s="10">
        <v>799</v>
      </c>
      <c r="B815" s="176" t="s">
        <v>1342</v>
      </c>
      <c r="C815" s="177" t="s">
        <v>990</v>
      </c>
      <c r="D815" s="177" t="s">
        <v>307</v>
      </c>
      <c r="E815" s="178" t="s">
        <v>319</v>
      </c>
      <c r="F815" s="179">
        <v>11</v>
      </c>
      <c r="G815" s="180" t="s">
        <v>686</v>
      </c>
      <c r="H815" s="181">
        <v>3</v>
      </c>
      <c r="I815" s="182">
        <f>Tabla1[[#This Row],[P_Esperada_MEISR ]]*0.0008928</f>
        <v>2.6784000000000001E-3</v>
      </c>
      <c r="J815" s="183">
        <v>1</v>
      </c>
      <c r="K815" s="183">
        <f>Tabla1[[#This Row],[Puntuación]]-1</f>
        <v>0</v>
      </c>
      <c r="L815" s="182">
        <f>Tabla1[[#This Row],[Cambio escala]]*0.0008928</f>
        <v>0</v>
      </c>
      <c r="M815" s="179" t="s">
        <v>5</v>
      </c>
      <c r="N815" s="179" t="s">
        <v>1436</v>
      </c>
      <c r="O815" s="179" t="s">
        <v>6</v>
      </c>
      <c r="P815" s="179" t="s">
        <v>1439</v>
      </c>
      <c r="Q815" s="179" t="s">
        <v>5</v>
      </c>
      <c r="R815" s="179" t="s">
        <v>1519</v>
      </c>
      <c r="S815" s="179" t="s">
        <v>280</v>
      </c>
      <c r="T815" s="184" t="s">
        <v>19</v>
      </c>
      <c r="U815" s="184" t="str">
        <f>Tabla1[[#This Row],[Códigos CIF]]&amp;" "&amp;"="&amp;" "&amp;Tabla1[[#This Row],[Códigos CIF Habilidad]]</f>
        <v>d130 = Copiar</v>
      </c>
      <c r="V815" s="189" t="s">
        <v>281</v>
      </c>
      <c r="W815" s="19" t="s">
        <v>282</v>
      </c>
      <c r="X815" s="10"/>
      <c r="Y815" s="10"/>
      <c r="Z815"/>
      <c r="AA815"/>
      <c r="AB815"/>
      <c r="AC815"/>
      <c r="AD815"/>
      <c r="AE815"/>
      <c r="AF815"/>
      <c r="AG815"/>
      <c r="AH815"/>
      <c r="AI815"/>
    </row>
    <row r="816" spans="1:35" ht="40.799999999999997">
      <c r="A816" s="10">
        <v>800</v>
      </c>
      <c r="B816" s="176" t="s">
        <v>1342</v>
      </c>
      <c r="C816" s="177" t="s">
        <v>991</v>
      </c>
      <c r="D816" s="177" t="s">
        <v>307</v>
      </c>
      <c r="E816" s="178" t="s">
        <v>1536</v>
      </c>
      <c r="F816" s="179">
        <v>12</v>
      </c>
      <c r="G816" s="180" t="s">
        <v>686</v>
      </c>
      <c r="H816" s="181">
        <v>3</v>
      </c>
      <c r="I816" s="182">
        <f>Tabla1[[#This Row],[P_Esperada_MEISR ]]*0.0008928</f>
        <v>2.6784000000000001E-3</v>
      </c>
      <c r="J816" s="183">
        <v>1</v>
      </c>
      <c r="K816" s="183">
        <f>Tabla1[[#This Row],[Puntuación]]-1</f>
        <v>0</v>
      </c>
      <c r="L816" s="182">
        <f>Tabla1[[#This Row],[Cambio escala]]*0.0008928</f>
        <v>0</v>
      </c>
      <c r="M816" s="179" t="s">
        <v>5</v>
      </c>
      <c r="N816" s="179" t="s">
        <v>1436</v>
      </c>
      <c r="O816" s="179" t="s">
        <v>6</v>
      </c>
      <c r="P816" s="179" t="s">
        <v>1439</v>
      </c>
      <c r="Q816" s="179" t="s">
        <v>7</v>
      </c>
      <c r="R816" s="179" t="s">
        <v>1526</v>
      </c>
      <c r="S816" s="179" t="s">
        <v>321</v>
      </c>
      <c r="T816" s="184" t="s">
        <v>9</v>
      </c>
      <c r="U816" s="184" t="str">
        <f>Tabla1[[#This Row],[Códigos CIF]]&amp;" "&amp;"="&amp;" "&amp;Tabla1[[#This Row],[Códigos CIF Habilidad]]</f>
        <v>d315 = Comunicación-recepción de mensajes no verbales</v>
      </c>
      <c r="V816" s="189" t="s">
        <v>322</v>
      </c>
      <c r="W816" s="19" t="s">
        <v>323</v>
      </c>
      <c r="X816" s="10"/>
      <c r="Y816" s="10"/>
      <c r="Z816"/>
      <c r="AA816"/>
      <c r="AB816"/>
      <c r="AC816"/>
      <c r="AD816"/>
      <c r="AE816"/>
      <c r="AF816"/>
      <c r="AG816"/>
      <c r="AH816"/>
      <c r="AI816"/>
    </row>
    <row r="817" spans="1:35" ht="51">
      <c r="A817" s="10">
        <v>801</v>
      </c>
      <c r="B817" s="176" t="s">
        <v>1342</v>
      </c>
      <c r="C817" s="177" t="s">
        <v>992</v>
      </c>
      <c r="D817" s="177" t="s">
        <v>307</v>
      </c>
      <c r="E817" s="178" t="s">
        <v>1537</v>
      </c>
      <c r="F817" s="179">
        <v>12</v>
      </c>
      <c r="G817" s="180" t="s">
        <v>686</v>
      </c>
      <c r="H817" s="181">
        <v>3</v>
      </c>
      <c r="I817" s="182">
        <f>Tabla1[[#This Row],[P_Esperada_MEISR ]]*0.0008928</f>
        <v>2.6784000000000001E-3</v>
      </c>
      <c r="J817" s="183">
        <v>1</v>
      </c>
      <c r="K817" s="183">
        <f>Tabla1[[#This Row],[Puntuación]]-1</f>
        <v>0</v>
      </c>
      <c r="L817" s="182">
        <f>Tabla1[[#This Row],[Cambio escala]]*0.0008928</f>
        <v>0</v>
      </c>
      <c r="M817" s="179" t="s">
        <v>5</v>
      </c>
      <c r="N817" s="179" t="s">
        <v>1436</v>
      </c>
      <c r="O817" s="179" t="s">
        <v>5</v>
      </c>
      <c r="P817" s="179" t="s">
        <v>1441</v>
      </c>
      <c r="Q817" s="179" t="s">
        <v>5</v>
      </c>
      <c r="R817" s="179" t="s">
        <v>1519</v>
      </c>
      <c r="S817" s="179" t="s">
        <v>59</v>
      </c>
      <c r="T817" s="184" t="s">
        <v>60</v>
      </c>
      <c r="U817" s="184" t="str">
        <f>Tabla1[[#This Row],[Códigos CIF]]&amp;" "&amp;"="&amp;" "&amp;Tabla1[[#This Row],[Códigos CIF Habilidad]]</f>
        <v xml:space="preserve">d880 = Participación en el juego </v>
      </c>
      <c r="V817" s="189" t="s">
        <v>61</v>
      </c>
      <c r="W817" s="19" t="s">
        <v>62</v>
      </c>
      <c r="X817" s="10"/>
      <c r="Y817" s="10"/>
      <c r="Z817"/>
      <c r="AA817"/>
      <c r="AB817"/>
      <c r="AC817"/>
      <c r="AD817"/>
      <c r="AE817"/>
      <c r="AF817"/>
      <c r="AG817"/>
      <c r="AH817"/>
      <c r="AI817"/>
    </row>
    <row r="818" spans="1:35" ht="20.399999999999999">
      <c r="A818" s="10">
        <v>802</v>
      </c>
      <c r="B818" s="176" t="s">
        <v>1342</v>
      </c>
      <c r="C818" s="177" t="s">
        <v>993</v>
      </c>
      <c r="D818" s="177" t="s">
        <v>307</v>
      </c>
      <c r="E818" s="178" t="s">
        <v>324</v>
      </c>
      <c r="F818" s="179">
        <v>12</v>
      </c>
      <c r="G818" s="180" t="s">
        <v>686</v>
      </c>
      <c r="H818" s="181">
        <v>3</v>
      </c>
      <c r="I818" s="182">
        <f>Tabla1[[#This Row],[P_Esperada_MEISR ]]*0.0008928</f>
        <v>2.6784000000000001E-3</v>
      </c>
      <c r="J818" s="183">
        <v>1</v>
      </c>
      <c r="K818" s="183">
        <f>Tabla1[[#This Row],[Puntuación]]-1</f>
        <v>0</v>
      </c>
      <c r="L818" s="182">
        <f>Tabla1[[#This Row],[Cambio escala]]*0.0008928</f>
        <v>0</v>
      </c>
      <c r="M818" s="179" t="s">
        <v>5</v>
      </c>
      <c r="N818" s="179" t="s">
        <v>1436</v>
      </c>
      <c r="O818" s="179" t="s">
        <v>31</v>
      </c>
      <c r="P818" s="179" t="s">
        <v>1438</v>
      </c>
      <c r="Q818" s="179" t="s">
        <v>7</v>
      </c>
      <c r="R818" s="179" t="s">
        <v>1526</v>
      </c>
      <c r="S818" s="179" t="s">
        <v>280</v>
      </c>
      <c r="T818" s="184" t="s">
        <v>19</v>
      </c>
      <c r="U818" s="184" t="str">
        <f>Tabla1[[#This Row],[Códigos CIF]]&amp;" "&amp;"="&amp;" "&amp;Tabla1[[#This Row],[Códigos CIF Habilidad]]</f>
        <v>d130 = Copiar</v>
      </c>
      <c r="V818" s="189" t="s">
        <v>281</v>
      </c>
      <c r="W818" s="19" t="s">
        <v>282</v>
      </c>
      <c r="X818" s="10"/>
      <c r="Y818" s="10"/>
      <c r="Z818"/>
      <c r="AA818"/>
      <c r="AB818"/>
      <c r="AC818"/>
      <c r="AD818"/>
      <c r="AE818"/>
      <c r="AF818"/>
      <c r="AG818"/>
      <c r="AH818"/>
      <c r="AI818"/>
    </row>
    <row r="819" spans="1:35" ht="30.6">
      <c r="A819" s="10">
        <v>803</v>
      </c>
      <c r="B819" s="176" t="s">
        <v>1342</v>
      </c>
      <c r="C819" s="177" t="s">
        <v>994</v>
      </c>
      <c r="D819" s="177" t="s">
        <v>307</v>
      </c>
      <c r="E819" s="178" t="s">
        <v>326</v>
      </c>
      <c r="F819" s="179">
        <v>15</v>
      </c>
      <c r="G819" s="180" t="s">
        <v>684</v>
      </c>
      <c r="H819" s="181">
        <v>3</v>
      </c>
      <c r="I819" s="182">
        <f>Tabla1[[#This Row],[P_Esperada_MEISR ]]*0.0008928</f>
        <v>2.6784000000000001E-3</v>
      </c>
      <c r="J819" s="183">
        <v>1</v>
      </c>
      <c r="K819" s="183">
        <f>Tabla1[[#This Row],[Puntuación]]-1</f>
        <v>0</v>
      </c>
      <c r="L819" s="182">
        <f>Tabla1[[#This Row],[Cambio escala]]*0.0008928</f>
        <v>0</v>
      </c>
      <c r="M819" s="179" t="s">
        <v>24</v>
      </c>
      <c r="N819" s="179" t="s">
        <v>1435</v>
      </c>
      <c r="O819" s="179" t="s">
        <v>31</v>
      </c>
      <c r="P819" s="179" t="s">
        <v>1438</v>
      </c>
      <c r="Q819" s="179" t="s">
        <v>7</v>
      </c>
      <c r="R819" s="179" t="s">
        <v>1526</v>
      </c>
      <c r="S819" s="179" t="s">
        <v>257</v>
      </c>
      <c r="T819" s="184" t="s">
        <v>19</v>
      </c>
      <c r="U819" s="184" t="str">
        <f>Tabla1[[#This Row],[Códigos CIF]]&amp;" "&amp;"="&amp;" "&amp;Tabla1[[#This Row],[Códigos CIF Habilidad]]</f>
        <v>d131 = Aprender mediante acciones con objetos</v>
      </c>
      <c r="V819" s="189" t="s">
        <v>258</v>
      </c>
      <c r="W819" s="19" t="s">
        <v>259</v>
      </c>
      <c r="X819" s="10"/>
      <c r="Y819" s="10"/>
      <c r="Z819"/>
      <c r="AA819"/>
      <c r="AB819"/>
      <c r="AC819"/>
      <c r="AD819"/>
      <c r="AE819"/>
      <c r="AF819"/>
      <c r="AG819"/>
      <c r="AH819"/>
      <c r="AI819"/>
    </row>
    <row r="820" spans="1:35" ht="24">
      <c r="A820" s="10">
        <v>804</v>
      </c>
      <c r="B820" s="176" t="s">
        <v>1342</v>
      </c>
      <c r="C820" s="177" t="s">
        <v>995</v>
      </c>
      <c r="D820" s="177" t="s">
        <v>307</v>
      </c>
      <c r="E820" s="178" t="s">
        <v>325</v>
      </c>
      <c r="F820" s="179">
        <v>18</v>
      </c>
      <c r="G820" s="180" t="s">
        <v>684</v>
      </c>
      <c r="H820" s="181">
        <v>3</v>
      </c>
      <c r="I820" s="182">
        <f>Tabla1[[#This Row],[P_Esperada_MEISR ]]*0.0008928</f>
        <v>2.6784000000000001E-3</v>
      </c>
      <c r="J820" s="183">
        <v>1</v>
      </c>
      <c r="K820" s="183">
        <f>Tabla1[[#This Row],[Puntuación]]-1</f>
        <v>0</v>
      </c>
      <c r="L820" s="182">
        <f>Tabla1[[#This Row],[Cambio escala]]*0.0008928</f>
        <v>0</v>
      </c>
      <c r="M820" s="179" t="s">
        <v>5</v>
      </c>
      <c r="N820" s="179" t="s">
        <v>1436</v>
      </c>
      <c r="O820" s="179" t="s">
        <v>5</v>
      </c>
      <c r="P820" s="179" t="s">
        <v>1441</v>
      </c>
      <c r="Q820" s="179" t="s">
        <v>5</v>
      </c>
      <c r="R820" s="179" t="s">
        <v>1519</v>
      </c>
      <c r="S820" s="179" t="s">
        <v>49</v>
      </c>
      <c r="T820" s="184" t="s">
        <v>50</v>
      </c>
      <c r="U820" s="184" t="str">
        <f>Tabla1[[#This Row],[Códigos CIF]]&amp;" "&amp;"="&amp;" "&amp;Tabla1[[#This Row],[Códigos CIF Habilidad]]</f>
        <v>d240 = Manejo del estrés y otras demandas psicológicas</v>
      </c>
      <c r="V820" s="189" t="s">
        <v>51</v>
      </c>
      <c r="W820" s="19" t="s">
        <v>52</v>
      </c>
      <c r="X820" s="10"/>
      <c r="Y820" s="10"/>
      <c r="Z820"/>
      <c r="AA820"/>
      <c r="AB820"/>
      <c r="AC820"/>
      <c r="AD820"/>
      <c r="AE820"/>
      <c r="AF820"/>
      <c r="AG820"/>
      <c r="AH820"/>
      <c r="AI820"/>
    </row>
    <row r="821" spans="1:35" ht="30.6">
      <c r="A821" s="10">
        <v>805</v>
      </c>
      <c r="B821" s="176" t="s">
        <v>1342</v>
      </c>
      <c r="C821" s="177" t="s">
        <v>996</v>
      </c>
      <c r="D821" s="177" t="s">
        <v>307</v>
      </c>
      <c r="E821" s="178" t="s">
        <v>327</v>
      </c>
      <c r="F821" s="179">
        <v>18</v>
      </c>
      <c r="G821" s="180" t="s">
        <v>684</v>
      </c>
      <c r="H821" s="181">
        <v>3</v>
      </c>
      <c r="I821" s="182">
        <f>Tabla1[[#This Row],[P_Esperada_MEISR ]]*0.0008928</f>
        <v>2.6784000000000001E-3</v>
      </c>
      <c r="J821" s="183">
        <v>1</v>
      </c>
      <c r="K821" s="183">
        <f>Tabla1[[#This Row],[Puntuación]]-1</f>
        <v>0</v>
      </c>
      <c r="L821" s="182">
        <f>Tabla1[[#This Row],[Cambio escala]]*0.0008928</f>
        <v>0</v>
      </c>
      <c r="M821" s="179" t="s">
        <v>5</v>
      </c>
      <c r="N821" s="179" t="s">
        <v>1436</v>
      </c>
      <c r="O821" s="179" t="s">
        <v>5</v>
      </c>
      <c r="P821" s="179" t="s">
        <v>1441</v>
      </c>
      <c r="Q821" s="179" t="s">
        <v>5</v>
      </c>
      <c r="R821" s="179" t="s">
        <v>1519</v>
      </c>
      <c r="S821" s="179" t="s">
        <v>59</v>
      </c>
      <c r="T821" s="184" t="s">
        <v>60</v>
      </c>
      <c r="U821" s="184" t="str">
        <f>Tabla1[[#This Row],[Códigos CIF]]&amp;" "&amp;"="&amp;" "&amp;Tabla1[[#This Row],[Códigos CIF Habilidad]]</f>
        <v xml:space="preserve">d880 = Participación en el juego </v>
      </c>
      <c r="V821" s="189" t="s">
        <v>61</v>
      </c>
      <c r="W821" s="19" t="s">
        <v>62</v>
      </c>
      <c r="X821" s="10"/>
      <c r="Y821" s="10"/>
      <c r="Z821"/>
      <c r="AA821"/>
      <c r="AB821"/>
      <c r="AC821"/>
      <c r="AD821"/>
      <c r="AE821"/>
      <c r="AF821"/>
      <c r="AG821"/>
      <c r="AH821"/>
      <c r="AI821"/>
    </row>
    <row r="822" spans="1:35">
      <c r="A822" s="10">
        <v>806</v>
      </c>
      <c r="B822" s="176" t="s">
        <v>1342</v>
      </c>
      <c r="C822" s="177" t="s">
        <v>997</v>
      </c>
      <c r="D822" s="177" t="s">
        <v>307</v>
      </c>
      <c r="E822" s="178" t="s">
        <v>1306</v>
      </c>
      <c r="F822" s="179">
        <v>18</v>
      </c>
      <c r="G822" s="180" t="s">
        <v>684</v>
      </c>
      <c r="H822" s="181">
        <v>3</v>
      </c>
      <c r="I822" s="182">
        <f>Tabla1[[#This Row],[P_Esperada_MEISR ]]*0.0008928</f>
        <v>2.6784000000000001E-3</v>
      </c>
      <c r="J822" s="183">
        <v>1</v>
      </c>
      <c r="K822" s="183">
        <f>Tabla1[[#This Row],[Puntuación]]-1</f>
        <v>0</v>
      </c>
      <c r="L822" s="182">
        <f>Tabla1[[#This Row],[Cambio escala]]*0.0008928</f>
        <v>0</v>
      </c>
      <c r="M822" s="179" t="s">
        <v>5</v>
      </c>
      <c r="N822" s="179" t="s">
        <v>1436</v>
      </c>
      <c r="O822" s="179" t="s">
        <v>5</v>
      </c>
      <c r="P822" s="179" t="s">
        <v>1441</v>
      </c>
      <c r="Q822" s="179" t="s">
        <v>5</v>
      </c>
      <c r="R822" s="179" t="s">
        <v>1519</v>
      </c>
      <c r="S822" s="179" t="s">
        <v>59</v>
      </c>
      <c r="T822" s="184" t="s">
        <v>60</v>
      </c>
      <c r="U822" s="184" t="str">
        <f>Tabla1[[#This Row],[Códigos CIF]]&amp;" "&amp;"="&amp;" "&amp;Tabla1[[#This Row],[Códigos CIF Habilidad]]</f>
        <v xml:space="preserve">d880 = Participación en el juego </v>
      </c>
      <c r="V822" s="189" t="s">
        <v>61</v>
      </c>
      <c r="W822" s="19" t="s">
        <v>62</v>
      </c>
      <c r="X822" s="10"/>
      <c r="Y822" s="10"/>
      <c r="Z822"/>
      <c r="AA822"/>
      <c r="AB822"/>
      <c r="AC822"/>
      <c r="AD822"/>
      <c r="AE822"/>
      <c r="AF822"/>
      <c r="AG822"/>
      <c r="AH822"/>
      <c r="AI822"/>
    </row>
    <row r="823" spans="1:35" ht="40.799999999999997">
      <c r="A823" s="10">
        <v>807</v>
      </c>
      <c r="B823" s="176" t="s">
        <v>1342</v>
      </c>
      <c r="C823" s="177" t="s">
        <v>998</v>
      </c>
      <c r="D823" s="177" t="s">
        <v>307</v>
      </c>
      <c r="E823" s="178" t="s">
        <v>328</v>
      </c>
      <c r="F823" s="179">
        <v>22</v>
      </c>
      <c r="G823" s="180" t="s">
        <v>685</v>
      </c>
      <c r="H823" s="181">
        <v>3</v>
      </c>
      <c r="I823" s="182">
        <f>Tabla1[[#This Row],[P_Esperada_MEISR ]]*0.0008928</f>
        <v>2.6784000000000001E-3</v>
      </c>
      <c r="J823" s="183">
        <v>1</v>
      </c>
      <c r="K823" s="183">
        <f>Tabla1[[#This Row],[Puntuación]]-1</f>
        <v>0</v>
      </c>
      <c r="L823" s="182">
        <f>Tabla1[[#This Row],[Cambio escala]]*0.0008928</f>
        <v>0</v>
      </c>
      <c r="M823" s="179" t="s">
        <v>5</v>
      </c>
      <c r="N823" s="179" t="s">
        <v>1436</v>
      </c>
      <c r="O823" s="179" t="s">
        <v>6</v>
      </c>
      <c r="P823" s="179" t="s">
        <v>1439</v>
      </c>
      <c r="Q823" s="179" t="s">
        <v>5</v>
      </c>
      <c r="R823" s="179" t="s">
        <v>1519</v>
      </c>
      <c r="S823" s="179" t="s">
        <v>86</v>
      </c>
      <c r="T823" s="184" t="s">
        <v>50</v>
      </c>
      <c r="U823" s="184" t="str">
        <f>Tabla1[[#This Row],[Códigos CIF]]&amp;" "&amp;"="&amp;" "&amp;Tabla1[[#This Row],[Códigos CIF Habilidad]]</f>
        <v>d210 = Llevar a cabo una única tarea</v>
      </c>
      <c r="V823" s="189" t="s">
        <v>87</v>
      </c>
      <c r="W823" s="19" t="s">
        <v>88</v>
      </c>
      <c r="X823" s="10"/>
      <c r="Y823" s="10"/>
      <c r="Z823"/>
      <c r="AA823"/>
      <c r="AB823"/>
      <c r="AC823"/>
      <c r="AD823"/>
      <c r="AE823"/>
      <c r="AF823"/>
      <c r="AG823"/>
      <c r="AH823"/>
      <c r="AI823"/>
    </row>
    <row r="824" spans="1:35" ht="30.6">
      <c r="A824" s="10">
        <v>808</v>
      </c>
      <c r="B824" s="176" t="s">
        <v>1342</v>
      </c>
      <c r="C824" s="177" t="s">
        <v>999</v>
      </c>
      <c r="D824" s="177" t="s">
        <v>307</v>
      </c>
      <c r="E824" s="178" t="s">
        <v>329</v>
      </c>
      <c r="F824" s="179">
        <v>23</v>
      </c>
      <c r="G824" s="180" t="s">
        <v>685</v>
      </c>
      <c r="H824" s="181">
        <v>3</v>
      </c>
      <c r="I824" s="182">
        <f>Tabla1[[#This Row],[P_Esperada_MEISR ]]*0.0008928</f>
        <v>2.6784000000000001E-3</v>
      </c>
      <c r="J824" s="183">
        <v>1</v>
      </c>
      <c r="K824" s="183">
        <f>Tabla1[[#This Row],[Puntuación]]-1</f>
        <v>0</v>
      </c>
      <c r="L824" s="182">
        <f>Tabla1[[#This Row],[Cambio escala]]*0.0008928</f>
        <v>0</v>
      </c>
      <c r="M824" s="179" t="s">
        <v>5</v>
      </c>
      <c r="N824" s="179" t="s">
        <v>1436</v>
      </c>
      <c r="O824" s="179" t="s">
        <v>5</v>
      </c>
      <c r="P824" s="179" t="s">
        <v>1441</v>
      </c>
      <c r="Q824" s="179" t="s">
        <v>5</v>
      </c>
      <c r="R824" s="179" t="s">
        <v>1519</v>
      </c>
      <c r="S824" s="179" t="s">
        <v>13</v>
      </c>
      <c r="T824" s="184" t="s">
        <v>14</v>
      </c>
      <c r="U824" s="184" t="str">
        <f>Tabla1[[#This Row],[Códigos CIF]]&amp;" "&amp;"="&amp;" "&amp;Tabla1[[#This Row],[Códigos CIF Habilidad]]</f>
        <v>d710 = Interacciones interpersonales básicas</v>
      </c>
      <c r="V824" s="189" t="s">
        <v>15</v>
      </c>
      <c r="W824" s="19" t="s">
        <v>16</v>
      </c>
      <c r="X824" s="10"/>
      <c r="Y824" s="10"/>
      <c r="Z824"/>
      <c r="AA824"/>
      <c r="AB824"/>
      <c r="AC824"/>
      <c r="AD824"/>
      <c r="AE824"/>
      <c r="AF824"/>
      <c r="AG824"/>
      <c r="AH824"/>
      <c r="AI824"/>
    </row>
    <row r="825" spans="1:35" ht="20.399999999999999">
      <c r="A825" s="10">
        <v>809</v>
      </c>
      <c r="B825" s="176" t="s">
        <v>1342</v>
      </c>
      <c r="C825" s="177" t="s">
        <v>1000</v>
      </c>
      <c r="D825" s="177" t="s">
        <v>307</v>
      </c>
      <c r="E825" s="178" t="s">
        <v>330</v>
      </c>
      <c r="F825" s="179">
        <v>24</v>
      </c>
      <c r="G825" s="180" t="s">
        <v>685</v>
      </c>
      <c r="H825" s="181">
        <v>3</v>
      </c>
      <c r="I825" s="182">
        <f>Tabla1[[#This Row],[P_Esperada_MEISR ]]*0.0008928</f>
        <v>2.6784000000000001E-3</v>
      </c>
      <c r="J825" s="183">
        <v>1</v>
      </c>
      <c r="K825" s="183">
        <f>Tabla1[[#This Row],[Puntuación]]-1</f>
        <v>0</v>
      </c>
      <c r="L825" s="182">
        <f>Tabla1[[#This Row],[Cambio escala]]*0.0008928</f>
        <v>0</v>
      </c>
      <c r="M825" s="179" t="s">
        <v>24</v>
      </c>
      <c r="N825" s="179" t="s">
        <v>1435</v>
      </c>
      <c r="O825" s="179" t="s">
        <v>6</v>
      </c>
      <c r="P825" s="179" t="s">
        <v>1439</v>
      </c>
      <c r="Q825" s="179" t="s">
        <v>7</v>
      </c>
      <c r="R825" s="179" t="s">
        <v>1526</v>
      </c>
      <c r="S825" s="179" t="s">
        <v>331</v>
      </c>
      <c r="T825" s="184" t="s">
        <v>9</v>
      </c>
      <c r="U825" s="184" t="str">
        <f>Tabla1[[#This Row],[Códigos CIF]]&amp;" "&amp;"="&amp;" "&amp;Tabla1[[#This Row],[Códigos CIF Habilidad]]</f>
        <v>d332 = Cantar</v>
      </c>
      <c r="V825" s="189" t="s">
        <v>332</v>
      </c>
      <c r="W825" s="19" t="s">
        <v>333</v>
      </c>
      <c r="X825" s="10"/>
      <c r="Y825" s="10"/>
      <c r="Z825"/>
      <c r="AA825"/>
      <c r="AB825"/>
      <c r="AC825"/>
      <c r="AD825"/>
      <c r="AE825"/>
      <c r="AF825"/>
      <c r="AG825"/>
      <c r="AH825"/>
      <c r="AI825"/>
    </row>
    <row r="826" spans="1:35" ht="30.6">
      <c r="A826" s="10">
        <v>810</v>
      </c>
      <c r="B826" s="176" t="s">
        <v>1342</v>
      </c>
      <c r="C826" s="177" t="s">
        <v>1001</v>
      </c>
      <c r="D826" s="177" t="s">
        <v>307</v>
      </c>
      <c r="E826" s="178" t="s">
        <v>334</v>
      </c>
      <c r="F826" s="179">
        <v>24</v>
      </c>
      <c r="G826" s="180" t="s">
        <v>685</v>
      </c>
      <c r="H826" s="181">
        <v>3</v>
      </c>
      <c r="I826" s="182">
        <f>Tabla1[[#This Row],[P_Esperada_MEISR ]]*0.0008928</f>
        <v>2.6784000000000001E-3</v>
      </c>
      <c r="J826" s="183">
        <v>1</v>
      </c>
      <c r="K826" s="183">
        <f>Tabla1[[#This Row],[Puntuación]]-1</f>
        <v>0</v>
      </c>
      <c r="L826" s="182">
        <f>Tabla1[[#This Row],[Cambio escala]]*0.0008928</f>
        <v>0</v>
      </c>
      <c r="M826" s="179" t="s">
        <v>23</v>
      </c>
      <c r="N826" s="179" t="s">
        <v>1434</v>
      </c>
      <c r="O826" s="179" t="s">
        <v>25</v>
      </c>
      <c r="P826" s="179" t="s">
        <v>1440</v>
      </c>
      <c r="Q826" s="179" t="s">
        <v>23</v>
      </c>
      <c r="R826" s="179" t="s">
        <v>1525</v>
      </c>
      <c r="S826" s="179" t="s">
        <v>63</v>
      </c>
      <c r="T826" s="184" t="s">
        <v>27</v>
      </c>
      <c r="U826" s="184" t="str">
        <f>Tabla1[[#This Row],[Códigos CIF]]&amp;" "&amp;"="&amp;" "&amp;Tabla1[[#This Row],[Códigos CIF Habilidad]]</f>
        <v>d460 = Desplazarse por distintos lugares</v>
      </c>
      <c r="V826" s="189" t="s">
        <v>64</v>
      </c>
      <c r="W826" s="19" t="s">
        <v>65</v>
      </c>
      <c r="X826" s="10"/>
      <c r="Y826" s="10"/>
      <c r="Z826"/>
      <c r="AA826"/>
      <c r="AB826"/>
      <c r="AC826"/>
      <c r="AD826"/>
      <c r="AE826"/>
      <c r="AF826"/>
      <c r="AG826"/>
      <c r="AH826"/>
      <c r="AI826"/>
    </row>
    <row r="827" spans="1:35" ht="20.399999999999999">
      <c r="A827" s="10">
        <v>811</v>
      </c>
      <c r="B827" s="176" t="s">
        <v>1342</v>
      </c>
      <c r="C827" s="177" t="s">
        <v>1002</v>
      </c>
      <c r="D827" s="177" t="s">
        <v>307</v>
      </c>
      <c r="E827" s="178" t="s">
        <v>335</v>
      </c>
      <c r="F827" s="179">
        <v>24</v>
      </c>
      <c r="G827" s="180" t="s">
        <v>685</v>
      </c>
      <c r="H827" s="181">
        <v>3</v>
      </c>
      <c r="I827" s="182">
        <f>Tabla1[[#This Row],[P_Esperada_MEISR ]]*0.0008928</f>
        <v>2.6784000000000001E-3</v>
      </c>
      <c r="J827" s="183">
        <v>1</v>
      </c>
      <c r="K827" s="183">
        <f>Tabla1[[#This Row],[Puntuación]]-1</f>
        <v>0</v>
      </c>
      <c r="L827" s="182">
        <f>Tabla1[[#This Row],[Cambio escala]]*0.0008928</f>
        <v>0</v>
      </c>
      <c r="M827" s="179" t="s">
        <v>5</v>
      </c>
      <c r="N827" s="179" t="s">
        <v>1436</v>
      </c>
      <c r="O827" s="179" t="s">
        <v>5</v>
      </c>
      <c r="P827" s="179" t="s">
        <v>1441</v>
      </c>
      <c r="Q827" s="179" t="s">
        <v>5</v>
      </c>
      <c r="R827" s="179" t="s">
        <v>1519</v>
      </c>
      <c r="S827" s="179" t="s">
        <v>314</v>
      </c>
      <c r="T827" s="184" t="s">
        <v>14</v>
      </c>
      <c r="U827" s="184" t="str">
        <f>Tabla1[[#This Row],[Códigos CIF]]&amp;" "&amp;"="&amp;" "&amp;Tabla1[[#This Row],[Códigos CIF Habilidad]]</f>
        <v>d750 = Relaciones sociales informales</v>
      </c>
      <c r="V827" s="189" t="s">
        <v>315</v>
      </c>
      <c r="W827" s="19" t="s">
        <v>316</v>
      </c>
      <c r="X827" s="10"/>
      <c r="Y827" s="10"/>
      <c r="Z827"/>
      <c r="AA827"/>
      <c r="AB827"/>
      <c r="AC827"/>
      <c r="AD827"/>
      <c r="AE827"/>
      <c r="AF827"/>
      <c r="AG827"/>
      <c r="AH827"/>
      <c r="AI827"/>
    </row>
    <row r="828" spans="1:35" ht="40.799999999999997">
      <c r="A828" s="10">
        <v>812</v>
      </c>
      <c r="B828" s="176" t="s">
        <v>1342</v>
      </c>
      <c r="C828" s="177" t="s">
        <v>1003</v>
      </c>
      <c r="D828" s="177" t="s">
        <v>307</v>
      </c>
      <c r="E828" s="178" t="s">
        <v>336</v>
      </c>
      <c r="F828" s="179">
        <v>24</v>
      </c>
      <c r="G828" s="180" t="s">
        <v>685</v>
      </c>
      <c r="H828" s="181">
        <v>3</v>
      </c>
      <c r="I828" s="182">
        <f>Tabla1[[#This Row],[P_Esperada_MEISR ]]*0.0008928</f>
        <v>2.6784000000000001E-3</v>
      </c>
      <c r="J828" s="183">
        <v>1</v>
      </c>
      <c r="K828" s="183">
        <f>Tabla1[[#This Row],[Puntuación]]-1</f>
        <v>0</v>
      </c>
      <c r="L828" s="182">
        <f>Tabla1[[#This Row],[Cambio escala]]*0.0008928</f>
        <v>0</v>
      </c>
      <c r="M828" s="179" t="s">
        <v>24</v>
      </c>
      <c r="N828" s="179" t="s">
        <v>1435</v>
      </c>
      <c r="O828" s="179" t="s">
        <v>31</v>
      </c>
      <c r="P828" s="179" t="s">
        <v>1438</v>
      </c>
      <c r="Q828" s="179" t="s">
        <v>5</v>
      </c>
      <c r="R828" s="179" t="s">
        <v>1519</v>
      </c>
      <c r="S828" s="179" t="s">
        <v>293</v>
      </c>
      <c r="T828" s="184" t="s">
        <v>19</v>
      </c>
      <c r="U828" s="184" t="str">
        <f>Tabla1[[#This Row],[Códigos CIF]]&amp;" "&amp;"="&amp;" "&amp;Tabla1[[#This Row],[Códigos CIF Habilidad]]</f>
        <v>d163 = Pensar</v>
      </c>
      <c r="V828" s="189" t="s">
        <v>294</v>
      </c>
      <c r="W828" s="19" t="s">
        <v>295</v>
      </c>
      <c r="X828" s="10"/>
      <c r="Y828" s="10"/>
      <c r="Z828"/>
      <c r="AA828"/>
      <c r="AB828"/>
      <c r="AC828"/>
      <c r="AD828"/>
      <c r="AE828"/>
      <c r="AF828"/>
      <c r="AG828"/>
      <c r="AH828"/>
      <c r="AI828"/>
    </row>
    <row r="829" spans="1:35" ht="24">
      <c r="A829" s="10">
        <v>813</v>
      </c>
      <c r="B829" s="176" t="s">
        <v>1342</v>
      </c>
      <c r="C829" s="177" t="s">
        <v>1004</v>
      </c>
      <c r="D829" s="177" t="s">
        <v>307</v>
      </c>
      <c r="E829" s="178" t="s">
        <v>337</v>
      </c>
      <c r="F829" s="179">
        <v>24</v>
      </c>
      <c r="G829" s="180" t="s">
        <v>685</v>
      </c>
      <c r="H829" s="181">
        <v>3</v>
      </c>
      <c r="I829" s="182">
        <f>Tabla1[[#This Row],[P_Esperada_MEISR ]]*0.0008928</f>
        <v>2.6784000000000001E-3</v>
      </c>
      <c r="J829" s="183">
        <v>1</v>
      </c>
      <c r="K829" s="183">
        <f>Tabla1[[#This Row],[Puntuación]]-1</f>
        <v>0</v>
      </c>
      <c r="L829" s="182">
        <f>Tabla1[[#This Row],[Cambio escala]]*0.0008928</f>
        <v>0</v>
      </c>
      <c r="M829" s="179" t="s">
        <v>23</v>
      </c>
      <c r="N829" s="179" t="s">
        <v>1434</v>
      </c>
      <c r="O829" s="179" t="s">
        <v>6</v>
      </c>
      <c r="P829" s="179" t="s">
        <v>1439</v>
      </c>
      <c r="Q829" s="179" t="s">
        <v>5</v>
      </c>
      <c r="R829" s="179" t="s">
        <v>1519</v>
      </c>
      <c r="S829" s="179" t="s">
        <v>13</v>
      </c>
      <c r="T829" s="184" t="s">
        <v>14</v>
      </c>
      <c r="U829" s="184" t="str">
        <f>Tabla1[[#This Row],[Códigos CIF]]&amp;" "&amp;"="&amp;" "&amp;Tabla1[[#This Row],[Códigos CIF Habilidad]]</f>
        <v>d710 = Interacciones interpersonales básicas</v>
      </c>
      <c r="V829" s="189" t="s">
        <v>15</v>
      </c>
      <c r="W829" s="19" t="s">
        <v>16</v>
      </c>
      <c r="X829" s="10"/>
      <c r="Y829" s="10"/>
      <c r="Z829"/>
      <c r="AA829"/>
      <c r="AB829"/>
      <c r="AC829"/>
      <c r="AD829"/>
      <c r="AE829"/>
      <c r="AF829"/>
      <c r="AG829"/>
      <c r="AH829"/>
      <c r="AI829"/>
    </row>
    <row r="830" spans="1:35" ht="30.6">
      <c r="A830" s="10">
        <v>814</v>
      </c>
      <c r="B830" s="176" t="s">
        <v>1342</v>
      </c>
      <c r="C830" s="177" t="s">
        <v>1005</v>
      </c>
      <c r="D830" s="177" t="s">
        <v>307</v>
      </c>
      <c r="E830" s="178" t="s">
        <v>338</v>
      </c>
      <c r="F830" s="179">
        <v>30</v>
      </c>
      <c r="G830" s="180" t="s">
        <v>738</v>
      </c>
      <c r="H830" s="181">
        <v>3</v>
      </c>
      <c r="I830" s="182">
        <f>Tabla1[[#This Row],[P_Esperada_MEISR ]]*0.0008928</f>
        <v>2.6784000000000001E-3</v>
      </c>
      <c r="J830" s="183">
        <v>1</v>
      </c>
      <c r="K830" s="183">
        <f>Tabla1[[#This Row],[Puntuación]]-1</f>
        <v>0</v>
      </c>
      <c r="L830" s="182">
        <f>Tabla1[[#This Row],[Cambio escala]]*0.0008928</f>
        <v>0</v>
      </c>
      <c r="M830" s="179" t="s">
        <v>24</v>
      </c>
      <c r="N830" s="179" t="s">
        <v>1435</v>
      </c>
      <c r="O830" s="179" t="s">
        <v>5</v>
      </c>
      <c r="P830" s="179" t="s">
        <v>1441</v>
      </c>
      <c r="Q830" s="179" t="s">
        <v>5</v>
      </c>
      <c r="R830" s="179" t="s">
        <v>1519</v>
      </c>
      <c r="S830" s="179" t="s">
        <v>59</v>
      </c>
      <c r="T830" s="184" t="s">
        <v>60</v>
      </c>
      <c r="U830" s="184" t="str">
        <f>Tabla1[[#This Row],[Códigos CIF]]&amp;" "&amp;"="&amp;" "&amp;Tabla1[[#This Row],[Códigos CIF Habilidad]]</f>
        <v xml:space="preserve">d880 = Participación en el juego </v>
      </c>
      <c r="V830" s="189" t="s">
        <v>61</v>
      </c>
      <c r="W830" s="19" t="s">
        <v>62</v>
      </c>
      <c r="X830" s="10"/>
      <c r="Y830" s="10"/>
      <c r="Z830"/>
      <c r="AA830"/>
      <c r="AB830"/>
      <c r="AC830"/>
      <c r="AD830"/>
      <c r="AE830"/>
      <c r="AF830"/>
      <c r="AG830"/>
      <c r="AH830"/>
      <c r="AI830"/>
    </row>
    <row r="831" spans="1:35" ht="30.6">
      <c r="A831" s="10">
        <v>815</v>
      </c>
      <c r="B831" s="176" t="s">
        <v>1342</v>
      </c>
      <c r="C831" s="177" t="s">
        <v>1006</v>
      </c>
      <c r="D831" s="177" t="s">
        <v>307</v>
      </c>
      <c r="E831" s="178" t="s">
        <v>339</v>
      </c>
      <c r="F831" s="179">
        <v>30</v>
      </c>
      <c r="G831" s="180" t="s">
        <v>738</v>
      </c>
      <c r="H831" s="181">
        <v>3</v>
      </c>
      <c r="I831" s="182">
        <f>Tabla1[[#This Row],[P_Esperada_MEISR ]]*0.0008928</f>
        <v>2.6784000000000001E-3</v>
      </c>
      <c r="J831" s="183">
        <v>1</v>
      </c>
      <c r="K831" s="183">
        <f>Tabla1[[#This Row],[Puntuación]]-1</f>
        <v>0</v>
      </c>
      <c r="L831" s="182">
        <f>Tabla1[[#This Row],[Cambio escala]]*0.0008928</f>
        <v>0</v>
      </c>
      <c r="M831" s="179" t="s">
        <v>5</v>
      </c>
      <c r="N831" s="179" t="s">
        <v>1436</v>
      </c>
      <c r="O831" s="179" t="s">
        <v>5</v>
      </c>
      <c r="P831" s="179" t="s">
        <v>1441</v>
      </c>
      <c r="Q831" s="179" t="s">
        <v>5</v>
      </c>
      <c r="R831" s="179" t="s">
        <v>1519</v>
      </c>
      <c r="S831" s="179" t="s">
        <v>340</v>
      </c>
      <c r="T831" s="184" t="s">
        <v>14</v>
      </c>
      <c r="U831" s="184" t="str">
        <f>Tabla1[[#This Row],[Códigos CIF]]&amp;" "&amp;"="&amp;" "&amp;Tabla1[[#This Row],[Códigos CIF Habilidad]]</f>
        <v>d720 = Interacciones interpersonales complejas</v>
      </c>
      <c r="V831" s="189" t="s">
        <v>341</v>
      </c>
      <c r="W831" s="19" t="s">
        <v>342</v>
      </c>
      <c r="X831" s="10"/>
      <c r="Y831" s="10"/>
      <c r="Z831"/>
      <c r="AA831"/>
      <c r="AB831"/>
      <c r="AC831"/>
      <c r="AD831"/>
      <c r="AE831"/>
      <c r="AF831"/>
      <c r="AG831"/>
      <c r="AH831"/>
      <c r="AI831"/>
    </row>
    <row r="832" spans="1:35" ht="30.6">
      <c r="A832" s="10">
        <v>816</v>
      </c>
      <c r="B832" s="176" t="s">
        <v>1342</v>
      </c>
      <c r="C832" s="177" t="s">
        <v>1007</v>
      </c>
      <c r="D832" s="177" t="s">
        <v>307</v>
      </c>
      <c r="E832" s="178" t="s">
        <v>742</v>
      </c>
      <c r="F832" s="179">
        <v>30</v>
      </c>
      <c r="G832" s="180" t="s">
        <v>738</v>
      </c>
      <c r="H832" s="181">
        <v>3</v>
      </c>
      <c r="I832" s="182">
        <f>Tabla1[[#This Row],[P_Esperada_MEISR ]]*0.0008928</f>
        <v>2.6784000000000001E-3</v>
      </c>
      <c r="J832" s="183">
        <v>1</v>
      </c>
      <c r="K832" s="183">
        <f>Tabla1[[#This Row],[Puntuación]]-1</f>
        <v>0</v>
      </c>
      <c r="L832" s="182">
        <f>Tabla1[[#This Row],[Cambio escala]]*0.0008928</f>
        <v>0</v>
      </c>
      <c r="M832" s="179" t="s">
        <v>5</v>
      </c>
      <c r="N832" s="179" t="s">
        <v>1436</v>
      </c>
      <c r="O832" s="179" t="s">
        <v>5</v>
      </c>
      <c r="P832" s="179" t="s">
        <v>1441</v>
      </c>
      <c r="Q832" s="179" t="s">
        <v>5</v>
      </c>
      <c r="R832" s="179" t="s">
        <v>1519</v>
      </c>
      <c r="S832" s="179" t="s">
        <v>77</v>
      </c>
      <c r="T832" s="184" t="s">
        <v>50</v>
      </c>
      <c r="U832" s="184" t="str">
        <f>Tabla1[[#This Row],[Códigos CIF]]&amp;" "&amp;"="&amp;" "&amp;Tabla1[[#This Row],[Códigos CIF Habilidad]]</f>
        <v>d250 = Manejo del comportamiento propio</v>
      </c>
      <c r="V832" s="189" t="s">
        <v>78</v>
      </c>
      <c r="W832" s="19" t="s">
        <v>79</v>
      </c>
      <c r="X832" s="10"/>
      <c r="Y832" s="10"/>
      <c r="Z832"/>
      <c r="AA832"/>
      <c r="AB832"/>
      <c r="AC832"/>
      <c r="AD832"/>
      <c r="AE832"/>
      <c r="AF832"/>
      <c r="AG832"/>
      <c r="AH832"/>
      <c r="AI832"/>
    </row>
    <row r="833" spans="1:35">
      <c r="A833" s="10">
        <v>817</v>
      </c>
      <c r="B833" s="176" t="s">
        <v>1342</v>
      </c>
      <c r="C833" s="177" t="s">
        <v>1008</v>
      </c>
      <c r="D833" s="177" t="s">
        <v>307</v>
      </c>
      <c r="E833" s="178" t="s">
        <v>343</v>
      </c>
      <c r="F833" s="179">
        <v>30</v>
      </c>
      <c r="G833" s="180" t="s">
        <v>738</v>
      </c>
      <c r="H833" s="181">
        <v>3</v>
      </c>
      <c r="I833" s="182">
        <f>Tabla1[[#This Row],[P_Esperada_MEISR ]]*0.0008928</f>
        <v>2.6784000000000001E-3</v>
      </c>
      <c r="J833" s="183">
        <v>1</v>
      </c>
      <c r="K833" s="183">
        <f>Tabla1[[#This Row],[Puntuación]]-1</f>
        <v>0</v>
      </c>
      <c r="L833" s="182">
        <f>Tabla1[[#This Row],[Cambio escala]]*0.0008928</f>
        <v>0</v>
      </c>
      <c r="M833" s="179" t="s">
        <v>5</v>
      </c>
      <c r="N833" s="179" t="s">
        <v>1436</v>
      </c>
      <c r="O833" s="179" t="s">
        <v>5</v>
      </c>
      <c r="P833" s="179" t="s">
        <v>1441</v>
      </c>
      <c r="Q833" s="179" t="s">
        <v>5</v>
      </c>
      <c r="R833" s="179" t="s">
        <v>1519</v>
      </c>
      <c r="S833" s="179" t="s">
        <v>176</v>
      </c>
      <c r="T833" s="184" t="s">
        <v>19</v>
      </c>
      <c r="U833" s="184" t="str">
        <f>Tabla1[[#This Row],[Códigos CIF]]&amp;" "&amp;"="&amp;" "&amp;Tabla1[[#This Row],[Códigos CIF Habilidad]]</f>
        <v>d177 = Tomar decisiones</v>
      </c>
      <c r="V833" s="189" t="s">
        <v>177</v>
      </c>
      <c r="W833" s="19" t="s">
        <v>178</v>
      </c>
      <c r="X833" s="10"/>
      <c r="Y833" s="10"/>
      <c r="Z833"/>
      <c r="AA833"/>
      <c r="AB833"/>
      <c r="AC833"/>
      <c r="AD833"/>
      <c r="AE833"/>
      <c r="AF833"/>
      <c r="AG833"/>
      <c r="AH833"/>
      <c r="AI833"/>
    </row>
    <row r="834" spans="1:35" ht="24">
      <c r="A834" s="10">
        <v>818</v>
      </c>
      <c r="B834" s="176" t="s">
        <v>1342</v>
      </c>
      <c r="C834" s="177" t="s">
        <v>976</v>
      </c>
      <c r="D834" s="177" t="s">
        <v>307</v>
      </c>
      <c r="E834" s="178" t="s">
        <v>344</v>
      </c>
      <c r="F834" s="179">
        <v>30</v>
      </c>
      <c r="G834" s="180" t="s">
        <v>738</v>
      </c>
      <c r="H834" s="181">
        <v>3</v>
      </c>
      <c r="I834" s="182">
        <f>Tabla1[[#This Row],[P_Esperada_MEISR ]]*0.0008928</f>
        <v>2.6784000000000001E-3</v>
      </c>
      <c r="J834" s="183">
        <v>1</v>
      </c>
      <c r="K834" s="183">
        <f>Tabla1[[#This Row],[Puntuación]]-1</f>
        <v>0</v>
      </c>
      <c r="L834" s="182">
        <f>Tabla1[[#This Row],[Cambio escala]]*0.0008928</f>
        <v>0</v>
      </c>
      <c r="M834" s="179" t="s">
        <v>5</v>
      </c>
      <c r="N834" s="179" t="s">
        <v>1436</v>
      </c>
      <c r="O834" s="179" t="s">
        <v>5</v>
      </c>
      <c r="P834" s="179" t="s">
        <v>1441</v>
      </c>
      <c r="Q834" s="179" t="s">
        <v>5</v>
      </c>
      <c r="R834" s="179" t="s">
        <v>1519</v>
      </c>
      <c r="S834" s="179" t="s">
        <v>13</v>
      </c>
      <c r="T834" s="184" t="s">
        <v>14</v>
      </c>
      <c r="U834" s="184" t="str">
        <f>Tabla1[[#This Row],[Códigos CIF]]&amp;" "&amp;"="&amp;" "&amp;Tabla1[[#This Row],[Códigos CIF Habilidad]]</f>
        <v>d710 = Interacciones interpersonales básicas</v>
      </c>
      <c r="V834" s="189" t="s">
        <v>15</v>
      </c>
      <c r="W834" s="19" t="s">
        <v>16</v>
      </c>
      <c r="X834" s="10"/>
      <c r="Y834" s="10"/>
      <c r="Z834"/>
      <c r="AA834"/>
      <c r="AB834"/>
      <c r="AC834"/>
      <c r="AD834"/>
      <c r="AE834"/>
      <c r="AF834"/>
      <c r="AG834"/>
      <c r="AH834"/>
      <c r="AI834"/>
    </row>
    <row r="835" spans="1:35" ht="20.399999999999999">
      <c r="A835" s="10">
        <v>819</v>
      </c>
      <c r="B835" s="176" t="s">
        <v>1342</v>
      </c>
      <c r="C835" s="177" t="s">
        <v>977</v>
      </c>
      <c r="D835" s="177" t="s">
        <v>307</v>
      </c>
      <c r="E835" s="178" t="s">
        <v>345</v>
      </c>
      <c r="F835" s="179">
        <v>30</v>
      </c>
      <c r="G835" s="180" t="s">
        <v>738</v>
      </c>
      <c r="H835" s="181">
        <v>3</v>
      </c>
      <c r="I835" s="182">
        <f>Tabla1[[#This Row],[P_Esperada_MEISR ]]*0.0008928</f>
        <v>2.6784000000000001E-3</v>
      </c>
      <c r="J835" s="183">
        <v>1</v>
      </c>
      <c r="K835" s="183">
        <f>Tabla1[[#This Row],[Puntuación]]-1</f>
        <v>0</v>
      </c>
      <c r="L835" s="182">
        <f>Tabla1[[#This Row],[Cambio escala]]*0.0008928</f>
        <v>0</v>
      </c>
      <c r="M835" s="179" t="s">
        <v>5</v>
      </c>
      <c r="N835" s="179" t="s">
        <v>1436</v>
      </c>
      <c r="O835" s="179" t="s">
        <v>5</v>
      </c>
      <c r="P835" s="179" t="s">
        <v>1441</v>
      </c>
      <c r="Q835" s="179" t="s">
        <v>5</v>
      </c>
      <c r="R835" s="179" t="s">
        <v>1519</v>
      </c>
      <c r="S835" s="179" t="s">
        <v>59</v>
      </c>
      <c r="T835" s="184" t="s">
        <v>60</v>
      </c>
      <c r="U835" s="184" t="str">
        <f>Tabla1[[#This Row],[Códigos CIF]]&amp;" "&amp;"="&amp;" "&amp;Tabla1[[#This Row],[Códigos CIF Habilidad]]</f>
        <v xml:space="preserve">d880 = Participación en el juego </v>
      </c>
      <c r="V835" s="189" t="s">
        <v>61</v>
      </c>
      <c r="W835" s="19" t="s">
        <v>62</v>
      </c>
      <c r="X835" s="10"/>
      <c r="Y835" s="10"/>
      <c r="Z835"/>
      <c r="AA835"/>
      <c r="AB835"/>
      <c r="AC835"/>
      <c r="AD835"/>
      <c r="AE835"/>
      <c r="AF835"/>
      <c r="AG835"/>
      <c r="AH835"/>
      <c r="AI835"/>
    </row>
    <row r="836" spans="1:35" ht="24">
      <c r="A836" s="10">
        <v>820</v>
      </c>
      <c r="B836" s="176" t="s">
        <v>1342</v>
      </c>
      <c r="C836" s="177" t="s">
        <v>1009</v>
      </c>
      <c r="D836" s="177" t="s">
        <v>307</v>
      </c>
      <c r="E836" s="178" t="s">
        <v>346</v>
      </c>
      <c r="F836" s="179">
        <v>30</v>
      </c>
      <c r="G836" s="180" t="s">
        <v>738</v>
      </c>
      <c r="H836" s="181">
        <v>3</v>
      </c>
      <c r="I836" s="182">
        <f>Tabla1[[#This Row],[P_Esperada_MEISR ]]*0.0008928</f>
        <v>2.6784000000000001E-3</v>
      </c>
      <c r="J836" s="183">
        <v>1</v>
      </c>
      <c r="K836" s="183">
        <f>Tabla1[[#This Row],[Puntuación]]-1</f>
        <v>0</v>
      </c>
      <c r="L836" s="182">
        <f>Tabla1[[#This Row],[Cambio escala]]*0.0008928</f>
        <v>0</v>
      </c>
      <c r="M836" s="179" t="s">
        <v>5</v>
      </c>
      <c r="N836" s="179" t="s">
        <v>1436</v>
      </c>
      <c r="O836" s="179" t="s">
        <v>5</v>
      </c>
      <c r="P836" s="179" t="s">
        <v>1441</v>
      </c>
      <c r="Q836" s="179" t="s">
        <v>5</v>
      </c>
      <c r="R836" s="179" t="s">
        <v>1519</v>
      </c>
      <c r="S836" s="179" t="s">
        <v>77</v>
      </c>
      <c r="T836" s="184" t="s">
        <v>50</v>
      </c>
      <c r="U836" s="184" t="str">
        <f>Tabla1[[#This Row],[Códigos CIF]]&amp;" "&amp;"="&amp;" "&amp;Tabla1[[#This Row],[Códigos CIF Habilidad]]</f>
        <v>d250 = Manejo del comportamiento propio</v>
      </c>
      <c r="V836" s="189" t="s">
        <v>78</v>
      </c>
      <c r="W836" s="19" t="s">
        <v>79</v>
      </c>
      <c r="X836" s="10"/>
      <c r="Y836" s="10"/>
      <c r="Z836"/>
      <c r="AA836"/>
      <c r="AB836"/>
      <c r="AC836"/>
      <c r="AD836"/>
      <c r="AE836"/>
      <c r="AF836"/>
      <c r="AG836"/>
      <c r="AH836"/>
      <c r="AI836"/>
    </row>
    <row r="837" spans="1:35" ht="30.6">
      <c r="A837" s="10">
        <v>821</v>
      </c>
      <c r="B837" s="176" t="s">
        <v>1342</v>
      </c>
      <c r="C837" s="177" t="s">
        <v>1010</v>
      </c>
      <c r="D837" s="177" t="s">
        <v>307</v>
      </c>
      <c r="E837" s="178" t="s">
        <v>1324</v>
      </c>
      <c r="F837" s="179">
        <v>36</v>
      </c>
      <c r="G837" s="180" t="s">
        <v>739</v>
      </c>
      <c r="H837" s="181">
        <v>3</v>
      </c>
      <c r="I837" s="182">
        <f>Tabla1[[#This Row],[P_Esperada_MEISR ]]*0.0008928</f>
        <v>2.6784000000000001E-3</v>
      </c>
      <c r="J837" s="183">
        <v>1</v>
      </c>
      <c r="K837" s="183">
        <f>Tabla1[[#This Row],[Puntuación]]-1</f>
        <v>0</v>
      </c>
      <c r="L837" s="182">
        <f>Tabla1[[#This Row],[Cambio escala]]*0.0008928</f>
        <v>0</v>
      </c>
      <c r="M837" s="179" t="s">
        <v>24</v>
      </c>
      <c r="N837" s="179" t="s">
        <v>1435</v>
      </c>
      <c r="O837" s="179" t="s">
        <v>5</v>
      </c>
      <c r="P837" s="179" t="s">
        <v>1441</v>
      </c>
      <c r="Q837" s="179" t="s">
        <v>5</v>
      </c>
      <c r="R837" s="179" t="s">
        <v>1519</v>
      </c>
      <c r="S837" s="179" t="s">
        <v>59</v>
      </c>
      <c r="T837" s="184" t="s">
        <v>60</v>
      </c>
      <c r="U837" s="184" t="str">
        <f>Tabla1[[#This Row],[Códigos CIF]]&amp;" "&amp;"="&amp;" "&amp;Tabla1[[#This Row],[Códigos CIF Habilidad]]</f>
        <v xml:space="preserve">d880 = Participación en el juego </v>
      </c>
      <c r="V837" s="189" t="s">
        <v>61</v>
      </c>
      <c r="W837" s="19" t="s">
        <v>62</v>
      </c>
      <c r="X837" s="10"/>
      <c r="Y837" s="10"/>
      <c r="Z837"/>
      <c r="AA837"/>
      <c r="AB837"/>
      <c r="AC837"/>
      <c r="AD837"/>
      <c r="AE837"/>
      <c r="AF837"/>
      <c r="AG837"/>
      <c r="AH837"/>
      <c r="AI837"/>
    </row>
    <row r="838" spans="1:35" ht="24">
      <c r="A838" s="10">
        <v>822</v>
      </c>
      <c r="B838" s="176" t="s">
        <v>1342</v>
      </c>
      <c r="C838" s="177" t="s">
        <v>1011</v>
      </c>
      <c r="D838" s="177" t="s">
        <v>307</v>
      </c>
      <c r="E838" s="178" t="s">
        <v>349</v>
      </c>
      <c r="F838" s="179">
        <v>36</v>
      </c>
      <c r="G838" s="180" t="s">
        <v>739</v>
      </c>
      <c r="H838" s="181">
        <v>3</v>
      </c>
      <c r="I838" s="182">
        <f>Tabla1[[#This Row],[P_Esperada_MEISR ]]*0.0008928</f>
        <v>2.6784000000000001E-3</v>
      </c>
      <c r="J838" s="183">
        <v>1</v>
      </c>
      <c r="K838" s="183">
        <f>Tabla1[[#This Row],[Puntuación]]-1</f>
        <v>0</v>
      </c>
      <c r="L838" s="182">
        <f>Tabla1[[#This Row],[Cambio escala]]*0.0008928</f>
        <v>0</v>
      </c>
      <c r="M838" s="179" t="s">
        <v>24</v>
      </c>
      <c r="N838" s="179" t="s">
        <v>1435</v>
      </c>
      <c r="O838" s="179" t="s">
        <v>31</v>
      </c>
      <c r="P838" s="179" t="s">
        <v>1438</v>
      </c>
      <c r="Q838" s="179" t="s">
        <v>5</v>
      </c>
      <c r="R838" s="179" t="s">
        <v>1519</v>
      </c>
      <c r="S838" s="179" t="s">
        <v>49</v>
      </c>
      <c r="T838" s="184" t="s">
        <v>50</v>
      </c>
      <c r="U838" s="184" t="str">
        <f>Tabla1[[#This Row],[Códigos CIF]]&amp;" "&amp;"="&amp;" "&amp;Tabla1[[#This Row],[Códigos CIF Habilidad]]</f>
        <v>d240 = Manejo del estrés y otras demandas psicológicas</v>
      </c>
      <c r="V838" s="189" t="s">
        <v>51</v>
      </c>
      <c r="W838" s="19" t="s">
        <v>52</v>
      </c>
      <c r="X838" s="10"/>
      <c r="Y838" s="10"/>
      <c r="Z838"/>
      <c r="AA838"/>
      <c r="AB838"/>
      <c r="AC838"/>
      <c r="AD838"/>
      <c r="AE838"/>
      <c r="AF838"/>
      <c r="AG838"/>
      <c r="AH838"/>
      <c r="AI838"/>
    </row>
    <row r="839" spans="1:35" ht="30.6">
      <c r="A839" s="10">
        <v>823</v>
      </c>
      <c r="B839" s="176" t="s">
        <v>1342</v>
      </c>
      <c r="C839" s="177" t="s">
        <v>1012</v>
      </c>
      <c r="D839" s="177" t="s">
        <v>307</v>
      </c>
      <c r="E839" s="178" t="s">
        <v>350</v>
      </c>
      <c r="F839" s="179">
        <v>36</v>
      </c>
      <c r="G839" s="180" t="s">
        <v>739</v>
      </c>
      <c r="H839" s="181">
        <v>3</v>
      </c>
      <c r="I839" s="182">
        <f>Tabla1[[#This Row],[P_Esperada_MEISR ]]*0.0008928</f>
        <v>2.6784000000000001E-3</v>
      </c>
      <c r="J839" s="183">
        <v>1</v>
      </c>
      <c r="K839" s="183">
        <f>Tabla1[[#This Row],[Puntuación]]-1</f>
        <v>0</v>
      </c>
      <c r="L839" s="182">
        <f>Tabla1[[#This Row],[Cambio escala]]*0.0008928</f>
        <v>0</v>
      </c>
      <c r="M839" s="179" t="s">
        <v>5</v>
      </c>
      <c r="N839" s="179" t="s">
        <v>1436</v>
      </c>
      <c r="O839" s="179" t="s">
        <v>5</v>
      </c>
      <c r="P839" s="179" t="s">
        <v>1441</v>
      </c>
      <c r="Q839" s="179" t="s">
        <v>5</v>
      </c>
      <c r="R839" s="179" t="s">
        <v>1519</v>
      </c>
      <c r="S839" s="179" t="s">
        <v>314</v>
      </c>
      <c r="T839" s="184" t="s">
        <v>14</v>
      </c>
      <c r="U839" s="184" t="str">
        <f>Tabla1[[#This Row],[Códigos CIF]]&amp;" "&amp;"="&amp;" "&amp;Tabla1[[#This Row],[Códigos CIF Habilidad]]</f>
        <v>d750 = Relaciones sociales informales</v>
      </c>
      <c r="V839" s="189" t="s">
        <v>315</v>
      </c>
      <c r="W839" s="19" t="s">
        <v>316</v>
      </c>
      <c r="X839" s="10"/>
      <c r="Y839" s="10"/>
      <c r="Z839"/>
      <c r="AA839"/>
      <c r="AB839"/>
      <c r="AC839"/>
      <c r="AD839"/>
      <c r="AE839"/>
      <c r="AF839"/>
      <c r="AG839"/>
      <c r="AH839"/>
      <c r="AI839"/>
    </row>
    <row r="840" spans="1:35">
      <c r="A840" s="10">
        <v>824</v>
      </c>
      <c r="B840" s="176" t="s">
        <v>1342</v>
      </c>
      <c r="C840" s="177" t="s">
        <v>1013</v>
      </c>
      <c r="D840" s="177" t="s">
        <v>307</v>
      </c>
      <c r="E840" s="178" t="s">
        <v>351</v>
      </c>
      <c r="F840" s="179">
        <v>36</v>
      </c>
      <c r="G840" s="180" t="s">
        <v>739</v>
      </c>
      <c r="H840" s="181">
        <v>3</v>
      </c>
      <c r="I840" s="182">
        <f>Tabla1[[#This Row],[P_Esperada_MEISR ]]*0.0008928</f>
        <v>2.6784000000000001E-3</v>
      </c>
      <c r="J840" s="183">
        <v>1</v>
      </c>
      <c r="K840" s="183">
        <f>Tabla1[[#This Row],[Puntuación]]-1</f>
        <v>0</v>
      </c>
      <c r="L840" s="182">
        <f>Tabla1[[#This Row],[Cambio escala]]*0.0008928</f>
        <v>0</v>
      </c>
      <c r="M840" s="179" t="s">
        <v>24</v>
      </c>
      <c r="N840" s="179" t="s">
        <v>1435</v>
      </c>
      <c r="O840" s="179" t="s">
        <v>5</v>
      </c>
      <c r="P840" s="179" t="s">
        <v>1441</v>
      </c>
      <c r="Q840" s="179" t="s">
        <v>5</v>
      </c>
      <c r="R840" s="179" t="s">
        <v>1519</v>
      </c>
      <c r="S840" s="179" t="s">
        <v>331</v>
      </c>
      <c r="T840" s="184" t="s">
        <v>9</v>
      </c>
      <c r="U840" s="184" t="str">
        <f>Tabla1[[#This Row],[Códigos CIF]]&amp;" "&amp;"="&amp;" "&amp;Tabla1[[#This Row],[Códigos CIF Habilidad]]</f>
        <v>d332 = Cantar</v>
      </c>
      <c r="V840" s="189" t="s">
        <v>332</v>
      </c>
      <c r="W840" s="19" t="s">
        <v>333</v>
      </c>
      <c r="X840" s="10"/>
      <c r="Y840" s="10"/>
      <c r="Z840"/>
      <c r="AA840"/>
      <c r="AB840"/>
      <c r="AC840"/>
      <c r="AD840"/>
      <c r="AE840"/>
      <c r="AF840"/>
      <c r="AG840"/>
      <c r="AH840"/>
      <c r="AI840"/>
    </row>
    <row r="841" spans="1:35" ht="30.6">
      <c r="A841" s="10">
        <v>825</v>
      </c>
      <c r="B841" s="176" t="s">
        <v>1342</v>
      </c>
      <c r="C841" s="177" t="s">
        <v>1014</v>
      </c>
      <c r="D841" s="177" t="s">
        <v>307</v>
      </c>
      <c r="E841" s="178" t="s">
        <v>724</v>
      </c>
      <c r="F841" s="179">
        <v>42</v>
      </c>
      <c r="G841" s="180" t="s">
        <v>740</v>
      </c>
      <c r="H841" s="181">
        <v>3</v>
      </c>
      <c r="I841" s="182">
        <f>Tabla1[[#This Row],[P_Esperada_MEISR ]]*0.0008928</f>
        <v>2.6784000000000001E-3</v>
      </c>
      <c r="J841" s="183">
        <v>1</v>
      </c>
      <c r="K841" s="183">
        <f>Tabla1[[#This Row],[Puntuación]]-1</f>
        <v>0</v>
      </c>
      <c r="L841" s="182">
        <f>Tabla1[[#This Row],[Cambio escala]]*0.0008928</f>
        <v>0</v>
      </c>
      <c r="M841" s="179" t="s">
        <v>24</v>
      </c>
      <c r="N841" s="179" t="s">
        <v>1435</v>
      </c>
      <c r="O841" s="179" t="s">
        <v>31</v>
      </c>
      <c r="P841" s="179" t="s">
        <v>1438</v>
      </c>
      <c r="Q841" s="179" t="s">
        <v>5</v>
      </c>
      <c r="R841" s="179" t="s">
        <v>1519</v>
      </c>
      <c r="S841" s="179" t="s">
        <v>59</v>
      </c>
      <c r="T841" s="184" t="s">
        <v>60</v>
      </c>
      <c r="U841" s="184" t="str">
        <f>Tabla1[[#This Row],[Códigos CIF]]&amp;" "&amp;"="&amp;" "&amp;Tabla1[[#This Row],[Códigos CIF Habilidad]]</f>
        <v xml:space="preserve">d880 = Participación en el juego </v>
      </c>
      <c r="V841" s="189" t="s">
        <v>61</v>
      </c>
      <c r="W841" s="19" t="s">
        <v>62</v>
      </c>
      <c r="X841" s="10"/>
      <c r="Y841" s="10"/>
      <c r="Z841"/>
      <c r="AA841"/>
      <c r="AB841"/>
      <c r="AC841"/>
      <c r="AD841"/>
      <c r="AE841"/>
      <c r="AF841"/>
      <c r="AG841"/>
      <c r="AH841"/>
      <c r="AI841"/>
    </row>
    <row r="842" spans="1:35">
      <c r="A842" s="10">
        <v>826</v>
      </c>
      <c r="B842" s="176" t="s">
        <v>1342</v>
      </c>
      <c r="C842" s="177" t="s">
        <v>1015</v>
      </c>
      <c r="D842" s="177" t="s">
        <v>307</v>
      </c>
      <c r="E842" s="178" t="s">
        <v>359</v>
      </c>
      <c r="F842" s="179">
        <v>42</v>
      </c>
      <c r="G842" s="180" t="s">
        <v>740</v>
      </c>
      <c r="H842" s="181">
        <v>3</v>
      </c>
      <c r="I842" s="182">
        <f>Tabla1[[#This Row],[P_Esperada_MEISR ]]*0.0008928</f>
        <v>2.6784000000000001E-3</v>
      </c>
      <c r="J842" s="183">
        <v>1</v>
      </c>
      <c r="K842" s="183">
        <f>Tabla1[[#This Row],[Puntuación]]-1</f>
        <v>0</v>
      </c>
      <c r="L842" s="182">
        <f>Tabla1[[#This Row],[Cambio escala]]*0.0008928</f>
        <v>0</v>
      </c>
      <c r="M842" s="179" t="s">
        <v>5</v>
      </c>
      <c r="N842" s="179" t="s">
        <v>1436</v>
      </c>
      <c r="O842" s="179" t="s">
        <v>6</v>
      </c>
      <c r="P842" s="179" t="s">
        <v>1439</v>
      </c>
      <c r="Q842" s="179" t="s">
        <v>5</v>
      </c>
      <c r="R842" s="179" t="s">
        <v>1519</v>
      </c>
      <c r="S842" s="179" t="s">
        <v>103</v>
      </c>
      <c r="T842" s="184" t="s">
        <v>9</v>
      </c>
      <c r="U842" s="184" t="str">
        <f>Tabla1[[#This Row],[Códigos CIF]]&amp;" "&amp;"="&amp;" "&amp;Tabla1[[#This Row],[Códigos CIF Habilidad]]</f>
        <v>d350 = Conversación</v>
      </c>
      <c r="V842" s="189" t="s">
        <v>104</v>
      </c>
      <c r="W842" s="19" t="s">
        <v>105</v>
      </c>
      <c r="X842" s="10"/>
      <c r="Y842" s="10"/>
      <c r="Z842"/>
      <c r="AA842"/>
      <c r="AB842"/>
      <c r="AC842"/>
      <c r="AD842"/>
      <c r="AE842"/>
      <c r="AF842"/>
      <c r="AG842"/>
      <c r="AH842"/>
      <c r="AI842"/>
    </row>
    <row r="843" spans="1:35" ht="40.799999999999997">
      <c r="A843" s="10">
        <v>827</v>
      </c>
      <c r="B843" s="176" t="s">
        <v>1342</v>
      </c>
      <c r="C843" s="177" t="s">
        <v>1016</v>
      </c>
      <c r="D843" s="177" t="s">
        <v>307</v>
      </c>
      <c r="E843" s="178" t="s">
        <v>1538</v>
      </c>
      <c r="F843" s="179">
        <v>42</v>
      </c>
      <c r="G843" s="180" t="s">
        <v>740</v>
      </c>
      <c r="H843" s="181">
        <v>3</v>
      </c>
      <c r="I843" s="182">
        <f>Tabla1[[#This Row],[P_Esperada_MEISR ]]*0.0008928</f>
        <v>2.6784000000000001E-3</v>
      </c>
      <c r="J843" s="183">
        <v>1</v>
      </c>
      <c r="K843" s="183">
        <f>Tabla1[[#This Row],[Puntuación]]-1</f>
        <v>0</v>
      </c>
      <c r="L843" s="182">
        <f>Tabla1[[#This Row],[Cambio escala]]*0.0008928</f>
        <v>0</v>
      </c>
      <c r="M843" s="179" t="s">
        <v>24</v>
      </c>
      <c r="N843" s="179" t="s">
        <v>1435</v>
      </c>
      <c r="O843" s="179" t="s">
        <v>31</v>
      </c>
      <c r="P843" s="179" t="s">
        <v>1438</v>
      </c>
      <c r="Q843" s="179" t="s">
        <v>7</v>
      </c>
      <c r="R843" s="179" t="s">
        <v>1526</v>
      </c>
      <c r="S843" s="179" t="s">
        <v>176</v>
      </c>
      <c r="T843" s="184" t="s">
        <v>19</v>
      </c>
      <c r="U843" s="184" t="str">
        <f>Tabla1[[#This Row],[Códigos CIF]]&amp;" "&amp;"="&amp;" "&amp;Tabla1[[#This Row],[Códigos CIF Habilidad]]</f>
        <v>d177 = Tomar decisiones</v>
      </c>
      <c r="V843" s="189" t="s">
        <v>177</v>
      </c>
      <c r="W843" s="19" t="s">
        <v>178</v>
      </c>
      <c r="X843" s="10"/>
      <c r="Y843" s="10"/>
      <c r="Z843"/>
      <c r="AA843"/>
      <c r="AB843"/>
      <c r="AC843"/>
      <c r="AD843"/>
      <c r="AE843"/>
      <c r="AF843"/>
      <c r="AG843"/>
      <c r="AH843"/>
      <c r="AI843"/>
    </row>
    <row r="844" spans="1:35" ht="24">
      <c r="A844" s="10">
        <v>828</v>
      </c>
      <c r="B844" s="176" t="s">
        <v>1342</v>
      </c>
      <c r="C844" s="177" t="s">
        <v>1017</v>
      </c>
      <c r="D844" s="177" t="s">
        <v>307</v>
      </c>
      <c r="E844" s="178" t="s">
        <v>352</v>
      </c>
      <c r="F844" s="179">
        <v>48</v>
      </c>
      <c r="G844" s="180" t="s">
        <v>741</v>
      </c>
      <c r="H844" s="181">
        <v>3</v>
      </c>
      <c r="I844" s="182">
        <f>Tabla1[[#This Row],[P_Esperada_MEISR ]]*0.0008928</f>
        <v>2.6784000000000001E-3</v>
      </c>
      <c r="J844" s="183">
        <v>1</v>
      </c>
      <c r="K844" s="183">
        <f>Tabla1[[#This Row],[Puntuación]]-1</f>
        <v>0</v>
      </c>
      <c r="L844" s="182">
        <f>Tabla1[[#This Row],[Cambio escala]]*0.0008928</f>
        <v>0</v>
      </c>
      <c r="M844" s="179" t="s">
        <v>5</v>
      </c>
      <c r="N844" s="179" t="s">
        <v>1436</v>
      </c>
      <c r="O844" s="179" t="s">
        <v>5</v>
      </c>
      <c r="P844" s="179" t="s">
        <v>1441</v>
      </c>
      <c r="Q844" s="179" t="s">
        <v>5</v>
      </c>
      <c r="R844" s="179" t="s">
        <v>1519</v>
      </c>
      <c r="S844" s="179" t="s">
        <v>340</v>
      </c>
      <c r="T844" s="184" t="s">
        <v>14</v>
      </c>
      <c r="U844" s="184" t="str">
        <f>Tabla1[[#This Row],[Códigos CIF]]&amp;" "&amp;"="&amp;" "&amp;Tabla1[[#This Row],[Códigos CIF Habilidad]]</f>
        <v>d720 = Interacciones interpersonales complejas</v>
      </c>
      <c r="V844" s="189" t="s">
        <v>341</v>
      </c>
      <c r="W844" s="19" t="s">
        <v>342</v>
      </c>
      <c r="X844" s="10"/>
      <c r="Y844" s="10"/>
      <c r="Z844"/>
      <c r="AA844"/>
      <c r="AB844"/>
      <c r="AC844"/>
      <c r="AD844"/>
      <c r="AE844"/>
      <c r="AF844"/>
      <c r="AG844"/>
      <c r="AH844"/>
      <c r="AI844"/>
    </row>
    <row r="845" spans="1:35">
      <c r="A845" s="10">
        <v>829</v>
      </c>
      <c r="B845" s="176" t="s">
        <v>1342</v>
      </c>
      <c r="C845" s="177" t="s">
        <v>1018</v>
      </c>
      <c r="D845" s="177" t="s">
        <v>307</v>
      </c>
      <c r="E845" s="178" t="s">
        <v>355</v>
      </c>
      <c r="F845" s="179">
        <v>48</v>
      </c>
      <c r="G845" s="180" t="s">
        <v>741</v>
      </c>
      <c r="H845" s="181">
        <v>3</v>
      </c>
      <c r="I845" s="182">
        <f>Tabla1[[#This Row],[P_Esperada_MEISR ]]*0.0008928</f>
        <v>2.6784000000000001E-3</v>
      </c>
      <c r="J845" s="183">
        <v>1</v>
      </c>
      <c r="K845" s="183">
        <f>Tabla1[[#This Row],[Puntuación]]-1</f>
        <v>0</v>
      </c>
      <c r="L845" s="182">
        <f>Tabla1[[#This Row],[Cambio escala]]*0.0008928</f>
        <v>0</v>
      </c>
      <c r="M845" s="179" t="s">
        <v>24</v>
      </c>
      <c r="N845" s="179" t="s">
        <v>1435</v>
      </c>
      <c r="O845" s="179" t="s">
        <v>5</v>
      </c>
      <c r="P845" s="179" t="s">
        <v>1441</v>
      </c>
      <c r="Q845" s="179" t="s">
        <v>5</v>
      </c>
      <c r="R845" s="179" t="s">
        <v>1519</v>
      </c>
      <c r="S845" s="179" t="s">
        <v>331</v>
      </c>
      <c r="T845" s="184" t="s">
        <v>9</v>
      </c>
      <c r="U845" s="184" t="str">
        <f>Tabla1[[#This Row],[Códigos CIF]]&amp;" "&amp;"="&amp;" "&amp;Tabla1[[#This Row],[Códigos CIF Habilidad]]</f>
        <v>d332 = Cantar</v>
      </c>
      <c r="V845" s="189" t="s">
        <v>332</v>
      </c>
      <c r="W845" s="19" t="s">
        <v>333</v>
      </c>
      <c r="X845" s="10"/>
      <c r="Y845" s="10"/>
      <c r="Z845"/>
      <c r="AA845"/>
      <c r="AB845"/>
      <c r="AC845"/>
      <c r="AD845"/>
      <c r="AE845"/>
      <c r="AF845"/>
      <c r="AG845"/>
      <c r="AH845"/>
      <c r="AI845"/>
    </row>
    <row r="846" spans="1:35" ht="30.6">
      <c r="A846" s="10">
        <v>830</v>
      </c>
      <c r="B846" s="176" t="s">
        <v>1342</v>
      </c>
      <c r="C846" s="177" t="s">
        <v>978</v>
      </c>
      <c r="D846" s="177" t="s">
        <v>307</v>
      </c>
      <c r="E846" s="178" t="s">
        <v>356</v>
      </c>
      <c r="F846" s="179">
        <v>48</v>
      </c>
      <c r="G846" s="180" t="s">
        <v>741</v>
      </c>
      <c r="H846" s="181">
        <v>3</v>
      </c>
      <c r="I846" s="182">
        <f>Tabla1[[#This Row],[P_Esperada_MEISR ]]*0.0008928</f>
        <v>2.6784000000000001E-3</v>
      </c>
      <c r="J846" s="183">
        <v>1</v>
      </c>
      <c r="K846" s="183">
        <f>Tabla1[[#This Row],[Puntuación]]-1</f>
        <v>0</v>
      </c>
      <c r="L846" s="182">
        <f>Tabla1[[#This Row],[Cambio escala]]*0.0008928</f>
        <v>0</v>
      </c>
      <c r="M846" s="179" t="s">
        <v>5</v>
      </c>
      <c r="N846" s="179" t="s">
        <v>1436</v>
      </c>
      <c r="O846" s="179" t="s">
        <v>5</v>
      </c>
      <c r="P846" s="179" t="s">
        <v>1441</v>
      </c>
      <c r="Q846" s="179" t="s">
        <v>5</v>
      </c>
      <c r="R846" s="179" t="s">
        <v>1519</v>
      </c>
      <c r="S846" s="179" t="s">
        <v>340</v>
      </c>
      <c r="T846" s="184" t="s">
        <v>14</v>
      </c>
      <c r="U846" s="184" t="str">
        <f>Tabla1[[#This Row],[Códigos CIF]]&amp;" "&amp;"="&amp;" "&amp;Tabla1[[#This Row],[Códigos CIF Habilidad]]</f>
        <v>d720 = Interacciones interpersonales complejas</v>
      </c>
      <c r="V846" s="189" t="s">
        <v>341</v>
      </c>
      <c r="W846" s="19" t="s">
        <v>342</v>
      </c>
      <c r="X846" s="10"/>
      <c r="Y846" s="10"/>
      <c r="Z846"/>
      <c r="AA846"/>
      <c r="AB846"/>
      <c r="AC846"/>
      <c r="AD846"/>
      <c r="AE846"/>
      <c r="AF846"/>
      <c r="AG846"/>
      <c r="AH846"/>
      <c r="AI846"/>
    </row>
    <row r="847" spans="1:35" ht="40.799999999999997">
      <c r="A847" s="10">
        <v>831</v>
      </c>
      <c r="B847" s="176" t="s">
        <v>1342</v>
      </c>
      <c r="C847" s="177" t="s">
        <v>1019</v>
      </c>
      <c r="D847" s="177" t="s">
        <v>307</v>
      </c>
      <c r="E847" s="178" t="s">
        <v>357</v>
      </c>
      <c r="F847" s="179">
        <v>48</v>
      </c>
      <c r="G847" s="180" t="s">
        <v>741</v>
      </c>
      <c r="H847" s="181">
        <v>3</v>
      </c>
      <c r="I847" s="182">
        <f>Tabla1[[#This Row],[P_Esperada_MEISR ]]*0.0008928</f>
        <v>2.6784000000000001E-3</v>
      </c>
      <c r="J847" s="183">
        <v>1</v>
      </c>
      <c r="K847" s="183">
        <f>Tabla1[[#This Row],[Puntuación]]-1</f>
        <v>0</v>
      </c>
      <c r="L847" s="182">
        <f>Tabla1[[#This Row],[Cambio escala]]*0.0008928</f>
        <v>0</v>
      </c>
      <c r="M847" s="179" t="s">
        <v>24</v>
      </c>
      <c r="N847" s="179" t="s">
        <v>1435</v>
      </c>
      <c r="O847" s="179" t="s">
        <v>31</v>
      </c>
      <c r="P847" s="179" t="s">
        <v>1438</v>
      </c>
      <c r="Q847" s="179" t="s">
        <v>5</v>
      </c>
      <c r="R847" s="179" t="s">
        <v>1519</v>
      </c>
      <c r="S847" s="179" t="s">
        <v>59</v>
      </c>
      <c r="T847" s="184" t="s">
        <v>60</v>
      </c>
      <c r="U847" s="184" t="str">
        <f>Tabla1[[#This Row],[Códigos CIF]]&amp;" "&amp;"="&amp;" "&amp;Tabla1[[#This Row],[Códigos CIF Habilidad]]</f>
        <v xml:space="preserve">d880 = Participación en el juego </v>
      </c>
      <c r="V847" s="189" t="s">
        <v>61</v>
      </c>
      <c r="W847" s="19" t="s">
        <v>62</v>
      </c>
      <c r="X847" s="10"/>
      <c r="Y847" s="10"/>
      <c r="Z847"/>
      <c r="AA847"/>
      <c r="AB847"/>
      <c r="AC847"/>
      <c r="AD847"/>
      <c r="AE847"/>
      <c r="AF847"/>
      <c r="AG847"/>
      <c r="AH847"/>
      <c r="AI847"/>
    </row>
    <row r="848" spans="1:35" ht="61.2">
      <c r="A848" s="10">
        <v>832</v>
      </c>
      <c r="B848" s="176" t="s">
        <v>1342</v>
      </c>
      <c r="C848" s="177" t="s">
        <v>1020</v>
      </c>
      <c r="D848" s="177" t="s">
        <v>307</v>
      </c>
      <c r="E848" s="178" t="s">
        <v>1539</v>
      </c>
      <c r="F848" s="179">
        <v>54</v>
      </c>
      <c r="G848" s="180" t="s">
        <v>743</v>
      </c>
      <c r="H848" s="181">
        <v>3</v>
      </c>
      <c r="I848" s="182">
        <f>Tabla1[[#This Row],[P_Esperada_MEISR ]]*0.0008928</f>
        <v>2.6784000000000001E-3</v>
      </c>
      <c r="J848" s="183">
        <v>1</v>
      </c>
      <c r="K848" s="183">
        <f>Tabla1[[#This Row],[Puntuación]]-1</f>
        <v>0</v>
      </c>
      <c r="L848" s="182">
        <f>Tabla1[[#This Row],[Cambio escala]]*0.0008928</f>
        <v>0</v>
      </c>
      <c r="M848" s="179" t="s">
        <v>5</v>
      </c>
      <c r="N848" s="179" t="s">
        <v>1436</v>
      </c>
      <c r="O848" s="179" t="s">
        <v>5</v>
      </c>
      <c r="P848" s="179" t="s">
        <v>1441</v>
      </c>
      <c r="Q848" s="179" t="s">
        <v>5</v>
      </c>
      <c r="R848" s="179" t="s">
        <v>1519</v>
      </c>
      <c r="S848" s="179" t="s">
        <v>13</v>
      </c>
      <c r="T848" s="184" t="s">
        <v>14</v>
      </c>
      <c r="U848" s="184" t="str">
        <f>Tabla1[[#This Row],[Códigos CIF]]&amp;" "&amp;"="&amp;" "&amp;Tabla1[[#This Row],[Códigos CIF Habilidad]]</f>
        <v>d710 = Interacciones interpersonales básicas</v>
      </c>
      <c r="V848" s="189" t="s">
        <v>15</v>
      </c>
      <c r="W848" s="19" t="s">
        <v>16</v>
      </c>
      <c r="X848" s="10"/>
      <c r="Y848" s="10"/>
      <c r="Z848"/>
      <c r="AA848"/>
      <c r="AB848"/>
      <c r="AC848"/>
      <c r="AD848"/>
      <c r="AE848"/>
      <c r="AF848"/>
      <c r="AG848"/>
      <c r="AH848"/>
      <c r="AI848"/>
    </row>
    <row r="849" spans="1:35" ht="30.6">
      <c r="A849" s="10">
        <v>833</v>
      </c>
      <c r="B849" s="176" t="s">
        <v>1342</v>
      </c>
      <c r="C849" s="177" t="s">
        <v>1021</v>
      </c>
      <c r="D849" s="177" t="s">
        <v>307</v>
      </c>
      <c r="E849" s="178" t="s">
        <v>348</v>
      </c>
      <c r="F849" s="179">
        <v>54</v>
      </c>
      <c r="G849" s="180" t="s">
        <v>743</v>
      </c>
      <c r="H849" s="181">
        <v>3</v>
      </c>
      <c r="I849" s="182">
        <f>Tabla1[[#This Row],[P_Esperada_MEISR ]]*0.0008928</f>
        <v>2.6784000000000001E-3</v>
      </c>
      <c r="J849" s="183">
        <v>1</v>
      </c>
      <c r="K849" s="183">
        <f>Tabla1[[#This Row],[Puntuación]]-1</f>
        <v>0</v>
      </c>
      <c r="L849" s="182">
        <f>Tabla1[[#This Row],[Cambio escala]]*0.0008928</f>
        <v>0</v>
      </c>
      <c r="M849" s="179" t="s">
        <v>24</v>
      </c>
      <c r="N849" s="179" t="s">
        <v>1435</v>
      </c>
      <c r="O849" s="179" t="s">
        <v>5</v>
      </c>
      <c r="P849" s="179" t="s">
        <v>1441</v>
      </c>
      <c r="Q849" s="179" t="s">
        <v>5</v>
      </c>
      <c r="R849" s="179" t="s">
        <v>1519</v>
      </c>
      <c r="S849" s="179" t="s">
        <v>77</v>
      </c>
      <c r="T849" s="184" t="s">
        <v>50</v>
      </c>
      <c r="U849" s="184" t="str">
        <f>Tabla1[[#This Row],[Códigos CIF]]&amp;" "&amp;"="&amp;" "&amp;Tabla1[[#This Row],[Códigos CIF Habilidad]]</f>
        <v>d250 = Manejo del comportamiento propio</v>
      </c>
      <c r="V849" s="189" t="s">
        <v>78</v>
      </c>
      <c r="W849" s="19" t="s">
        <v>79</v>
      </c>
      <c r="X849" s="10"/>
      <c r="Y849" s="10"/>
      <c r="Z849"/>
      <c r="AA849"/>
      <c r="AB849"/>
      <c r="AC849"/>
      <c r="AD849"/>
      <c r="AE849"/>
      <c r="AF849"/>
      <c r="AG849"/>
      <c r="AH849"/>
      <c r="AI849"/>
    </row>
    <row r="850" spans="1:35" ht="20.399999999999999">
      <c r="A850" s="10">
        <v>834</v>
      </c>
      <c r="B850" s="176" t="s">
        <v>1342</v>
      </c>
      <c r="C850" s="177" t="s">
        <v>1022</v>
      </c>
      <c r="D850" s="177" t="s">
        <v>307</v>
      </c>
      <c r="E850" s="178" t="s">
        <v>353</v>
      </c>
      <c r="F850" s="179">
        <v>54</v>
      </c>
      <c r="G850" s="180" t="s">
        <v>743</v>
      </c>
      <c r="H850" s="181">
        <v>3</v>
      </c>
      <c r="I850" s="182">
        <f>Tabla1[[#This Row],[P_Esperada_MEISR ]]*0.0008928</f>
        <v>2.6784000000000001E-3</v>
      </c>
      <c r="J850" s="183">
        <v>1</v>
      </c>
      <c r="K850" s="183">
        <f>Tabla1[[#This Row],[Puntuación]]-1</f>
        <v>0</v>
      </c>
      <c r="L850" s="182">
        <f>Tabla1[[#This Row],[Cambio escala]]*0.0008928</f>
        <v>0</v>
      </c>
      <c r="M850" s="179" t="s">
        <v>5</v>
      </c>
      <c r="N850" s="179" t="s">
        <v>1436</v>
      </c>
      <c r="O850" s="179" t="s">
        <v>5</v>
      </c>
      <c r="P850" s="179" t="s">
        <v>1441</v>
      </c>
      <c r="Q850" s="179" t="s">
        <v>5</v>
      </c>
      <c r="R850" s="179" t="s">
        <v>1519</v>
      </c>
      <c r="S850" s="179" t="s">
        <v>103</v>
      </c>
      <c r="T850" s="184" t="s">
        <v>9</v>
      </c>
      <c r="U850" s="184" t="str">
        <f>Tabla1[[#This Row],[Códigos CIF]]&amp;" "&amp;"="&amp;" "&amp;Tabla1[[#This Row],[Códigos CIF Habilidad]]</f>
        <v>d350 = Conversación</v>
      </c>
      <c r="V850" s="189" t="s">
        <v>104</v>
      </c>
      <c r="W850" s="19" t="s">
        <v>105</v>
      </c>
      <c r="X850" s="10"/>
      <c r="Y850" s="10"/>
      <c r="Z850"/>
      <c r="AA850"/>
      <c r="AB850"/>
      <c r="AC850"/>
      <c r="AD850"/>
      <c r="AE850"/>
      <c r="AF850"/>
      <c r="AG850"/>
      <c r="AH850"/>
      <c r="AI850"/>
    </row>
    <row r="851" spans="1:35">
      <c r="A851" s="10">
        <v>835</v>
      </c>
      <c r="B851" s="176" t="s">
        <v>1342</v>
      </c>
      <c r="C851" s="177" t="s">
        <v>1023</v>
      </c>
      <c r="D851" s="177" t="s">
        <v>307</v>
      </c>
      <c r="E851" s="178" t="s">
        <v>354</v>
      </c>
      <c r="F851" s="179">
        <v>54</v>
      </c>
      <c r="G851" s="180" t="s">
        <v>743</v>
      </c>
      <c r="H851" s="181">
        <v>3</v>
      </c>
      <c r="I851" s="182">
        <f>Tabla1[[#This Row],[P_Esperada_MEISR ]]*0.0008928</f>
        <v>2.6784000000000001E-3</v>
      </c>
      <c r="J851" s="183">
        <v>1</v>
      </c>
      <c r="K851" s="183">
        <f>Tabla1[[#This Row],[Puntuación]]-1</f>
        <v>0</v>
      </c>
      <c r="L851" s="182">
        <f>Tabla1[[#This Row],[Cambio escala]]*0.0008928</f>
        <v>0</v>
      </c>
      <c r="M851" s="179" t="s">
        <v>24</v>
      </c>
      <c r="N851" s="179" t="s">
        <v>1435</v>
      </c>
      <c r="O851" s="179" t="s">
        <v>5</v>
      </c>
      <c r="P851" s="179" t="s">
        <v>1441</v>
      </c>
      <c r="Q851" s="179" t="s">
        <v>5</v>
      </c>
      <c r="R851" s="179" t="s">
        <v>1519</v>
      </c>
      <c r="S851" s="179" t="s">
        <v>59</v>
      </c>
      <c r="T851" s="184" t="s">
        <v>60</v>
      </c>
      <c r="U851" s="184" t="str">
        <f>Tabla1[[#This Row],[Códigos CIF]]&amp;" "&amp;"="&amp;" "&amp;Tabla1[[#This Row],[Códigos CIF Habilidad]]</f>
        <v xml:space="preserve">d880 = Participación en el juego </v>
      </c>
      <c r="V851" s="189" t="s">
        <v>61</v>
      </c>
      <c r="W851" s="19" t="s">
        <v>62</v>
      </c>
      <c r="X851" s="10"/>
      <c r="Y851" s="10"/>
      <c r="Z851"/>
      <c r="AA851"/>
      <c r="AB851"/>
      <c r="AC851"/>
      <c r="AD851"/>
      <c r="AE851"/>
      <c r="AF851"/>
      <c r="AG851"/>
      <c r="AH851"/>
      <c r="AI851"/>
    </row>
    <row r="852" spans="1:35">
      <c r="A852" s="10">
        <v>836</v>
      </c>
      <c r="B852" s="176" t="s">
        <v>1342</v>
      </c>
      <c r="C852" s="177" t="s">
        <v>1024</v>
      </c>
      <c r="D852" s="177" t="s">
        <v>307</v>
      </c>
      <c r="E852" s="178" t="s">
        <v>297</v>
      </c>
      <c r="F852" s="179">
        <v>54</v>
      </c>
      <c r="G852" s="180" t="s">
        <v>743</v>
      </c>
      <c r="H852" s="181">
        <v>3</v>
      </c>
      <c r="I852" s="182">
        <f>Tabla1[[#This Row],[P_Esperada_MEISR ]]*0.0008928</f>
        <v>2.6784000000000001E-3</v>
      </c>
      <c r="J852" s="183">
        <v>1</v>
      </c>
      <c r="K852" s="183">
        <f>Tabla1[[#This Row],[Puntuación]]-1</f>
        <v>0</v>
      </c>
      <c r="L852" s="182">
        <f>Tabla1[[#This Row],[Cambio escala]]*0.0008928</f>
        <v>0</v>
      </c>
      <c r="M852" s="179" t="s">
        <v>24</v>
      </c>
      <c r="N852" s="179" t="s">
        <v>1435</v>
      </c>
      <c r="O852" s="179" t="s">
        <v>5</v>
      </c>
      <c r="P852" s="179" t="s">
        <v>1441</v>
      </c>
      <c r="Q852" s="179" t="s">
        <v>5</v>
      </c>
      <c r="R852" s="179" t="s">
        <v>1519</v>
      </c>
      <c r="S852" s="179" t="s">
        <v>59</v>
      </c>
      <c r="T852" s="184" t="s">
        <v>60</v>
      </c>
      <c r="U852" s="184" t="str">
        <f>Tabla1[[#This Row],[Códigos CIF]]&amp;" "&amp;"="&amp;" "&amp;Tabla1[[#This Row],[Códigos CIF Habilidad]]</f>
        <v xml:space="preserve">d880 = Participación en el juego </v>
      </c>
      <c r="V852" s="189" t="s">
        <v>61</v>
      </c>
      <c r="W852" s="19" t="s">
        <v>62</v>
      </c>
      <c r="X852" s="10"/>
      <c r="Y852" s="10"/>
      <c r="Z852"/>
      <c r="AA852"/>
      <c r="AB852"/>
      <c r="AC852"/>
      <c r="AD852"/>
      <c r="AE852"/>
      <c r="AF852"/>
      <c r="AG852"/>
      <c r="AH852"/>
      <c r="AI852"/>
    </row>
    <row r="853" spans="1:35" ht="20.399999999999999">
      <c r="A853" s="10">
        <v>837</v>
      </c>
      <c r="B853" s="176" t="s">
        <v>1342</v>
      </c>
      <c r="C853" s="177" t="s">
        <v>1025</v>
      </c>
      <c r="D853" s="177" t="s">
        <v>307</v>
      </c>
      <c r="E853" s="178" t="s">
        <v>361</v>
      </c>
      <c r="F853" s="179">
        <v>54</v>
      </c>
      <c r="G853" s="180" t="s">
        <v>743</v>
      </c>
      <c r="H853" s="181">
        <v>3</v>
      </c>
      <c r="I853" s="182">
        <f>Tabla1[[#This Row],[P_Esperada_MEISR ]]*0.0008928</f>
        <v>2.6784000000000001E-3</v>
      </c>
      <c r="J853" s="183">
        <v>1</v>
      </c>
      <c r="K853" s="183">
        <f>Tabla1[[#This Row],[Puntuación]]-1</f>
        <v>0</v>
      </c>
      <c r="L853" s="182">
        <f>Tabla1[[#This Row],[Cambio escala]]*0.0008928</f>
        <v>0</v>
      </c>
      <c r="M853" s="179" t="s">
        <v>24</v>
      </c>
      <c r="N853" s="179" t="s">
        <v>1435</v>
      </c>
      <c r="O853" s="179" t="s">
        <v>31</v>
      </c>
      <c r="P853" s="179" t="s">
        <v>1438</v>
      </c>
      <c r="Q853" s="179" t="s">
        <v>7</v>
      </c>
      <c r="R853" s="179" t="s">
        <v>1526</v>
      </c>
      <c r="S853" s="179" t="s">
        <v>86</v>
      </c>
      <c r="T853" s="184" t="s">
        <v>50</v>
      </c>
      <c r="U853" s="184" t="str">
        <f>Tabla1[[#This Row],[Códigos CIF]]&amp;" "&amp;"="&amp;" "&amp;Tabla1[[#This Row],[Códigos CIF Habilidad]]</f>
        <v>d210 = Llevar a cabo una única tarea</v>
      </c>
      <c r="V853" s="189" t="s">
        <v>87</v>
      </c>
      <c r="W853" s="19" t="s">
        <v>88</v>
      </c>
      <c r="X853" s="10"/>
      <c r="Y853" s="10"/>
      <c r="Z853"/>
      <c r="AA853"/>
      <c r="AB853"/>
      <c r="AC853"/>
      <c r="AD853"/>
      <c r="AE853"/>
      <c r="AF853"/>
      <c r="AG853"/>
      <c r="AH853"/>
      <c r="AI853"/>
    </row>
    <row r="854" spans="1:35" ht="24">
      <c r="A854" s="10">
        <v>838</v>
      </c>
      <c r="B854" s="176" t="s">
        <v>1342</v>
      </c>
      <c r="C854" s="177" t="s">
        <v>1026</v>
      </c>
      <c r="D854" s="177" t="s">
        <v>307</v>
      </c>
      <c r="E854" s="178" t="s">
        <v>364</v>
      </c>
      <c r="F854" s="179">
        <v>54</v>
      </c>
      <c r="G854" s="180" t="s">
        <v>743</v>
      </c>
      <c r="H854" s="181">
        <v>3</v>
      </c>
      <c r="I854" s="182">
        <f>Tabla1[[#This Row],[P_Esperada_MEISR ]]*0.0008928</f>
        <v>2.6784000000000001E-3</v>
      </c>
      <c r="J854" s="183">
        <v>1</v>
      </c>
      <c r="K854" s="183">
        <f>Tabla1[[#This Row],[Puntuación]]-1</f>
        <v>0</v>
      </c>
      <c r="L854" s="182">
        <f>Tabla1[[#This Row],[Cambio escala]]*0.0008928</f>
        <v>0</v>
      </c>
      <c r="M854" s="179" t="s">
        <v>24</v>
      </c>
      <c r="N854" s="179" t="s">
        <v>1435</v>
      </c>
      <c r="O854" s="179" t="s">
        <v>5</v>
      </c>
      <c r="P854" s="179" t="s">
        <v>1441</v>
      </c>
      <c r="Q854" s="179" t="s">
        <v>5</v>
      </c>
      <c r="R854" s="179" t="s">
        <v>1519</v>
      </c>
      <c r="S854" s="179" t="s">
        <v>340</v>
      </c>
      <c r="T854" s="184" t="s">
        <v>14</v>
      </c>
      <c r="U854" s="184" t="str">
        <f>Tabla1[[#This Row],[Códigos CIF]]&amp;" "&amp;"="&amp;" "&amp;Tabla1[[#This Row],[Códigos CIF Habilidad]]</f>
        <v>d720 = Interacciones interpersonales complejas</v>
      </c>
      <c r="V854" s="189" t="s">
        <v>341</v>
      </c>
      <c r="W854" s="19" t="s">
        <v>342</v>
      </c>
      <c r="X854" s="10"/>
      <c r="Y854" s="10"/>
      <c r="Z854"/>
      <c r="AA854"/>
      <c r="AB854"/>
      <c r="AC854"/>
      <c r="AD854"/>
      <c r="AE854"/>
      <c r="AF854"/>
      <c r="AG854"/>
      <c r="AH854"/>
      <c r="AI854"/>
    </row>
    <row r="855" spans="1:35" ht="20.399999999999999">
      <c r="A855" s="10">
        <v>839</v>
      </c>
      <c r="B855" s="176" t="s">
        <v>1342</v>
      </c>
      <c r="C855" s="177" t="s">
        <v>1027</v>
      </c>
      <c r="D855" s="177" t="s">
        <v>307</v>
      </c>
      <c r="E855" s="178" t="s">
        <v>358</v>
      </c>
      <c r="F855" s="179">
        <v>60</v>
      </c>
      <c r="G855" s="180" t="s">
        <v>744</v>
      </c>
      <c r="H855" s="181">
        <v>3</v>
      </c>
      <c r="I855" s="182">
        <f>Tabla1[[#This Row],[P_Esperada_MEISR ]]*0.0008928</f>
        <v>2.6784000000000001E-3</v>
      </c>
      <c r="J855" s="183">
        <v>1</v>
      </c>
      <c r="K855" s="183">
        <f>Tabla1[[#This Row],[Puntuación]]-1</f>
        <v>0</v>
      </c>
      <c r="L855" s="182">
        <f>Tabla1[[#This Row],[Cambio escala]]*0.0008928</f>
        <v>0</v>
      </c>
      <c r="M855" s="179" t="s">
        <v>5</v>
      </c>
      <c r="N855" s="179" t="s">
        <v>1436</v>
      </c>
      <c r="O855" s="179" t="s">
        <v>5</v>
      </c>
      <c r="P855" s="179" t="s">
        <v>1441</v>
      </c>
      <c r="Q855" s="179" t="s">
        <v>5</v>
      </c>
      <c r="R855" s="179" t="s">
        <v>1519</v>
      </c>
      <c r="S855" s="179" t="s">
        <v>59</v>
      </c>
      <c r="T855" s="184" t="s">
        <v>60</v>
      </c>
      <c r="U855" s="184" t="str">
        <f>Tabla1[[#This Row],[Códigos CIF]]&amp;" "&amp;"="&amp;" "&amp;Tabla1[[#This Row],[Códigos CIF Habilidad]]</f>
        <v xml:space="preserve">d880 = Participación en el juego </v>
      </c>
      <c r="V855" s="189" t="s">
        <v>61</v>
      </c>
      <c r="W855" s="19" t="s">
        <v>62</v>
      </c>
      <c r="X855" s="10"/>
      <c r="Y855" s="10"/>
      <c r="Z855"/>
      <c r="AA855"/>
      <c r="AB855"/>
      <c r="AC855"/>
      <c r="AD855"/>
      <c r="AE855"/>
      <c r="AF855"/>
      <c r="AG855"/>
      <c r="AH855"/>
      <c r="AI855"/>
    </row>
    <row r="856" spans="1:35" ht="24">
      <c r="A856" s="10">
        <v>840</v>
      </c>
      <c r="B856" s="176" t="s">
        <v>1342</v>
      </c>
      <c r="C856" s="177" t="s">
        <v>1028</v>
      </c>
      <c r="D856" s="177" t="s">
        <v>307</v>
      </c>
      <c r="E856" s="178" t="s">
        <v>360</v>
      </c>
      <c r="F856" s="179">
        <v>60</v>
      </c>
      <c r="G856" s="180" t="s">
        <v>744</v>
      </c>
      <c r="H856" s="181">
        <v>3</v>
      </c>
      <c r="I856" s="182">
        <f>Tabla1[[#This Row],[P_Esperada_MEISR ]]*0.0008928</f>
        <v>2.6784000000000001E-3</v>
      </c>
      <c r="J856" s="183">
        <v>1</v>
      </c>
      <c r="K856" s="183">
        <f>Tabla1[[#This Row],[Puntuación]]-1</f>
        <v>0</v>
      </c>
      <c r="L856" s="182">
        <f>Tabla1[[#This Row],[Cambio escala]]*0.0008928</f>
        <v>0</v>
      </c>
      <c r="M856" s="179" t="s">
        <v>24</v>
      </c>
      <c r="N856" s="179" t="s">
        <v>1435</v>
      </c>
      <c r="O856" s="179" t="s">
        <v>5</v>
      </c>
      <c r="P856" s="179" t="s">
        <v>1441</v>
      </c>
      <c r="Q856" s="179" t="s">
        <v>5</v>
      </c>
      <c r="R856" s="179" t="s">
        <v>1519</v>
      </c>
      <c r="S856" s="179" t="s">
        <v>340</v>
      </c>
      <c r="T856" s="184" t="s">
        <v>14</v>
      </c>
      <c r="U856" s="184" t="str">
        <f>Tabla1[[#This Row],[Códigos CIF]]&amp;" "&amp;"="&amp;" "&amp;Tabla1[[#This Row],[Códigos CIF Habilidad]]</f>
        <v>d720 = Interacciones interpersonales complejas</v>
      </c>
      <c r="V856" s="189" t="s">
        <v>341</v>
      </c>
      <c r="W856" s="19" t="s">
        <v>342</v>
      </c>
      <c r="X856" s="10"/>
      <c r="Y856" s="10"/>
      <c r="Z856"/>
      <c r="AA856"/>
      <c r="AB856"/>
      <c r="AC856"/>
      <c r="AD856"/>
      <c r="AE856"/>
      <c r="AF856"/>
      <c r="AG856"/>
      <c r="AH856"/>
      <c r="AI856"/>
    </row>
    <row r="857" spans="1:35" ht="24">
      <c r="A857" s="10">
        <v>841</v>
      </c>
      <c r="B857" s="176" t="s">
        <v>1342</v>
      </c>
      <c r="C857" s="177" t="s">
        <v>1029</v>
      </c>
      <c r="D857" s="177" t="s">
        <v>307</v>
      </c>
      <c r="E857" s="178" t="s">
        <v>1540</v>
      </c>
      <c r="F857" s="179">
        <v>60</v>
      </c>
      <c r="G857" s="180" t="s">
        <v>744</v>
      </c>
      <c r="H857" s="181">
        <v>3</v>
      </c>
      <c r="I857" s="182">
        <f>Tabla1[[#This Row],[P_Esperada_MEISR ]]*0.0008928</f>
        <v>2.6784000000000001E-3</v>
      </c>
      <c r="J857" s="183">
        <v>1</v>
      </c>
      <c r="K857" s="183">
        <f>Tabla1[[#This Row],[Puntuación]]-1</f>
        <v>0</v>
      </c>
      <c r="L857" s="182">
        <f>Tabla1[[#This Row],[Cambio escala]]*0.0008928</f>
        <v>0</v>
      </c>
      <c r="M857" s="179" t="s">
        <v>24</v>
      </c>
      <c r="N857" s="179" t="s">
        <v>1435</v>
      </c>
      <c r="O857" s="179" t="s">
        <v>5</v>
      </c>
      <c r="P857" s="179" t="s">
        <v>1441</v>
      </c>
      <c r="Q857" s="179" t="s">
        <v>5</v>
      </c>
      <c r="R857" s="179" t="s">
        <v>1519</v>
      </c>
      <c r="S857" s="179" t="s">
        <v>340</v>
      </c>
      <c r="T857" s="184" t="s">
        <v>14</v>
      </c>
      <c r="U857" s="184" t="str">
        <f>Tabla1[[#This Row],[Códigos CIF]]&amp;" "&amp;"="&amp;" "&amp;Tabla1[[#This Row],[Códigos CIF Habilidad]]</f>
        <v>d720 = Interacciones interpersonales complejas</v>
      </c>
      <c r="V857" s="189" t="s">
        <v>341</v>
      </c>
      <c r="W857" s="19" t="s">
        <v>342</v>
      </c>
      <c r="X857" s="10"/>
      <c r="Y857" s="10"/>
      <c r="Z857"/>
      <c r="AA857"/>
      <c r="AB857"/>
      <c r="AC857"/>
      <c r="AD857"/>
      <c r="AE857"/>
      <c r="AF857"/>
      <c r="AG857"/>
      <c r="AH857"/>
      <c r="AI857"/>
    </row>
    <row r="858" spans="1:35" ht="30.6">
      <c r="A858" s="10">
        <v>842</v>
      </c>
      <c r="B858" s="176" t="s">
        <v>1342</v>
      </c>
      <c r="C858" s="177" t="s">
        <v>1339</v>
      </c>
      <c r="D858" s="177" t="s">
        <v>307</v>
      </c>
      <c r="E858" s="178" t="s">
        <v>363</v>
      </c>
      <c r="F858" s="179">
        <v>60</v>
      </c>
      <c r="G858" s="180" t="s">
        <v>744</v>
      </c>
      <c r="H858" s="181">
        <v>3</v>
      </c>
      <c r="I858" s="182">
        <f>Tabla1[[#This Row],[P_Esperada_MEISR ]]*0.0008928</f>
        <v>2.6784000000000001E-3</v>
      </c>
      <c r="J858" s="183">
        <v>1</v>
      </c>
      <c r="K858" s="183">
        <f>Tabla1[[#This Row],[Puntuación]]-1</f>
        <v>0</v>
      </c>
      <c r="L858" s="182">
        <f>Tabla1[[#This Row],[Cambio escala]]*0.0008928</f>
        <v>0</v>
      </c>
      <c r="M858" s="179" t="s">
        <v>24</v>
      </c>
      <c r="N858" s="179" t="s">
        <v>1435</v>
      </c>
      <c r="O858" s="179" t="s">
        <v>31</v>
      </c>
      <c r="P858" s="179" t="s">
        <v>1438</v>
      </c>
      <c r="Q858" s="179" t="s">
        <v>7</v>
      </c>
      <c r="R858" s="179" t="s">
        <v>1526</v>
      </c>
      <c r="S858" s="179" t="s">
        <v>233</v>
      </c>
      <c r="T858" s="184" t="s">
        <v>50</v>
      </c>
      <c r="U858" s="184" t="str">
        <f>Tabla1[[#This Row],[Códigos CIF]]&amp;" "&amp;"="&amp;" "&amp;Tabla1[[#This Row],[Códigos CIF Habilidad]]</f>
        <v>d220 = Llevar a cabo múltiples tareas</v>
      </c>
      <c r="V858" s="189" t="s">
        <v>234</v>
      </c>
      <c r="W858" s="19" t="s">
        <v>235</v>
      </c>
      <c r="X858" s="10"/>
      <c r="Y858" s="10"/>
      <c r="Z858"/>
      <c r="AA858"/>
      <c r="AB858"/>
      <c r="AC858"/>
      <c r="AD858"/>
      <c r="AE858"/>
      <c r="AF858"/>
      <c r="AG858"/>
      <c r="AH858"/>
      <c r="AI858"/>
    </row>
    <row r="859" spans="1:35" ht="24">
      <c r="A859" s="10">
        <v>843</v>
      </c>
      <c r="B859" s="176" t="s">
        <v>1342</v>
      </c>
      <c r="C859" s="177" t="s">
        <v>751</v>
      </c>
      <c r="D859" s="177" t="s">
        <v>365</v>
      </c>
      <c r="E859" s="178" t="s">
        <v>366</v>
      </c>
      <c r="F859" s="179">
        <v>0</v>
      </c>
      <c r="G859" s="180" t="s">
        <v>683</v>
      </c>
      <c r="H859" s="181">
        <v>3</v>
      </c>
      <c r="I859" s="182">
        <f>Tabla1[[#This Row],[P_Esperada_MEISR ]]*0.0008928</f>
        <v>2.6784000000000001E-3</v>
      </c>
      <c r="J859" s="183">
        <v>1</v>
      </c>
      <c r="K859" s="183">
        <f>Tabla1[[#This Row],[Puntuación]]-1</f>
        <v>0</v>
      </c>
      <c r="L859" s="182">
        <f>Tabla1[[#This Row],[Cambio escala]]*0.0008928</f>
        <v>0</v>
      </c>
      <c r="M859" s="179" t="s">
        <v>24</v>
      </c>
      <c r="N859" s="179" t="s">
        <v>1435</v>
      </c>
      <c r="O859" s="179" t="s">
        <v>5</v>
      </c>
      <c r="P859" s="179" t="s">
        <v>1441</v>
      </c>
      <c r="Q859" s="179" t="s">
        <v>5</v>
      </c>
      <c r="R859" s="179" t="s">
        <v>1519</v>
      </c>
      <c r="S859" s="179" t="s">
        <v>13</v>
      </c>
      <c r="T859" s="184" t="s">
        <v>14</v>
      </c>
      <c r="U859" s="184" t="str">
        <f>Tabla1[[#This Row],[Códigos CIF]]&amp;" "&amp;"="&amp;" "&amp;Tabla1[[#This Row],[Códigos CIF Habilidad]]</f>
        <v>d710 = Interacciones interpersonales básicas</v>
      </c>
      <c r="V859" s="189" t="s">
        <v>15</v>
      </c>
      <c r="W859" s="19" t="s">
        <v>16</v>
      </c>
      <c r="X859" s="10"/>
      <c r="Y859" s="10"/>
      <c r="Z859"/>
      <c r="AA859"/>
      <c r="AB859"/>
      <c r="AC859"/>
      <c r="AD859"/>
      <c r="AE859"/>
      <c r="AF859"/>
      <c r="AG859"/>
      <c r="AH859"/>
      <c r="AI859"/>
    </row>
    <row r="860" spans="1:35">
      <c r="A860" s="10">
        <v>844</v>
      </c>
      <c r="B860" s="176" t="s">
        <v>1342</v>
      </c>
      <c r="C860" s="177" t="s">
        <v>763</v>
      </c>
      <c r="D860" s="177" t="s">
        <v>365</v>
      </c>
      <c r="E860" s="178" t="s">
        <v>367</v>
      </c>
      <c r="F860" s="179">
        <v>0</v>
      </c>
      <c r="G860" s="180" t="s">
        <v>683</v>
      </c>
      <c r="H860" s="181">
        <v>3</v>
      </c>
      <c r="I860" s="182">
        <f>Tabla1[[#This Row],[P_Esperada_MEISR ]]*0.0008928</f>
        <v>2.6784000000000001E-3</v>
      </c>
      <c r="J860" s="183">
        <v>1</v>
      </c>
      <c r="K860" s="183">
        <f>Tabla1[[#This Row],[Puntuación]]-1</f>
        <v>0</v>
      </c>
      <c r="L860" s="182">
        <f>Tabla1[[#This Row],[Cambio escala]]*0.0008928</f>
        <v>0</v>
      </c>
      <c r="M860" s="179" t="s">
        <v>23</v>
      </c>
      <c r="N860" s="179" t="s">
        <v>1434</v>
      </c>
      <c r="O860" s="179" t="s">
        <v>23</v>
      </c>
      <c r="P860" s="179" t="s">
        <v>1437</v>
      </c>
      <c r="Q860" s="179" t="s">
        <v>23</v>
      </c>
      <c r="R860" s="179" t="s">
        <v>1525</v>
      </c>
      <c r="S860" s="179" t="s">
        <v>72</v>
      </c>
      <c r="T860" s="184" t="s">
        <v>50</v>
      </c>
      <c r="U860" s="184" t="str">
        <f>Tabla1[[#This Row],[Códigos CIF]]&amp;" "&amp;"="&amp;" "&amp;Tabla1[[#This Row],[Códigos CIF Habilidad]]</f>
        <v>d230 = Llevar a cabo rutinas diarias</v>
      </c>
      <c r="V860" s="189" t="s">
        <v>73</v>
      </c>
      <c r="W860" s="19" t="s">
        <v>74</v>
      </c>
      <c r="X860" s="10"/>
      <c r="Y860" s="10"/>
      <c r="Z860"/>
      <c r="AA860"/>
      <c r="AB860"/>
      <c r="AC860"/>
      <c r="AD860"/>
      <c r="AE860"/>
      <c r="AF860"/>
      <c r="AG860"/>
      <c r="AH860"/>
      <c r="AI860"/>
    </row>
    <row r="861" spans="1:35" ht="20.399999999999999">
      <c r="A861" s="10">
        <v>845</v>
      </c>
      <c r="B861" s="176" t="s">
        <v>1342</v>
      </c>
      <c r="C861" s="177" t="s">
        <v>1030</v>
      </c>
      <c r="D861" s="177" t="s">
        <v>365</v>
      </c>
      <c r="E861" s="178" t="s">
        <v>368</v>
      </c>
      <c r="F861" s="179">
        <v>3</v>
      </c>
      <c r="G861" s="180" t="s">
        <v>683</v>
      </c>
      <c r="H861" s="181">
        <v>3</v>
      </c>
      <c r="I861" s="182">
        <f>Tabla1[[#This Row],[P_Esperada_MEISR ]]*0.0008928</f>
        <v>2.6784000000000001E-3</v>
      </c>
      <c r="J861" s="183">
        <v>1</v>
      </c>
      <c r="K861" s="183">
        <f>Tabla1[[#This Row],[Puntuación]]-1</f>
        <v>0</v>
      </c>
      <c r="L861" s="182">
        <f>Tabla1[[#This Row],[Cambio escala]]*0.0008928</f>
        <v>0</v>
      </c>
      <c r="M861" s="179" t="s">
        <v>23</v>
      </c>
      <c r="N861" s="179" t="s">
        <v>1434</v>
      </c>
      <c r="O861" s="179" t="s">
        <v>23</v>
      </c>
      <c r="P861" s="179" t="s">
        <v>1437</v>
      </c>
      <c r="Q861" s="179" t="s">
        <v>23</v>
      </c>
      <c r="R861" s="179" t="s">
        <v>1525</v>
      </c>
      <c r="S861" s="179" t="s">
        <v>72</v>
      </c>
      <c r="T861" s="184" t="s">
        <v>50</v>
      </c>
      <c r="U861" s="184" t="str">
        <f>Tabla1[[#This Row],[Códigos CIF]]&amp;" "&amp;"="&amp;" "&amp;Tabla1[[#This Row],[Códigos CIF Habilidad]]</f>
        <v>d230 = Llevar a cabo rutinas diarias</v>
      </c>
      <c r="V861" s="189" t="s">
        <v>73</v>
      </c>
      <c r="W861" s="19" t="s">
        <v>74</v>
      </c>
      <c r="X861" s="10"/>
      <c r="Y861" s="10"/>
      <c r="Z861"/>
      <c r="AA861"/>
      <c r="AB861"/>
      <c r="AC861"/>
      <c r="AD861"/>
      <c r="AE861"/>
      <c r="AF861"/>
      <c r="AG861"/>
      <c r="AH861"/>
      <c r="AI861"/>
    </row>
    <row r="862" spans="1:35" ht="24">
      <c r="A862" s="10">
        <v>846</v>
      </c>
      <c r="B862" s="176" t="s">
        <v>1342</v>
      </c>
      <c r="C862" s="177" t="s">
        <v>1031</v>
      </c>
      <c r="D862" s="177" t="s">
        <v>365</v>
      </c>
      <c r="E862" s="178" t="s">
        <v>369</v>
      </c>
      <c r="F862" s="179">
        <v>4</v>
      </c>
      <c r="G862" s="180" t="s">
        <v>683</v>
      </c>
      <c r="H862" s="181">
        <v>3</v>
      </c>
      <c r="I862" s="182">
        <f>Tabla1[[#This Row],[P_Esperada_MEISR ]]*0.0008928</f>
        <v>2.6784000000000001E-3</v>
      </c>
      <c r="J862" s="183">
        <v>1</v>
      </c>
      <c r="K862" s="183">
        <f>Tabla1[[#This Row],[Puntuación]]-1</f>
        <v>0</v>
      </c>
      <c r="L862" s="182">
        <f>Tabla1[[#This Row],[Cambio escala]]*0.0008928</f>
        <v>0</v>
      </c>
      <c r="M862" s="179" t="s">
        <v>24</v>
      </c>
      <c r="N862" s="179" t="s">
        <v>1435</v>
      </c>
      <c r="O862" s="179" t="s">
        <v>5</v>
      </c>
      <c r="P862" s="179" t="s">
        <v>1441</v>
      </c>
      <c r="Q862" s="179" t="s">
        <v>5</v>
      </c>
      <c r="R862" s="179" t="s">
        <v>1519</v>
      </c>
      <c r="S862" s="179" t="s">
        <v>49</v>
      </c>
      <c r="T862" s="184" t="s">
        <v>50</v>
      </c>
      <c r="U862" s="184" t="str">
        <f>Tabla1[[#This Row],[Códigos CIF]]&amp;" "&amp;"="&amp;" "&amp;Tabla1[[#This Row],[Códigos CIF Habilidad]]</f>
        <v>d240 = Manejo del estrés y otras demandas psicológicas</v>
      </c>
      <c r="V862" s="189" t="s">
        <v>51</v>
      </c>
      <c r="W862" s="19" t="s">
        <v>52</v>
      </c>
      <c r="X862" s="10"/>
      <c r="Y862" s="10"/>
      <c r="Z862"/>
      <c r="AA862"/>
      <c r="AB862"/>
      <c r="AC862"/>
      <c r="AD862"/>
      <c r="AE862"/>
      <c r="AF862"/>
      <c r="AG862"/>
      <c r="AH862"/>
      <c r="AI862"/>
    </row>
    <row r="863" spans="1:35" ht="20.399999999999999">
      <c r="A863" s="10">
        <v>847</v>
      </c>
      <c r="B863" s="176" t="s">
        <v>1342</v>
      </c>
      <c r="C863" s="177" t="s">
        <v>1032</v>
      </c>
      <c r="D863" s="177" t="s">
        <v>365</v>
      </c>
      <c r="E863" s="178" t="s">
        <v>370</v>
      </c>
      <c r="F863" s="179">
        <v>6</v>
      </c>
      <c r="G863" s="180" t="s">
        <v>683</v>
      </c>
      <c r="H863" s="181">
        <v>3</v>
      </c>
      <c r="I863" s="182">
        <f>Tabla1[[#This Row],[P_Esperada_MEISR ]]*0.0008928</f>
        <v>2.6784000000000001E-3</v>
      </c>
      <c r="J863" s="183">
        <v>1</v>
      </c>
      <c r="K863" s="183">
        <f>Tabla1[[#This Row],[Puntuación]]-1</f>
        <v>0</v>
      </c>
      <c r="L863" s="182">
        <f>Tabla1[[#This Row],[Cambio escala]]*0.0008928</f>
        <v>0</v>
      </c>
      <c r="M863" s="179" t="s">
        <v>23</v>
      </c>
      <c r="N863" s="179" t="s">
        <v>1434</v>
      </c>
      <c r="O863" s="179" t="s">
        <v>23</v>
      </c>
      <c r="P863" s="179" t="s">
        <v>1437</v>
      </c>
      <c r="Q863" s="179" t="s">
        <v>23</v>
      </c>
      <c r="R863" s="179" t="s">
        <v>1525</v>
      </c>
      <c r="S863" s="179" t="s">
        <v>72</v>
      </c>
      <c r="T863" s="184" t="s">
        <v>50</v>
      </c>
      <c r="U863" s="184" t="str">
        <f>Tabla1[[#This Row],[Códigos CIF]]&amp;" "&amp;"="&amp;" "&amp;Tabla1[[#This Row],[Códigos CIF Habilidad]]</f>
        <v>d230 = Llevar a cabo rutinas diarias</v>
      </c>
      <c r="V863" s="189" t="s">
        <v>73</v>
      </c>
      <c r="W863" s="19" t="s">
        <v>74</v>
      </c>
      <c r="X863" s="10"/>
      <c r="Y863" s="10"/>
      <c r="Z863"/>
      <c r="AA863"/>
      <c r="AB863"/>
      <c r="AC863"/>
      <c r="AD863"/>
      <c r="AE863"/>
      <c r="AF863"/>
      <c r="AG863"/>
      <c r="AH863"/>
      <c r="AI863"/>
    </row>
    <row r="864" spans="1:35" ht="24">
      <c r="A864" s="10">
        <v>848</v>
      </c>
      <c r="B864" s="176" t="s">
        <v>1342</v>
      </c>
      <c r="C864" s="177" t="s">
        <v>1033</v>
      </c>
      <c r="D864" s="177" t="s">
        <v>365</v>
      </c>
      <c r="E864" s="178" t="s">
        <v>371</v>
      </c>
      <c r="F864" s="179">
        <v>9</v>
      </c>
      <c r="G864" s="180" t="s">
        <v>686</v>
      </c>
      <c r="H864" s="181">
        <v>3</v>
      </c>
      <c r="I864" s="182">
        <f>Tabla1[[#This Row],[P_Esperada_MEISR ]]*0.0008928</f>
        <v>2.6784000000000001E-3</v>
      </c>
      <c r="J864" s="183">
        <v>1</v>
      </c>
      <c r="K864" s="183">
        <f>Tabla1[[#This Row],[Puntuación]]-1</f>
        <v>0</v>
      </c>
      <c r="L864" s="182">
        <f>Tabla1[[#This Row],[Cambio escala]]*0.0008928</f>
        <v>0</v>
      </c>
      <c r="M864" s="179" t="s">
        <v>24</v>
      </c>
      <c r="N864" s="179" t="s">
        <v>1435</v>
      </c>
      <c r="O864" s="179" t="s">
        <v>31</v>
      </c>
      <c r="P864" s="179" t="s">
        <v>1438</v>
      </c>
      <c r="Q864" s="179" t="s">
        <v>7</v>
      </c>
      <c r="R864" s="179" t="s">
        <v>1526</v>
      </c>
      <c r="S864" s="179" t="s">
        <v>257</v>
      </c>
      <c r="T864" s="184" t="s">
        <v>19</v>
      </c>
      <c r="U864" s="184" t="str">
        <f>Tabla1[[#This Row],[Códigos CIF]]&amp;" "&amp;"="&amp;" "&amp;Tabla1[[#This Row],[Códigos CIF Habilidad]]</f>
        <v>d131 = Aprender mediante acciones con objetos</v>
      </c>
      <c r="V864" s="189" t="s">
        <v>258</v>
      </c>
      <c r="W864" s="19" t="s">
        <v>259</v>
      </c>
      <c r="X864" s="10"/>
      <c r="Y864" s="10"/>
      <c r="Z864"/>
      <c r="AA864"/>
      <c r="AB864"/>
      <c r="AC864"/>
      <c r="AD864"/>
      <c r="AE864"/>
      <c r="AF864"/>
      <c r="AG864"/>
      <c r="AH864"/>
      <c r="AI864"/>
    </row>
    <row r="865" spans="1:35" ht="40.799999999999997">
      <c r="A865" s="10">
        <v>849</v>
      </c>
      <c r="B865" s="176" t="s">
        <v>1342</v>
      </c>
      <c r="C865" s="177" t="s">
        <v>1034</v>
      </c>
      <c r="D865" s="177" t="s">
        <v>365</v>
      </c>
      <c r="E865" s="178" t="s">
        <v>1325</v>
      </c>
      <c r="F865" s="179">
        <v>12</v>
      </c>
      <c r="G865" s="180" t="s">
        <v>686</v>
      </c>
      <c r="H865" s="181">
        <v>3</v>
      </c>
      <c r="I865" s="182">
        <f>Tabla1[[#This Row],[P_Esperada_MEISR ]]*0.0008928</f>
        <v>2.6784000000000001E-3</v>
      </c>
      <c r="J865" s="183">
        <v>1</v>
      </c>
      <c r="K865" s="183">
        <f>Tabla1[[#This Row],[Puntuación]]-1</f>
        <v>0</v>
      </c>
      <c r="L865" s="182">
        <f>Tabla1[[#This Row],[Cambio escala]]*0.0008928</f>
        <v>0</v>
      </c>
      <c r="M865" s="179" t="s">
        <v>24</v>
      </c>
      <c r="N865" s="179" t="s">
        <v>1435</v>
      </c>
      <c r="O865" s="179" t="s">
        <v>5</v>
      </c>
      <c r="P865" s="179" t="s">
        <v>1441</v>
      </c>
      <c r="Q865" s="179" t="s">
        <v>5</v>
      </c>
      <c r="R865" s="179" t="s">
        <v>1519</v>
      </c>
      <c r="S865" s="179" t="s">
        <v>49</v>
      </c>
      <c r="T865" s="184" t="s">
        <v>50</v>
      </c>
      <c r="U865" s="184" t="str">
        <f>Tabla1[[#This Row],[Códigos CIF]]&amp;" "&amp;"="&amp;" "&amp;Tabla1[[#This Row],[Códigos CIF Habilidad]]</f>
        <v>d240 = Manejo del estrés y otras demandas psicológicas</v>
      </c>
      <c r="V865" s="189" t="s">
        <v>51</v>
      </c>
      <c r="W865" s="19" t="s">
        <v>52</v>
      </c>
      <c r="X865" s="10"/>
      <c r="Y865" s="10"/>
      <c r="Z865"/>
      <c r="AA865"/>
      <c r="AB865"/>
      <c r="AC865"/>
      <c r="AD865"/>
      <c r="AE865"/>
      <c r="AF865"/>
      <c r="AG865"/>
      <c r="AH865"/>
      <c r="AI865"/>
    </row>
    <row r="866" spans="1:35">
      <c r="A866" s="10">
        <v>850</v>
      </c>
      <c r="B866" s="176" t="s">
        <v>1342</v>
      </c>
      <c r="C866" s="177" t="s">
        <v>1035</v>
      </c>
      <c r="D866" s="177" t="s">
        <v>365</v>
      </c>
      <c r="E866" s="178" t="s">
        <v>372</v>
      </c>
      <c r="F866" s="179">
        <v>12</v>
      </c>
      <c r="G866" s="180" t="s">
        <v>686</v>
      </c>
      <c r="H866" s="181">
        <v>3</v>
      </c>
      <c r="I866" s="182">
        <f>Tabla1[[#This Row],[P_Esperada_MEISR ]]*0.0008928</f>
        <v>2.6784000000000001E-3</v>
      </c>
      <c r="J866" s="183">
        <v>1</v>
      </c>
      <c r="K866" s="183">
        <f>Tabla1[[#This Row],[Puntuación]]-1</f>
        <v>0</v>
      </c>
      <c r="L866" s="182">
        <f>Tabla1[[#This Row],[Cambio escala]]*0.0008928</f>
        <v>0</v>
      </c>
      <c r="M866" s="179" t="s">
        <v>23</v>
      </c>
      <c r="N866" s="179" t="s">
        <v>1434</v>
      </c>
      <c r="O866" s="179" t="s">
        <v>23</v>
      </c>
      <c r="P866" s="179" t="s">
        <v>1437</v>
      </c>
      <c r="Q866" s="179" t="s">
        <v>23</v>
      </c>
      <c r="R866" s="179" t="s">
        <v>1525</v>
      </c>
      <c r="S866" s="179" t="s">
        <v>72</v>
      </c>
      <c r="T866" s="184" t="s">
        <v>50</v>
      </c>
      <c r="U866" s="184" t="str">
        <f>Tabla1[[#This Row],[Códigos CIF]]&amp;" "&amp;"="&amp;" "&amp;Tabla1[[#This Row],[Códigos CIF Habilidad]]</f>
        <v>d230 = Llevar a cabo rutinas diarias</v>
      </c>
      <c r="V866" s="189" t="s">
        <v>73</v>
      </c>
      <c r="W866" s="19" t="s">
        <v>74</v>
      </c>
      <c r="X866" s="10"/>
      <c r="Y866" s="10"/>
      <c r="Z866"/>
      <c r="AA866"/>
      <c r="AB866"/>
      <c r="AC866"/>
      <c r="AD866"/>
      <c r="AE866"/>
      <c r="AF866"/>
      <c r="AG866"/>
      <c r="AH866"/>
      <c r="AI866"/>
    </row>
    <row r="867" spans="1:35" ht="24">
      <c r="A867" s="10">
        <v>851</v>
      </c>
      <c r="B867" s="176" t="s">
        <v>1342</v>
      </c>
      <c r="C867" s="177" t="s">
        <v>1036</v>
      </c>
      <c r="D867" s="177" t="s">
        <v>365</v>
      </c>
      <c r="E867" s="178" t="s">
        <v>373</v>
      </c>
      <c r="F867" s="179">
        <v>14</v>
      </c>
      <c r="G867" s="180" t="s">
        <v>684</v>
      </c>
      <c r="H867" s="181">
        <v>3</v>
      </c>
      <c r="I867" s="182">
        <f>Tabla1[[#This Row],[P_Esperada_MEISR ]]*0.0008928</f>
        <v>2.6784000000000001E-3</v>
      </c>
      <c r="J867" s="183">
        <v>1</v>
      </c>
      <c r="K867" s="183">
        <f>Tabla1[[#This Row],[Puntuación]]-1</f>
        <v>0</v>
      </c>
      <c r="L867" s="182">
        <f>Tabla1[[#This Row],[Cambio escala]]*0.0008928</f>
        <v>0</v>
      </c>
      <c r="M867" s="179" t="s">
        <v>5</v>
      </c>
      <c r="N867" s="179" t="s">
        <v>1436</v>
      </c>
      <c r="O867" s="179" t="s">
        <v>5</v>
      </c>
      <c r="P867" s="179" t="s">
        <v>1441</v>
      </c>
      <c r="Q867" s="179" t="s">
        <v>5</v>
      </c>
      <c r="R867" s="179" t="s">
        <v>1519</v>
      </c>
      <c r="S867" s="179" t="s">
        <v>13</v>
      </c>
      <c r="T867" s="184" t="s">
        <v>14</v>
      </c>
      <c r="U867" s="184" t="str">
        <f>Tabla1[[#This Row],[Códigos CIF]]&amp;" "&amp;"="&amp;" "&amp;Tabla1[[#This Row],[Códigos CIF Habilidad]]</f>
        <v>d710 = Interacciones interpersonales básicas</v>
      </c>
      <c r="V867" s="189" t="s">
        <v>15</v>
      </c>
      <c r="W867" s="19" t="s">
        <v>16</v>
      </c>
      <c r="X867" s="10"/>
      <c r="Y867" s="10"/>
      <c r="Z867"/>
      <c r="AA867"/>
      <c r="AB867"/>
      <c r="AC867"/>
      <c r="AD867"/>
      <c r="AE867"/>
      <c r="AF867"/>
      <c r="AG867"/>
      <c r="AH867"/>
      <c r="AI867"/>
    </row>
    <row r="868" spans="1:35">
      <c r="A868" s="10">
        <v>852</v>
      </c>
      <c r="B868" s="176" t="s">
        <v>1342</v>
      </c>
      <c r="C868" s="177" t="s">
        <v>1037</v>
      </c>
      <c r="D868" s="177" t="s">
        <v>365</v>
      </c>
      <c r="E868" s="178" t="s">
        <v>374</v>
      </c>
      <c r="F868" s="179">
        <v>18</v>
      </c>
      <c r="G868" s="180" t="s">
        <v>684</v>
      </c>
      <c r="H868" s="181">
        <v>3</v>
      </c>
      <c r="I868" s="182">
        <f>Tabla1[[#This Row],[P_Esperada_MEISR ]]*0.0008928</f>
        <v>2.6784000000000001E-3</v>
      </c>
      <c r="J868" s="183">
        <v>1</v>
      </c>
      <c r="K868" s="183">
        <f>Tabla1[[#This Row],[Puntuación]]-1</f>
        <v>0</v>
      </c>
      <c r="L868" s="182">
        <f>Tabla1[[#This Row],[Cambio escala]]*0.0008928</f>
        <v>0</v>
      </c>
      <c r="M868" s="179" t="s">
        <v>23</v>
      </c>
      <c r="N868" s="179" t="s">
        <v>1434</v>
      </c>
      <c r="O868" s="179" t="s">
        <v>23</v>
      </c>
      <c r="P868" s="179" t="s">
        <v>1437</v>
      </c>
      <c r="Q868" s="179" t="s">
        <v>23</v>
      </c>
      <c r="R868" s="179" t="s">
        <v>1525</v>
      </c>
      <c r="S868" s="179" t="s">
        <v>72</v>
      </c>
      <c r="T868" s="184" t="s">
        <v>50</v>
      </c>
      <c r="U868" s="184" t="str">
        <f>Tabla1[[#This Row],[Códigos CIF]]&amp;" "&amp;"="&amp;" "&amp;Tabla1[[#This Row],[Códigos CIF Habilidad]]</f>
        <v>d230 = Llevar a cabo rutinas diarias</v>
      </c>
      <c r="V868" s="189" t="s">
        <v>73</v>
      </c>
      <c r="W868" s="19" t="s">
        <v>74</v>
      </c>
      <c r="X868" s="10"/>
      <c r="Y868" s="10"/>
      <c r="Z868"/>
      <c r="AA868"/>
      <c r="AB868"/>
      <c r="AC868"/>
      <c r="AD868"/>
      <c r="AE868"/>
      <c r="AF868"/>
      <c r="AG868"/>
      <c r="AH868"/>
      <c r="AI868"/>
    </row>
    <row r="869" spans="1:35" ht="30.6">
      <c r="A869" s="10">
        <v>853</v>
      </c>
      <c r="B869" s="176" t="s">
        <v>1342</v>
      </c>
      <c r="C869" s="177" t="s">
        <v>1038</v>
      </c>
      <c r="D869" s="177" t="s">
        <v>365</v>
      </c>
      <c r="E869" s="178" t="s">
        <v>375</v>
      </c>
      <c r="F869" s="179">
        <v>24</v>
      </c>
      <c r="G869" s="180" t="s">
        <v>685</v>
      </c>
      <c r="H869" s="181">
        <v>3</v>
      </c>
      <c r="I869" s="182">
        <f>Tabla1[[#This Row],[P_Esperada_MEISR ]]*0.0008928</f>
        <v>2.6784000000000001E-3</v>
      </c>
      <c r="J869" s="183">
        <v>1</v>
      </c>
      <c r="K869" s="183">
        <f>Tabla1[[#This Row],[Puntuación]]-1</f>
        <v>0</v>
      </c>
      <c r="L869" s="182">
        <f>Tabla1[[#This Row],[Cambio escala]]*0.0008928</f>
        <v>0</v>
      </c>
      <c r="M869" s="179" t="s">
        <v>5</v>
      </c>
      <c r="N869" s="179" t="s">
        <v>1436</v>
      </c>
      <c r="O869" s="179" t="s">
        <v>6</v>
      </c>
      <c r="P869" s="179" t="s">
        <v>1439</v>
      </c>
      <c r="Q869" s="179" t="s">
        <v>7</v>
      </c>
      <c r="R869" s="179" t="s">
        <v>1526</v>
      </c>
      <c r="S869" s="179" t="s">
        <v>86</v>
      </c>
      <c r="T869" s="184" t="s">
        <v>50</v>
      </c>
      <c r="U869" s="184" t="str">
        <f>Tabla1[[#This Row],[Códigos CIF]]&amp;" "&amp;"="&amp;" "&amp;Tabla1[[#This Row],[Códigos CIF Habilidad]]</f>
        <v>d210 = Llevar a cabo una única tarea</v>
      </c>
      <c r="V869" s="189" t="s">
        <v>87</v>
      </c>
      <c r="W869" s="19" t="s">
        <v>88</v>
      </c>
      <c r="X869" s="10"/>
      <c r="Y869" s="10"/>
      <c r="Z869"/>
      <c r="AA869"/>
      <c r="AB869"/>
      <c r="AC869"/>
      <c r="AD869"/>
      <c r="AE869"/>
      <c r="AF869"/>
      <c r="AG869"/>
      <c r="AH869"/>
      <c r="AI869"/>
    </row>
    <row r="870" spans="1:35">
      <c r="A870" s="10">
        <v>854</v>
      </c>
      <c r="B870" s="176" t="s">
        <v>1342</v>
      </c>
      <c r="C870" s="177" t="s">
        <v>1039</v>
      </c>
      <c r="D870" s="177" t="s">
        <v>365</v>
      </c>
      <c r="E870" s="178" t="s">
        <v>382</v>
      </c>
      <c r="F870" s="179">
        <v>24</v>
      </c>
      <c r="G870" s="180" t="s">
        <v>685</v>
      </c>
      <c r="H870" s="181">
        <v>3</v>
      </c>
      <c r="I870" s="182">
        <f>Tabla1[[#This Row],[P_Esperada_MEISR ]]*0.0008928</f>
        <v>2.6784000000000001E-3</v>
      </c>
      <c r="J870" s="183">
        <v>1</v>
      </c>
      <c r="K870" s="183">
        <f>Tabla1[[#This Row],[Puntuación]]-1</f>
        <v>0</v>
      </c>
      <c r="L870" s="182">
        <f>Tabla1[[#This Row],[Cambio escala]]*0.0008928</f>
        <v>0</v>
      </c>
      <c r="M870" s="179" t="s">
        <v>23</v>
      </c>
      <c r="N870" s="179" t="s">
        <v>1434</v>
      </c>
      <c r="O870" s="179" t="s">
        <v>23</v>
      </c>
      <c r="P870" s="179" t="s">
        <v>1437</v>
      </c>
      <c r="Q870" s="179" t="s">
        <v>23</v>
      </c>
      <c r="R870" s="179" t="s">
        <v>1525</v>
      </c>
      <c r="S870" s="179" t="s">
        <v>55</v>
      </c>
      <c r="T870" s="184" t="s">
        <v>9</v>
      </c>
      <c r="U870" s="184" t="str">
        <f>Tabla1[[#This Row],[Códigos CIF]]&amp;" "&amp;"="&amp;" "&amp;Tabla1[[#This Row],[Códigos CIF Habilidad]]</f>
        <v>d330 = Hablar</v>
      </c>
      <c r="V870" s="189" t="s">
        <v>56</v>
      </c>
      <c r="W870" s="19" t="s">
        <v>57</v>
      </c>
      <c r="X870" s="10"/>
      <c r="Y870" s="10"/>
      <c r="Z870"/>
      <c r="AA870"/>
      <c r="AB870"/>
      <c r="AC870"/>
      <c r="AD870"/>
      <c r="AE870"/>
      <c r="AF870"/>
      <c r="AG870"/>
      <c r="AH870"/>
      <c r="AI870"/>
    </row>
    <row r="871" spans="1:35" ht="24">
      <c r="A871" s="10">
        <v>855</v>
      </c>
      <c r="B871" s="176" t="s">
        <v>1342</v>
      </c>
      <c r="C871" s="177" t="s">
        <v>1040</v>
      </c>
      <c r="D871" s="177" t="s">
        <v>365</v>
      </c>
      <c r="E871" s="178" t="s">
        <v>376</v>
      </c>
      <c r="F871" s="179">
        <v>30</v>
      </c>
      <c r="G871" s="180" t="s">
        <v>738</v>
      </c>
      <c r="H871" s="181">
        <v>3</v>
      </c>
      <c r="I871" s="182">
        <f>Tabla1[[#This Row],[P_Esperada_MEISR ]]*0.0008928</f>
        <v>2.6784000000000001E-3</v>
      </c>
      <c r="J871" s="183">
        <v>1</v>
      </c>
      <c r="K871" s="183">
        <f>Tabla1[[#This Row],[Puntuación]]-1</f>
        <v>0</v>
      </c>
      <c r="L871" s="182">
        <f>Tabla1[[#This Row],[Cambio escala]]*0.0008928</f>
        <v>0</v>
      </c>
      <c r="M871" s="179" t="s">
        <v>24</v>
      </c>
      <c r="N871" s="179" t="s">
        <v>1435</v>
      </c>
      <c r="O871" s="179" t="s">
        <v>23</v>
      </c>
      <c r="P871" s="179" t="s">
        <v>1437</v>
      </c>
      <c r="Q871" s="179" t="s">
        <v>5</v>
      </c>
      <c r="R871" s="179" t="s">
        <v>1519</v>
      </c>
      <c r="S871" s="179" t="s">
        <v>49</v>
      </c>
      <c r="T871" s="184" t="s">
        <v>50</v>
      </c>
      <c r="U871" s="184" t="str">
        <f>Tabla1[[#This Row],[Códigos CIF]]&amp;" "&amp;"="&amp;" "&amp;Tabla1[[#This Row],[Códigos CIF Habilidad]]</f>
        <v>d240 = Manejo del estrés y otras demandas psicológicas</v>
      </c>
      <c r="V871" s="189" t="s">
        <v>51</v>
      </c>
      <c r="W871" s="19" t="s">
        <v>52</v>
      </c>
      <c r="X871" s="10"/>
      <c r="Y871" s="10"/>
      <c r="Z871"/>
      <c r="AA871"/>
      <c r="AB871"/>
      <c r="AC871"/>
      <c r="AD871"/>
      <c r="AE871"/>
      <c r="AF871"/>
      <c r="AG871"/>
      <c r="AH871"/>
      <c r="AI871"/>
    </row>
    <row r="872" spans="1:35" ht="30.6">
      <c r="A872" s="10">
        <v>856</v>
      </c>
      <c r="B872" s="176" t="s">
        <v>1342</v>
      </c>
      <c r="C872" s="177" t="s">
        <v>1041</v>
      </c>
      <c r="D872" s="177" t="s">
        <v>365</v>
      </c>
      <c r="E872" s="178" t="s">
        <v>1541</v>
      </c>
      <c r="F872" s="179">
        <v>33</v>
      </c>
      <c r="G872" s="180" t="s">
        <v>739</v>
      </c>
      <c r="H872" s="181">
        <v>3</v>
      </c>
      <c r="I872" s="182">
        <f>Tabla1[[#This Row],[P_Esperada_MEISR ]]*0.0008928</f>
        <v>2.6784000000000001E-3</v>
      </c>
      <c r="J872" s="183">
        <v>1</v>
      </c>
      <c r="K872" s="183">
        <f>Tabla1[[#This Row],[Puntuación]]-1</f>
        <v>0</v>
      </c>
      <c r="L872" s="182">
        <f>Tabla1[[#This Row],[Cambio escala]]*0.0008928</f>
        <v>0</v>
      </c>
      <c r="M872" s="179" t="s">
        <v>23</v>
      </c>
      <c r="N872" s="179" t="s">
        <v>1434</v>
      </c>
      <c r="O872" s="179" t="s">
        <v>23</v>
      </c>
      <c r="P872" s="179" t="s">
        <v>1437</v>
      </c>
      <c r="Q872" s="179" t="s">
        <v>23</v>
      </c>
      <c r="R872" s="179" t="s">
        <v>1525</v>
      </c>
      <c r="S872" s="179" t="s">
        <v>72</v>
      </c>
      <c r="T872" s="184" t="s">
        <v>50</v>
      </c>
      <c r="U872" s="184" t="str">
        <f>Tabla1[[#This Row],[Códigos CIF]]&amp;" "&amp;"="&amp;" "&amp;Tabla1[[#This Row],[Códigos CIF Habilidad]]</f>
        <v>d230 = Llevar a cabo rutinas diarias</v>
      </c>
      <c r="V872" s="189" t="s">
        <v>73</v>
      </c>
      <c r="W872" s="19" t="s">
        <v>74</v>
      </c>
      <c r="X872" s="10"/>
      <c r="Y872" s="10"/>
      <c r="Z872"/>
      <c r="AA872"/>
      <c r="AB872"/>
      <c r="AC872"/>
      <c r="AD872"/>
      <c r="AE872"/>
      <c r="AF872"/>
      <c r="AG872"/>
      <c r="AH872"/>
      <c r="AI872"/>
    </row>
    <row r="873" spans="1:35">
      <c r="A873" s="10">
        <v>857</v>
      </c>
      <c r="B873" s="176" t="s">
        <v>1342</v>
      </c>
      <c r="C873" s="177" t="s">
        <v>1042</v>
      </c>
      <c r="D873" s="177" t="s">
        <v>365</v>
      </c>
      <c r="E873" s="178" t="s">
        <v>377</v>
      </c>
      <c r="F873" s="179">
        <v>36</v>
      </c>
      <c r="G873" s="180" t="s">
        <v>739</v>
      </c>
      <c r="H873" s="181">
        <v>3</v>
      </c>
      <c r="I873" s="182">
        <f>Tabla1[[#This Row],[P_Esperada_MEISR ]]*0.0008928</f>
        <v>2.6784000000000001E-3</v>
      </c>
      <c r="J873" s="183">
        <v>1</v>
      </c>
      <c r="K873" s="183">
        <f>Tabla1[[#This Row],[Puntuación]]-1</f>
        <v>0</v>
      </c>
      <c r="L873" s="182">
        <f>Tabla1[[#This Row],[Cambio escala]]*0.0008928</f>
        <v>0</v>
      </c>
      <c r="M873" s="179" t="s">
        <v>23</v>
      </c>
      <c r="N873" s="179" t="s">
        <v>1434</v>
      </c>
      <c r="O873" s="179" t="s">
        <v>23</v>
      </c>
      <c r="P873" s="179" t="s">
        <v>1437</v>
      </c>
      <c r="Q873" s="179" t="s">
        <v>23</v>
      </c>
      <c r="R873" s="179" t="s">
        <v>1525</v>
      </c>
      <c r="S873" s="179" t="s">
        <v>72</v>
      </c>
      <c r="T873" s="184" t="s">
        <v>50</v>
      </c>
      <c r="U873" s="184" t="str">
        <f>Tabla1[[#This Row],[Códigos CIF]]&amp;" "&amp;"="&amp;" "&amp;Tabla1[[#This Row],[Códigos CIF Habilidad]]</f>
        <v>d230 = Llevar a cabo rutinas diarias</v>
      </c>
      <c r="V873" s="189" t="s">
        <v>73</v>
      </c>
      <c r="W873" s="19" t="s">
        <v>74</v>
      </c>
      <c r="X873" s="10"/>
      <c r="Y873" s="10"/>
      <c r="Z873"/>
      <c r="AA873"/>
      <c r="AB873"/>
      <c r="AC873"/>
      <c r="AD873"/>
      <c r="AE873"/>
      <c r="AF873"/>
      <c r="AG873"/>
      <c r="AH873"/>
      <c r="AI873"/>
    </row>
    <row r="874" spans="1:35" ht="24">
      <c r="A874" s="10">
        <v>858</v>
      </c>
      <c r="B874" s="176" t="s">
        <v>1342</v>
      </c>
      <c r="C874" s="177" t="s">
        <v>1043</v>
      </c>
      <c r="D874" s="177" t="s">
        <v>365</v>
      </c>
      <c r="E874" s="178" t="s">
        <v>378</v>
      </c>
      <c r="F874" s="179">
        <v>36</v>
      </c>
      <c r="G874" s="180" t="s">
        <v>739</v>
      </c>
      <c r="H874" s="181">
        <v>3</v>
      </c>
      <c r="I874" s="182">
        <f>Tabla1[[#This Row],[P_Esperada_MEISR ]]*0.0008928</f>
        <v>2.6784000000000001E-3</v>
      </c>
      <c r="J874" s="183">
        <v>1</v>
      </c>
      <c r="K874" s="183">
        <f>Tabla1[[#This Row],[Puntuación]]-1</f>
        <v>0</v>
      </c>
      <c r="L874" s="182">
        <f>Tabla1[[#This Row],[Cambio escala]]*0.0008928</f>
        <v>0</v>
      </c>
      <c r="M874" s="179" t="s">
        <v>24</v>
      </c>
      <c r="N874" s="179" t="s">
        <v>1435</v>
      </c>
      <c r="O874" s="179" t="s">
        <v>5</v>
      </c>
      <c r="P874" s="179" t="s">
        <v>1441</v>
      </c>
      <c r="Q874" s="179" t="s">
        <v>5</v>
      </c>
      <c r="R874" s="179" t="s">
        <v>1519</v>
      </c>
      <c r="S874" s="179" t="s">
        <v>49</v>
      </c>
      <c r="T874" s="184" t="s">
        <v>50</v>
      </c>
      <c r="U874" s="184" t="str">
        <f>Tabla1[[#This Row],[Códigos CIF]]&amp;" "&amp;"="&amp;" "&amp;Tabla1[[#This Row],[Códigos CIF Habilidad]]</f>
        <v>d240 = Manejo del estrés y otras demandas psicológicas</v>
      </c>
      <c r="V874" s="189" t="s">
        <v>51</v>
      </c>
      <c r="W874" s="19" t="s">
        <v>52</v>
      </c>
      <c r="X874" s="10"/>
      <c r="Y874" s="10"/>
      <c r="Z874"/>
      <c r="AA874"/>
      <c r="AB874"/>
      <c r="AC874"/>
      <c r="AD874"/>
      <c r="AE874"/>
      <c r="AF874"/>
      <c r="AG874"/>
      <c r="AH874"/>
      <c r="AI874"/>
    </row>
    <row r="875" spans="1:35">
      <c r="A875" s="10">
        <v>859</v>
      </c>
      <c r="B875" s="176" t="s">
        <v>1342</v>
      </c>
      <c r="C875" s="177" t="s">
        <v>1044</v>
      </c>
      <c r="D875" s="177" t="s">
        <v>365</v>
      </c>
      <c r="E875" s="178" t="s">
        <v>379</v>
      </c>
      <c r="F875" s="179">
        <v>36</v>
      </c>
      <c r="G875" s="180" t="s">
        <v>739</v>
      </c>
      <c r="H875" s="181">
        <v>3</v>
      </c>
      <c r="I875" s="182">
        <f>Tabla1[[#This Row],[P_Esperada_MEISR ]]*0.0008928</f>
        <v>2.6784000000000001E-3</v>
      </c>
      <c r="J875" s="183">
        <v>1</v>
      </c>
      <c r="K875" s="183">
        <f>Tabla1[[#This Row],[Puntuación]]-1</f>
        <v>0</v>
      </c>
      <c r="L875" s="182">
        <f>Tabla1[[#This Row],[Cambio escala]]*0.0008928</f>
        <v>0</v>
      </c>
      <c r="M875" s="179" t="s">
        <v>24</v>
      </c>
      <c r="N875" s="179" t="s">
        <v>1435</v>
      </c>
      <c r="O875" s="179" t="s">
        <v>23</v>
      </c>
      <c r="P875" s="179" t="s">
        <v>1437</v>
      </c>
      <c r="Q875" s="179" t="s">
        <v>23</v>
      </c>
      <c r="R875" s="179" t="s">
        <v>1525</v>
      </c>
      <c r="S875" s="179" t="s">
        <v>72</v>
      </c>
      <c r="T875" s="184" t="s">
        <v>50</v>
      </c>
      <c r="U875" s="184" t="str">
        <f>Tabla1[[#This Row],[Códigos CIF]]&amp;" "&amp;"="&amp;" "&amp;Tabla1[[#This Row],[Códigos CIF Habilidad]]</f>
        <v>d230 = Llevar a cabo rutinas diarias</v>
      </c>
      <c r="V875" s="189" t="s">
        <v>73</v>
      </c>
      <c r="W875" s="19" t="s">
        <v>74</v>
      </c>
      <c r="X875" s="10"/>
      <c r="Y875" s="10"/>
      <c r="Z875"/>
      <c r="AA875"/>
      <c r="AB875"/>
      <c r="AC875"/>
      <c r="AD875"/>
      <c r="AE875"/>
      <c r="AF875"/>
      <c r="AG875"/>
      <c r="AH875"/>
      <c r="AI875"/>
    </row>
    <row r="876" spans="1:35" ht="24">
      <c r="A876" s="10">
        <v>860</v>
      </c>
      <c r="B876" s="176" t="s">
        <v>1342</v>
      </c>
      <c r="C876" s="177" t="s">
        <v>1045</v>
      </c>
      <c r="D876" s="177" t="s">
        <v>365</v>
      </c>
      <c r="E876" s="178" t="s">
        <v>380</v>
      </c>
      <c r="F876" s="179">
        <v>36</v>
      </c>
      <c r="G876" s="180" t="s">
        <v>739</v>
      </c>
      <c r="H876" s="181">
        <v>3</v>
      </c>
      <c r="I876" s="182">
        <f>Tabla1[[#This Row],[P_Esperada_MEISR ]]*0.0008928</f>
        <v>2.6784000000000001E-3</v>
      </c>
      <c r="J876" s="183">
        <v>1</v>
      </c>
      <c r="K876" s="183">
        <f>Tabla1[[#This Row],[Puntuación]]-1</f>
        <v>0</v>
      </c>
      <c r="L876" s="182">
        <f>Tabla1[[#This Row],[Cambio escala]]*0.0008928</f>
        <v>0</v>
      </c>
      <c r="M876" s="179" t="s">
        <v>24</v>
      </c>
      <c r="N876" s="179" t="s">
        <v>1435</v>
      </c>
      <c r="O876" s="179" t="s">
        <v>5</v>
      </c>
      <c r="P876" s="179" t="s">
        <v>1441</v>
      </c>
      <c r="Q876" s="179" t="s">
        <v>5</v>
      </c>
      <c r="R876" s="179" t="s">
        <v>1519</v>
      </c>
      <c r="S876" s="179" t="s">
        <v>49</v>
      </c>
      <c r="T876" s="184" t="s">
        <v>50</v>
      </c>
      <c r="U876" s="184" t="str">
        <f>Tabla1[[#This Row],[Códigos CIF]]&amp;" "&amp;"="&amp;" "&amp;Tabla1[[#This Row],[Códigos CIF Habilidad]]</f>
        <v>d240 = Manejo del estrés y otras demandas psicológicas</v>
      </c>
      <c r="V876" s="189" t="s">
        <v>51</v>
      </c>
      <c r="W876" s="19" t="s">
        <v>52</v>
      </c>
      <c r="X876" s="10"/>
      <c r="Y876" s="10"/>
      <c r="Z876"/>
      <c r="AA876"/>
      <c r="AB876"/>
      <c r="AC876"/>
      <c r="AD876"/>
      <c r="AE876"/>
      <c r="AF876"/>
      <c r="AG876"/>
      <c r="AH876"/>
      <c r="AI876"/>
    </row>
    <row r="877" spans="1:35">
      <c r="A877" s="10">
        <v>861</v>
      </c>
      <c r="B877" s="176" t="s">
        <v>1342</v>
      </c>
      <c r="C877" s="177" t="s">
        <v>1046</v>
      </c>
      <c r="D877" s="177" t="s">
        <v>365</v>
      </c>
      <c r="E877" s="178" t="s">
        <v>381</v>
      </c>
      <c r="F877" s="179">
        <v>48</v>
      </c>
      <c r="G877" s="180" t="s">
        <v>741</v>
      </c>
      <c r="H877" s="181">
        <v>3</v>
      </c>
      <c r="I877" s="182">
        <f>Tabla1[[#This Row],[P_Esperada_MEISR ]]*0.0008928</f>
        <v>2.6784000000000001E-3</v>
      </c>
      <c r="J877" s="183">
        <v>1</v>
      </c>
      <c r="K877" s="183">
        <f>Tabla1[[#This Row],[Puntuación]]-1</f>
        <v>0</v>
      </c>
      <c r="L877" s="182">
        <f>Tabla1[[#This Row],[Cambio escala]]*0.0008928</f>
        <v>0</v>
      </c>
      <c r="M877" s="179" t="s">
        <v>23</v>
      </c>
      <c r="N877" s="179" t="s">
        <v>1434</v>
      </c>
      <c r="O877" s="179" t="s">
        <v>23</v>
      </c>
      <c r="P877" s="179" t="s">
        <v>1437</v>
      </c>
      <c r="Q877" s="179" t="s">
        <v>23</v>
      </c>
      <c r="R877" s="179" t="s">
        <v>1525</v>
      </c>
      <c r="S877" s="179" t="s">
        <v>55</v>
      </c>
      <c r="T877" s="184" t="s">
        <v>9</v>
      </c>
      <c r="U877" s="184" t="str">
        <f>Tabla1[[#This Row],[Códigos CIF]]&amp;" "&amp;"="&amp;" "&amp;Tabla1[[#This Row],[Códigos CIF Habilidad]]</f>
        <v>d330 = Hablar</v>
      </c>
      <c r="V877" s="189" t="s">
        <v>56</v>
      </c>
      <c r="W877" s="19" t="s">
        <v>57</v>
      </c>
      <c r="X877" s="10"/>
      <c r="Y877" s="10"/>
      <c r="Z877"/>
      <c r="AA877"/>
      <c r="AB877"/>
      <c r="AC877"/>
      <c r="AD877"/>
      <c r="AE877"/>
      <c r="AF877"/>
      <c r="AG877"/>
      <c r="AH877"/>
      <c r="AI877"/>
    </row>
    <row r="878" spans="1:35">
      <c r="A878" s="10">
        <v>862</v>
      </c>
      <c r="B878" s="176" t="s">
        <v>1342</v>
      </c>
      <c r="C878" s="177" t="s">
        <v>1047</v>
      </c>
      <c r="D878" s="177" t="s">
        <v>365</v>
      </c>
      <c r="E878" s="178" t="s">
        <v>383</v>
      </c>
      <c r="F878" s="179">
        <v>48</v>
      </c>
      <c r="G878" s="180" t="s">
        <v>741</v>
      </c>
      <c r="H878" s="181">
        <v>3</v>
      </c>
      <c r="I878" s="182">
        <f>Tabla1[[#This Row],[P_Esperada_MEISR ]]*0.0008928</f>
        <v>2.6784000000000001E-3</v>
      </c>
      <c r="J878" s="183">
        <v>1</v>
      </c>
      <c r="K878" s="183">
        <f>Tabla1[[#This Row],[Puntuación]]-1</f>
        <v>0</v>
      </c>
      <c r="L878" s="182">
        <f>Tabla1[[#This Row],[Cambio escala]]*0.0008928</f>
        <v>0</v>
      </c>
      <c r="M878" s="179" t="s">
        <v>23</v>
      </c>
      <c r="N878" s="179" t="s">
        <v>1434</v>
      </c>
      <c r="O878" s="179" t="s">
        <v>23</v>
      </c>
      <c r="P878" s="179" t="s">
        <v>1437</v>
      </c>
      <c r="Q878" s="179" t="s">
        <v>23</v>
      </c>
      <c r="R878" s="179" t="s">
        <v>1525</v>
      </c>
      <c r="S878" s="179" t="s">
        <v>72</v>
      </c>
      <c r="T878" s="184" t="s">
        <v>50</v>
      </c>
      <c r="U878" s="184" t="str">
        <f>Tabla1[[#This Row],[Códigos CIF]]&amp;" "&amp;"="&amp;" "&amp;Tabla1[[#This Row],[Códigos CIF Habilidad]]</f>
        <v>d230 = Llevar a cabo rutinas diarias</v>
      </c>
      <c r="V878" s="189" t="s">
        <v>73</v>
      </c>
      <c r="W878" s="19" t="s">
        <v>74</v>
      </c>
      <c r="X878" s="10"/>
      <c r="Y878" s="10"/>
      <c r="Z878"/>
      <c r="AA878"/>
      <c r="AB878"/>
      <c r="AC878"/>
      <c r="AD878"/>
      <c r="AE878"/>
      <c r="AF878"/>
      <c r="AG878"/>
      <c r="AH878"/>
      <c r="AI878"/>
    </row>
    <row r="879" spans="1:35" ht="20.399999999999999">
      <c r="A879" s="10">
        <v>863</v>
      </c>
      <c r="B879" s="176" t="s">
        <v>1342</v>
      </c>
      <c r="C879" s="177" t="s">
        <v>1048</v>
      </c>
      <c r="D879" s="177" t="s">
        <v>365</v>
      </c>
      <c r="E879" s="178" t="s">
        <v>384</v>
      </c>
      <c r="F879" s="179">
        <v>48</v>
      </c>
      <c r="G879" s="180" t="s">
        <v>741</v>
      </c>
      <c r="H879" s="181">
        <v>3</v>
      </c>
      <c r="I879" s="182">
        <f>Tabla1[[#This Row],[P_Esperada_MEISR ]]*0.0008928</f>
        <v>2.6784000000000001E-3</v>
      </c>
      <c r="J879" s="183">
        <v>1</v>
      </c>
      <c r="K879" s="183">
        <f>Tabla1[[#This Row],[Puntuación]]-1</f>
        <v>0</v>
      </c>
      <c r="L879" s="182">
        <f>Tabla1[[#This Row],[Cambio escala]]*0.0008928</f>
        <v>0</v>
      </c>
      <c r="M879" s="179" t="s">
        <v>23</v>
      </c>
      <c r="N879" s="179" t="s">
        <v>1434</v>
      </c>
      <c r="O879" s="179" t="s">
        <v>23</v>
      </c>
      <c r="P879" s="179" t="s">
        <v>1437</v>
      </c>
      <c r="Q879" s="179" t="s">
        <v>23</v>
      </c>
      <c r="R879" s="179" t="s">
        <v>1525</v>
      </c>
      <c r="S879" s="179" t="s">
        <v>72</v>
      </c>
      <c r="T879" s="184" t="s">
        <v>50</v>
      </c>
      <c r="U879" s="184" t="str">
        <f>Tabla1[[#This Row],[Códigos CIF]]&amp;" "&amp;"="&amp;" "&amp;Tabla1[[#This Row],[Códigos CIF Habilidad]]</f>
        <v>d230 = Llevar a cabo rutinas diarias</v>
      </c>
      <c r="V879" s="189" t="s">
        <v>73</v>
      </c>
      <c r="W879" s="19" t="s">
        <v>74</v>
      </c>
      <c r="X879" s="10"/>
      <c r="Y879" s="10"/>
      <c r="Z879"/>
      <c r="AA879"/>
      <c r="AB879"/>
      <c r="AC879"/>
      <c r="AD879"/>
      <c r="AE879"/>
      <c r="AF879"/>
      <c r="AG879"/>
      <c r="AH879"/>
      <c r="AI879"/>
    </row>
    <row r="880" spans="1:35" ht="20.399999999999999">
      <c r="A880" s="10">
        <v>864</v>
      </c>
      <c r="B880" s="176" t="s">
        <v>1342</v>
      </c>
      <c r="C880" s="177" t="s">
        <v>752</v>
      </c>
      <c r="D880" s="177" t="s">
        <v>385</v>
      </c>
      <c r="E880" s="178" t="s">
        <v>386</v>
      </c>
      <c r="F880" s="179">
        <v>0</v>
      </c>
      <c r="G880" s="180" t="s">
        <v>683</v>
      </c>
      <c r="H880" s="181">
        <v>3</v>
      </c>
      <c r="I880" s="182">
        <f>Tabla1[[#This Row],[P_Esperada_MEISR ]]*0.0008928</f>
        <v>2.6784000000000001E-3</v>
      </c>
      <c r="J880" s="183">
        <v>1</v>
      </c>
      <c r="K880" s="183">
        <f>Tabla1[[#This Row],[Puntuación]]-1</f>
        <v>0</v>
      </c>
      <c r="L880" s="182">
        <f>Tabla1[[#This Row],[Cambio escala]]*0.0008928</f>
        <v>0</v>
      </c>
      <c r="M880" s="179" t="s">
        <v>24</v>
      </c>
      <c r="N880" s="179" t="s">
        <v>1435</v>
      </c>
      <c r="O880" s="179" t="s">
        <v>31</v>
      </c>
      <c r="P880" s="179" t="s">
        <v>1438</v>
      </c>
      <c r="Q880" s="179" t="s">
        <v>7</v>
      </c>
      <c r="R880" s="179" t="s">
        <v>1526</v>
      </c>
      <c r="S880" s="179" t="s">
        <v>18</v>
      </c>
      <c r="T880" s="184" t="s">
        <v>19</v>
      </c>
      <c r="U880" s="184" t="str">
        <f>Tabla1[[#This Row],[Códigos CIF]]&amp;" "&amp;"="&amp;" "&amp;Tabla1[[#This Row],[Códigos CIF Habilidad]]</f>
        <v>d110 = Mirar</v>
      </c>
      <c r="V880" s="189" t="s">
        <v>20</v>
      </c>
      <c r="W880" s="19" t="s">
        <v>21</v>
      </c>
      <c r="X880" s="10"/>
      <c r="Y880" s="10"/>
      <c r="Z880"/>
      <c r="AA880"/>
      <c r="AB880"/>
      <c r="AC880"/>
      <c r="AD880"/>
      <c r="AE880"/>
      <c r="AF880"/>
      <c r="AG880"/>
      <c r="AH880"/>
      <c r="AI880"/>
    </row>
    <row r="881" spans="1:35" ht="20.399999999999999">
      <c r="A881" s="10">
        <v>865</v>
      </c>
      <c r="B881" s="176" t="s">
        <v>1342</v>
      </c>
      <c r="C881" s="177" t="s">
        <v>1050</v>
      </c>
      <c r="D881" s="177" t="s">
        <v>385</v>
      </c>
      <c r="E881" s="178" t="s">
        <v>1542</v>
      </c>
      <c r="F881" s="179">
        <v>2</v>
      </c>
      <c r="G881" s="180" t="s">
        <v>683</v>
      </c>
      <c r="H881" s="181">
        <v>3</v>
      </c>
      <c r="I881" s="182">
        <f>Tabla1[[#This Row],[P_Esperada_MEISR ]]*0.0008928</f>
        <v>2.6784000000000001E-3</v>
      </c>
      <c r="J881" s="183">
        <v>1</v>
      </c>
      <c r="K881" s="183">
        <f>Tabla1[[#This Row],[Puntuación]]-1</f>
        <v>0</v>
      </c>
      <c r="L881" s="182">
        <f>Tabla1[[#This Row],[Cambio escala]]*0.0008928</f>
        <v>0</v>
      </c>
      <c r="M881" s="179" t="s">
        <v>23</v>
      </c>
      <c r="N881" s="179" t="s">
        <v>1434</v>
      </c>
      <c r="O881" s="179" t="s">
        <v>25</v>
      </c>
      <c r="P881" s="179" t="s">
        <v>1440</v>
      </c>
      <c r="Q881" s="179" t="s">
        <v>23</v>
      </c>
      <c r="R881" s="179" t="s">
        <v>1525</v>
      </c>
      <c r="S881" s="179" t="s">
        <v>34</v>
      </c>
      <c r="T881" s="184" t="s">
        <v>27</v>
      </c>
      <c r="U881" s="184" t="str">
        <f>Tabla1[[#This Row],[Códigos CIF]]&amp;" "&amp;"="&amp;" "&amp;Tabla1[[#This Row],[Códigos CIF Habilidad]]</f>
        <v>d445 = Uso de la mano y el brazo</v>
      </c>
      <c r="V881" s="189" t="s">
        <v>35</v>
      </c>
      <c r="W881" s="19" t="s">
        <v>36</v>
      </c>
      <c r="X881" s="10"/>
      <c r="Y881" s="10"/>
      <c r="Z881"/>
      <c r="AA881"/>
      <c r="AB881"/>
      <c r="AC881"/>
      <c r="AD881"/>
      <c r="AE881"/>
      <c r="AF881"/>
      <c r="AG881"/>
      <c r="AH881"/>
      <c r="AI881"/>
    </row>
    <row r="882" spans="1:35" ht="20.399999999999999">
      <c r="A882" s="10">
        <v>866</v>
      </c>
      <c r="B882" s="176" t="s">
        <v>1342</v>
      </c>
      <c r="C882" s="177" t="s">
        <v>1051</v>
      </c>
      <c r="D882" s="177" t="s">
        <v>385</v>
      </c>
      <c r="E882" s="178" t="s">
        <v>387</v>
      </c>
      <c r="F882" s="179">
        <v>6</v>
      </c>
      <c r="G882" s="180" t="s">
        <v>683</v>
      </c>
      <c r="H882" s="181">
        <v>3</v>
      </c>
      <c r="I882" s="182">
        <f>Tabla1[[#This Row],[P_Esperada_MEISR ]]*0.0008928</f>
        <v>2.6784000000000001E-3</v>
      </c>
      <c r="J882" s="183">
        <v>1</v>
      </c>
      <c r="K882" s="183">
        <f>Tabla1[[#This Row],[Puntuación]]-1</f>
        <v>0</v>
      </c>
      <c r="L882" s="182">
        <f>Tabla1[[#This Row],[Cambio escala]]*0.0008928</f>
        <v>0</v>
      </c>
      <c r="M882" s="179" t="s">
        <v>23</v>
      </c>
      <c r="N882" s="179" t="s">
        <v>1434</v>
      </c>
      <c r="O882" s="179" t="s">
        <v>25</v>
      </c>
      <c r="P882" s="179" t="s">
        <v>1440</v>
      </c>
      <c r="Q882" s="179" t="s">
        <v>23</v>
      </c>
      <c r="R882" s="179" t="s">
        <v>1525</v>
      </c>
      <c r="S882" s="179" t="s">
        <v>34</v>
      </c>
      <c r="T882" s="184" t="s">
        <v>27</v>
      </c>
      <c r="U882" s="184" t="str">
        <f>Tabla1[[#This Row],[Códigos CIF]]&amp;" "&amp;"="&amp;" "&amp;Tabla1[[#This Row],[Códigos CIF Habilidad]]</f>
        <v>d445 = Uso de la mano y el brazo</v>
      </c>
      <c r="V882" s="189" t="s">
        <v>35</v>
      </c>
      <c r="W882" s="19" t="s">
        <v>36</v>
      </c>
      <c r="X882" s="10"/>
      <c r="Y882" s="10"/>
      <c r="Z882"/>
      <c r="AA882"/>
      <c r="AB882"/>
      <c r="AC882"/>
      <c r="AD882"/>
      <c r="AE882"/>
      <c r="AF882"/>
      <c r="AG882"/>
      <c r="AH882"/>
      <c r="AI882"/>
    </row>
    <row r="883" spans="1:35">
      <c r="A883" s="10">
        <v>867</v>
      </c>
      <c r="B883" s="176" t="s">
        <v>1342</v>
      </c>
      <c r="C883" s="177" t="s">
        <v>1052</v>
      </c>
      <c r="D883" s="177" t="s">
        <v>385</v>
      </c>
      <c r="E883" s="178" t="s">
        <v>388</v>
      </c>
      <c r="F883" s="179">
        <v>13</v>
      </c>
      <c r="G883" s="180" t="s">
        <v>684</v>
      </c>
      <c r="H883" s="181">
        <v>3</v>
      </c>
      <c r="I883" s="182">
        <f>Tabla1[[#This Row],[P_Esperada_MEISR ]]*0.0008928</f>
        <v>2.6784000000000001E-3</v>
      </c>
      <c r="J883" s="183">
        <v>1</v>
      </c>
      <c r="K883" s="183">
        <f>Tabla1[[#This Row],[Puntuación]]-1</f>
        <v>0</v>
      </c>
      <c r="L883" s="182">
        <f>Tabla1[[#This Row],[Cambio escala]]*0.0008928</f>
        <v>0</v>
      </c>
      <c r="M883" s="179" t="s">
        <v>23</v>
      </c>
      <c r="N883" s="179" t="s">
        <v>1434</v>
      </c>
      <c r="O883" s="179" t="s">
        <v>25</v>
      </c>
      <c r="P883" s="179" t="s">
        <v>1440</v>
      </c>
      <c r="Q883" s="179" t="s">
        <v>23</v>
      </c>
      <c r="R883" s="179" t="s">
        <v>1525</v>
      </c>
      <c r="S883" s="179" t="s">
        <v>389</v>
      </c>
      <c r="T883" s="184" t="s">
        <v>27</v>
      </c>
      <c r="U883" s="184" t="str">
        <f>Tabla1[[#This Row],[Códigos CIF]]&amp;" "&amp;"="&amp;" "&amp;Tabla1[[#This Row],[Códigos CIF Habilidad]]</f>
        <v>d450 = Andar</v>
      </c>
      <c r="V883" s="189" t="s">
        <v>390</v>
      </c>
      <c r="W883" s="19" t="s">
        <v>391</v>
      </c>
      <c r="X883" s="10"/>
      <c r="Y883" s="10"/>
      <c r="Z883"/>
      <c r="AA883"/>
      <c r="AB883"/>
      <c r="AC883"/>
      <c r="AD883"/>
      <c r="AE883"/>
      <c r="AF883"/>
      <c r="AG883"/>
      <c r="AH883"/>
      <c r="AI883"/>
    </row>
    <row r="884" spans="1:35">
      <c r="A884" s="10">
        <v>868</v>
      </c>
      <c r="B884" s="176" t="s">
        <v>1342</v>
      </c>
      <c r="C884" s="177" t="s">
        <v>1053</v>
      </c>
      <c r="D884" s="177" t="s">
        <v>385</v>
      </c>
      <c r="E884" s="178" t="s">
        <v>392</v>
      </c>
      <c r="F884" s="179">
        <v>16</v>
      </c>
      <c r="G884" s="180" t="s">
        <v>684</v>
      </c>
      <c r="H884" s="181">
        <v>3</v>
      </c>
      <c r="I884" s="182">
        <f>Tabla1[[#This Row],[P_Esperada_MEISR ]]*0.0008928</f>
        <v>2.6784000000000001E-3</v>
      </c>
      <c r="J884" s="183">
        <v>1</v>
      </c>
      <c r="K884" s="183">
        <f>Tabla1[[#This Row],[Puntuación]]-1</f>
        <v>0</v>
      </c>
      <c r="L884" s="182">
        <f>Tabla1[[#This Row],[Cambio escala]]*0.0008928</f>
        <v>0</v>
      </c>
      <c r="M884" s="179" t="s">
        <v>23</v>
      </c>
      <c r="N884" s="179" t="s">
        <v>1434</v>
      </c>
      <c r="O884" s="179" t="s">
        <v>25</v>
      </c>
      <c r="P884" s="179" t="s">
        <v>1440</v>
      </c>
      <c r="Q884" s="179" t="s">
        <v>23</v>
      </c>
      <c r="R884" s="179" t="s">
        <v>1525</v>
      </c>
      <c r="S884" s="179" t="s">
        <v>160</v>
      </c>
      <c r="T884" s="184" t="s">
        <v>27</v>
      </c>
      <c r="U884" s="184" t="str">
        <f>Tabla1[[#This Row],[Códigos CIF]]&amp;" "&amp;"="&amp;" "&amp;Tabla1[[#This Row],[Códigos CIF Habilidad]]</f>
        <v>d455 = Desplazarse por el entorno</v>
      </c>
      <c r="V884" s="189" t="s">
        <v>161</v>
      </c>
      <c r="W884" s="19" t="s">
        <v>162</v>
      </c>
      <c r="X884" s="10"/>
      <c r="Y884" s="10"/>
      <c r="Z884"/>
      <c r="AA884"/>
      <c r="AB884"/>
      <c r="AC884"/>
      <c r="AD884"/>
      <c r="AE884"/>
      <c r="AF884"/>
      <c r="AG884"/>
      <c r="AH884"/>
      <c r="AI884"/>
    </row>
    <row r="885" spans="1:35" ht="24">
      <c r="A885" s="10">
        <v>869</v>
      </c>
      <c r="B885" s="176" t="s">
        <v>1342</v>
      </c>
      <c r="C885" s="177" t="s">
        <v>1054</v>
      </c>
      <c r="D885" s="177" t="s">
        <v>385</v>
      </c>
      <c r="E885" s="178" t="s">
        <v>393</v>
      </c>
      <c r="F885" s="179">
        <v>20</v>
      </c>
      <c r="G885" s="180" t="s">
        <v>685</v>
      </c>
      <c r="H885" s="181">
        <v>3</v>
      </c>
      <c r="I885" s="182">
        <f>Tabla1[[#This Row],[P_Esperada_MEISR ]]*0.0008928</f>
        <v>2.6784000000000001E-3</v>
      </c>
      <c r="J885" s="183">
        <v>1</v>
      </c>
      <c r="K885" s="183">
        <f>Tabla1[[#This Row],[Puntuación]]-1</f>
        <v>0</v>
      </c>
      <c r="L885" s="182">
        <f>Tabla1[[#This Row],[Cambio escala]]*0.0008928</f>
        <v>0</v>
      </c>
      <c r="M885" s="179" t="s">
        <v>23</v>
      </c>
      <c r="N885" s="179" t="s">
        <v>1434</v>
      </c>
      <c r="O885" s="179" t="s">
        <v>25</v>
      </c>
      <c r="P885" s="179" t="s">
        <v>1440</v>
      </c>
      <c r="Q885" s="179" t="s">
        <v>23</v>
      </c>
      <c r="R885" s="179" t="s">
        <v>1525</v>
      </c>
      <c r="S885" s="179" t="s">
        <v>394</v>
      </c>
      <c r="T885" s="184" t="s">
        <v>27</v>
      </c>
      <c r="U885" s="184" t="str">
        <f>Tabla1[[#This Row],[Códigos CIF]]&amp;" "&amp;"="&amp;" "&amp;Tabla1[[#This Row],[Códigos CIF Habilidad]]</f>
        <v>d435 = Mover objetos con las extremidades inferiores</v>
      </c>
      <c r="V885" s="189" t="s">
        <v>395</v>
      </c>
      <c r="W885" s="19" t="s">
        <v>396</v>
      </c>
      <c r="X885" s="10"/>
      <c r="Y885" s="10"/>
      <c r="Z885"/>
      <c r="AA885"/>
      <c r="AB885"/>
      <c r="AC885"/>
      <c r="AD885"/>
      <c r="AE885"/>
      <c r="AF885"/>
      <c r="AG885"/>
      <c r="AH885"/>
      <c r="AI885"/>
    </row>
    <row r="886" spans="1:35">
      <c r="A886" s="10">
        <v>870</v>
      </c>
      <c r="B886" s="176" t="s">
        <v>1342</v>
      </c>
      <c r="C886" s="177" t="s">
        <v>1055</v>
      </c>
      <c r="D886" s="177" t="s">
        <v>385</v>
      </c>
      <c r="E886" s="178" t="s">
        <v>397</v>
      </c>
      <c r="F886" s="179">
        <v>24</v>
      </c>
      <c r="G886" s="180" t="s">
        <v>685</v>
      </c>
      <c r="H886" s="181">
        <v>3</v>
      </c>
      <c r="I886" s="182">
        <f>Tabla1[[#This Row],[P_Esperada_MEISR ]]*0.0008928</f>
        <v>2.6784000000000001E-3</v>
      </c>
      <c r="J886" s="183">
        <v>1</v>
      </c>
      <c r="K886" s="183">
        <f>Tabla1[[#This Row],[Puntuación]]-1</f>
        <v>0</v>
      </c>
      <c r="L886" s="182">
        <f>Tabla1[[#This Row],[Cambio escala]]*0.0008928</f>
        <v>0</v>
      </c>
      <c r="M886" s="179" t="s">
        <v>23</v>
      </c>
      <c r="N886" s="179" t="s">
        <v>1434</v>
      </c>
      <c r="O886" s="179" t="s">
        <v>25</v>
      </c>
      <c r="P886" s="179" t="s">
        <v>1440</v>
      </c>
      <c r="Q886" s="179" t="s">
        <v>23</v>
      </c>
      <c r="R886" s="179" t="s">
        <v>1525</v>
      </c>
      <c r="S886" s="179" t="s">
        <v>160</v>
      </c>
      <c r="T886" s="184" t="s">
        <v>27</v>
      </c>
      <c r="U886" s="184" t="str">
        <f>Tabla1[[#This Row],[Códigos CIF]]&amp;" "&amp;"="&amp;" "&amp;Tabla1[[#This Row],[Códigos CIF Habilidad]]</f>
        <v>d455 = Desplazarse por el entorno</v>
      </c>
      <c r="V886" s="189" t="s">
        <v>161</v>
      </c>
      <c r="W886" s="19" t="s">
        <v>162</v>
      </c>
      <c r="X886" s="10"/>
      <c r="Y886" s="10"/>
      <c r="Z886"/>
      <c r="AA886"/>
      <c r="AB886"/>
      <c r="AC886"/>
      <c r="AD886"/>
      <c r="AE886"/>
      <c r="AF886"/>
      <c r="AG886"/>
      <c r="AH886"/>
      <c r="AI886"/>
    </row>
    <row r="887" spans="1:35">
      <c r="A887" s="10">
        <v>871</v>
      </c>
      <c r="B887" s="176" t="s">
        <v>1342</v>
      </c>
      <c r="C887" s="177" t="s">
        <v>1056</v>
      </c>
      <c r="D887" s="177" t="s">
        <v>385</v>
      </c>
      <c r="E887" s="178" t="s">
        <v>398</v>
      </c>
      <c r="F887" s="179">
        <v>24</v>
      </c>
      <c r="G887" s="180" t="s">
        <v>685</v>
      </c>
      <c r="H887" s="181">
        <v>3</v>
      </c>
      <c r="I887" s="182">
        <f>Tabla1[[#This Row],[P_Esperada_MEISR ]]*0.0008928</f>
        <v>2.6784000000000001E-3</v>
      </c>
      <c r="J887" s="183">
        <v>1</v>
      </c>
      <c r="K887" s="183">
        <f>Tabla1[[#This Row],[Puntuación]]-1</f>
        <v>0</v>
      </c>
      <c r="L887" s="182">
        <f>Tabla1[[#This Row],[Cambio escala]]*0.0008928</f>
        <v>0</v>
      </c>
      <c r="M887" s="179" t="s">
        <v>23</v>
      </c>
      <c r="N887" s="179" t="s">
        <v>1434</v>
      </c>
      <c r="O887" s="179" t="s">
        <v>25</v>
      </c>
      <c r="P887" s="179" t="s">
        <v>1440</v>
      </c>
      <c r="Q887" s="179" t="s">
        <v>23</v>
      </c>
      <c r="R887" s="179" t="s">
        <v>1525</v>
      </c>
      <c r="S887" s="179" t="s">
        <v>160</v>
      </c>
      <c r="T887" s="184" t="s">
        <v>27</v>
      </c>
      <c r="U887" s="184" t="str">
        <f>Tabla1[[#This Row],[Códigos CIF]]&amp;" "&amp;"="&amp;" "&amp;Tabla1[[#This Row],[Códigos CIF Habilidad]]</f>
        <v>d455 = Desplazarse por el entorno</v>
      </c>
      <c r="V887" s="189" t="s">
        <v>161</v>
      </c>
      <c r="W887" s="19" t="s">
        <v>162</v>
      </c>
      <c r="X887" s="10"/>
      <c r="Y887" s="10"/>
      <c r="Z887"/>
      <c r="AA887"/>
      <c r="AB887"/>
      <c r="AC887"/>
      <c r="AD887"/>
      <c r="AE887"/>
      <c r="AF887"/>
      <c r="AG887"/>
      <c r="AH887"/>
      <c r="AI887"/>
    </row>
    <row r="888" spans="1:35" ht="24">
      <c r="A888" s="10">
        <v>872</v>
      </c>
      <c r="B888" s="176" t="s">
        <v>1342</v>
      </c>
      <c r="C888" s="177" t="s">
        <v>1057</v>
      </c>
      <c r="D888" s="177" t="s">
        <v>385</v>
      </c>
      <c r="E888" s="178" t="s">
        <v>399</v>
      </c>
      <c r="F888" s="179">
        <v>24</v>
      </c>
      <c r="G888" s="180" t="s">
        <v>685</v>
      </c>
      <c r="H888" s="181">
        <v>3</v>
      </c>
      <c r="I888" s="182">
        <f>Tabla1[[#This Row],[P_Esperada_MEISR ]]*0.0008928</f>
        <v>2.6784000000000001E-3</v>
      </c>
      <c r="J888" s="183">
        <v>1</v>
      </c>
      <c r="K888" s="183">
        <f>Tabla1[[#This Row],[Puntuación]]-1</f>
        <v>0</v>
      </c>
      <c r="L888" s="182">
        <f>Tabla1[[#This Row],[Cambio escala]]*0.0008928</f>
        <v>0</v>
      </c>
      <c r="M888" s="179" t="s">
        <v>24</v>
      </c>
      <c r="N888" s="179" t="s">
        <v>1435</v>
      </c>
      <c r="O888" s="179" t="s">
        <v>31</v>
      </c>
      <c r="P888" s="179" t="s">
        <v>1438</v>
      </c>
      <c r="Q888" s="179" t="s">
        <v>7</v>
      </c>
      <c r="R888" s="179" t="s">
        <v>1526</v>
      </c>
      <c r="S888" s="179" t="s">
        <v>257</v>
      </c>
      <c r="T888" s="184" t="s">
        <v>19</v>
      </c>
      <c r="U888" s="184" t="str">
        <f>Tabla1[[#This Row],[Códigos CIF]]&amp;" "&amp;"="&amp;" "&amp;Tabla1[[#This Row],[Códigos CIF Habilidad]]</f>
        <v>d131 = Aprender mediante acciones con objetos</v>
      </c>
      <c r="V888" s="189" t="s">
        <v>258</v>
      </c>
      <c r="W888" s="19" t="s">
        <v>259</v>
      </c>
      <c r="X888" s="10"/>
      <c r="Y888" s="10"/>
      <c r="Z888"/>
      <c r="AA888"/>
      <c r="AB888"/>
      <c r="AC888"/>
      <c r="AD888"/>
      <c r="AE888"/>
      <c r="AF888"/>
      <c r="AG888"/>
      <c r="AH888"/>
      <c r="AI888"/>
    </row>
    <row r="889" spans="1:35" ht="30.6">
      <c r="A889" s="10">
        <v>873</v>
      </c>
      <c r="B889" s="176" t="s">
        <v>1342</v>
      </c>
      <c r="C889" s="177" t="s">
        <v>1058</v>
      </c>
      <c r="D889" s="177" t="s">
        <v>385</v>
      </c>
      <c r="E889" s="178" t="s">
        <v>400</v>
      </c>
      <c r="F889" s="179">
        <v>24</v>
      </c>
      <c r="G889" s="180" t="s">
        <v>685</v>
      </c>
      <c r="H889" s="181">
        <v>3</v>
      </c>
      <c r="I889" s="182">
        <f>Tabla1[[#This Row],[P_Esperada_MEISR ]]*0.0008928</f>
        <v>2.6784000000000001E-3</v>
      </c>
      <c r="J889" s="183">
        <v>1</v>
      </c>
      <c r="K889" s="183">
        <f>Tabla1[[#This Row],[Puntuación]]-1</f>
        <v>0</v>
      </c>
      <c r="L889" s="182">
        <f>Tabla1[[#This Row],[Cambio escala]]*0.0008928</f>
        <v>0</v>
      </c>
      <c r="M889" s="179" t="s">
        <v>24</v>
      </c>
      <c r="N889" s="179" t="s">
        <v>1435</v>
      </c>
      <c r="O889" s="179" t="s">
        <v>31</v>
      </c>
      <c r="P889" s="179" t="s">
        <v>1438</v>
      </c>
      <c r="Q889" s="179" t="s">
        <v>7</v>
      </c>
      <c r="R889" s="179" t="s">
        <v>1526</v>
      </c>
      <c r="S889" s="179" t="s">
        <v>257</v>
      </c>
      <c r="T889" s="184" t="s">
        <v>19</v>
      </c>
      <c r="U889" s="184" t="str">
        <f>Tabla1[[#This Row],[Códigos CIF]]&amp;" "&amp;"="&amp;" "&amp;Tabla1[[#This Row],[Códigos CIF Habilidad]]</f>
        <v>d131 = Aprender mediante acciones con objetos</v>
      </c>
      <c r="V889" s="189" t="s">
        <v>258</v>
      </c>
      <c r="W889" s="19" t="s">
        <v>259</v>
      </c>
      <c r="X889" s="10"/>
      <c r="Y889" s="10"/>
      <c r="Z889"/>
      <c r="AA889"/>
      <c r="AB889"/>
      <c r="AC889"/>
      <c r="AD889"/>
      <c r="AE889"/>
      <c r="AF889"/>
      <c r="AG889"/>
      <c r="AH889"/>
      <c r="AI889"/>
    </row>
    <row r="890" spans="1:35" ht="20.399999999999999">
      <c r="A890" s="10">
        <v>874</v>
      </c>
      <c r="B890" s="176" t="s">
        <v>1342</v>
      </c>
      <c r="C890" s="177" t="s">
        <v>1059</v>
      </c>
      <c r="D890" s="177" t="s">
        <v>385</v>
      </c>
      <c r="E890" s="178" t="s">
        <v>401</v>
      </c>
      <c r="F890" s="179">
        <v>24</v>
      </c>
      <c r="G890" s="180" t="s">
        <v>685</v>
      </c>
      <c r="H890" s="181">
        <v>3</v>
      </c>
      <c r="I890" s="182">
        <f>Tabla1[[#This Row],[P_Esperada_MEISR ]]*0.0008928</f>
        <v>2.6784000000000001E-3</v>
      </c>
      <c r="J890" s="183">
        <v>1</v>
      </c>
      <c r="K890" s="183">
        <f>Tabla1[[#This Row],[Puntuación]]-1</f>
        <v>0</v>
      </c>
      <c r="L890" s="182">
        <f>Tabla1[[#This Row],[Cambio escala]]*0.0008928</f>
        <v>0</v>
      </c>
      <c r="M890" s="179" t="s">
        <v>24</v>
      </c>
      <c r="N890" s="179" t="s">
        <v>1435</v>
      </c>
      <c r="O890" s="179" t="s">
        <v>5</v>
      </c>
      <c r="P890" s="179" t="s">
        <v>1441</v>
      </c>
      <c r="Q890" s="179" t="s">
        <v>5</v>
      </c>
      <c r="R890" s="179" t="s">
        <v>1519</v>
      </c>
      <c r="S890" s="179" t="s">
        <v>59</v>
      </c>
      <c r="T890" s="184" t="s">
        <v>60</v>
      </c>
      <c r="U890" s="184" t="str">
        <f>Tabla1[[#This Row],[Códigos CIF]]&amp;" "&amp;"="&amp;" "&amp;Tabla1[[#This Row],[Códigos CIF Habilidad]]</f>
        <v xml:space="preserve">d880 = Participación en el juego </v>
      </c>
      <c r="V890" s="189" t="s">
        <v>61</v>
      </c>
      <c r="W890" s="19" t="s">
        <v>62</v>
      </c>
      <c r="X890" s="10"/>
      <c r="Y890" s="10"/>
      <c r="Z890"/>
      <c r="AA890"/>
      <c r="AB890"/>
      <c r="AC890"/>
      <c r="AD890"/>
      <c r="AE890"/>
      <c r="AF890"/>
      <c r="AG890"/>
      <c r="AH890"/>
      <c r="AI890"/>
    </row>
    <row r="891" spans="1:35" ht="20.399999999999999">
      <c r="A891" s="10">
        <v>875</v>
      </c>
      <c r="B891" s="176" t="s">
        <v>1342</v>
      </c>
      <c r="C891" s="177" t="s">
        <v>1060</v>
      </c>
      <c r="D891" s="177" t="s">
        <v>385</v>
      </c>
      <c r="E891" s="178" t="s">
        <v>402</v>
      </c>
      <c r="F891" s="179">
        <v>24</v>
      </c>
      <c r="G891" s="180" t="s">
        <v>685</v>
      </c>
      <c r="H891" s="181">
        <v>3</v>
      </c>
      <c r="I891" s="182">
        <f>Tabla1[[#This Row],[P_Esperada_MEISR ]]*0.0008928</f>
        <v>2.6784000000000001E-3</v>
      </c>
      <c r="J891" s="183">
        <v>1</v>
      </c>
      <c r="K891" s="183">
        <f>Tabla1[[#This Row],[Puntuación]]-1</f>
        <v>0</v>
      </c>
      <c r="L891" s="182">
        <f>Tabla1[[#This Row],[Cambio escala]]*0.0008928</f>
        <v>0</v>
      </c>
      <c r="M891" s="179" t="s">
        <v>24</v>
      </c>
      <c r="N891" s="179" t="s">
        <v>1435</v>
      </c>
      <c r="O891" s="179" t="s">
        <v>31</v>
      </c>
      <c r="P891" s="179" t="s">
        <v>1438</v>
      </c>
      <c r="Q891" s="179" t="s">
        <v>7</v>
      </c>
      <c r="R891" s="179" t="s">
        <v>1526</v>
      </c>
      <c r="S891" s="179" t="s">
        <v>59</v>
      </c>
      <c r="T891" s="184" t="s">
        <v>60</v>
      </c>
      <c r="U891" s="184" t="str">
        <f>Tabla1[[#This Row],[Códigos CIF]]&amp;" "&amp;"="&amp;" "&amp;Tabla1[[#This Row],[Códigos CIF Habilidad]]</f>
        <v xml:space="preserve">d880 = Participación en el juego </v>
      </c>
      <c r="V891" s="189" t="s">
        <v>61</v>
      </c>
      <c r="W891" s="19" t="s">
        <v>62</v>
      </c>
      <c r="X891" s="10"/>
      <c r="Y891" s="10"/>
      <c r="Z891"/>
      <c r="AA891"/>
      <c r="AB891"/>
      <c r="AC891"/>
      <c r="AD891"/>
      <c r="AE891"/>
      <c r="AF891"/>
      <c r="AG891"/>
      <c r="AH891"/>
      <c r="AI891"/>
    </row>
    <row r="892" spans="1:35" ht="20.399999999999999">
      <c r="A892" s="10">
        <v>876</v>
      </c>
      <c r="B892" s="176" t="s">
        <v>1342</v>
      </c>
      <c r="C892" s="177" t="s">
        <v>1061</v>
      </c>
      <c r="D892" s="177" t="s">
        <v>385</v>
      </c>
      <c r="E892" s="178" t="s">
        <v>1543</v>
      </c>
      <c r="F892" s="179">
        <v>24</v>
      </c>
      <c r="G892" s="180" t="s">
        <v>685</v>
      </c>
      <c r="H892" s="181">
        <v>3</v>
      </c>
      <c r="I892" s="182">
        <f>Tabla1[[#This Row],[P_Esperada_MEISR ]]*0.0008928</f>
        <v>2.6784000000000001E-3</v>
      </c>
      <c r="J892" s="183">
        <v>1</v>
      </c>
      <c r="K892" s="183">
        <f>Tabla1[[#This Row],[Puntuación]]-1</f>
        <v>0</v>
      </c>
      <c r="L892" s="182">
        <f>Tabla1[[#This Row],[Cambio escala]]*0.0008928</f>
        <v>0</v>
      </c>
      <c r="M892" s="179" t="s">
        <v>23</v>
      </c>
      <c r="N892" s="179" t="s">
        <v>1434</v>
      </c>
      <c r="O892" s="179" t="s">
        <v>25</v>
      </c>
      <c r="P892" s="179" t="s">
        <v>1440</v>
      </c>
      <c r="Q892" s="179" t="s">
        <v>23</v>
      </c>
      <c r="R892" s="179" t="s">
        <v>1525</v>
      </c>
      <c r="S892" s="179" t="s">
        <v>34</v>
      </c>
      <c r="T892" s="184" t="s">
        <v>27</v>
      </c>
      <c r="U892" s="184" t="str">
        <f>Tabla1[[#This Row],[Códigos CIF]]&amp;" "&amp;"="&amp;" "&amp;Tabla1[[#This Row],[Códigos CIF Habilidad]]</f>
        <v>d445 = Uso de la mano y el brazo</v>
      </c>
      <c r="V892" s="189" t="s">
        <v>35</v>
      </c>
      <c r="W892" s="19" t="s">
        <v>36</v>
      </c>
      <c r="X892" s="10"/>
      <c r="Y892" s="10"/>
      <c r="Z892"/>
      <c r="AA892"/>
      <c r="AB892"/>
      <c r="AC892"/>
      <c r="AD892"/>
      <c r="AE892"/>
      <c r="AF892"/>
      <c r="AG892"/>
      <c r="AH892"/>
      <c r="AI892"/>
    </row>
    <row r="893" spans="1:35" ht="20.399999999999999">
      <c r="A893" s="10">
        <v>877</v>
      </c>
      <c r="B893" s="176" t="s">
        <v>1342</v>
      </c>
      <c r="C893" s="177" t="s">
        <v>1062</v>
      </c>
      <c r="D893" s="177" t="s">
        <v>385</v>
      </c>
      <c r="E893" s="178" t="s">
        <v>404</v>
      </c>
      <c r="F893" s="179">
        <v>24</v>
      </c>
      <c r="G893" s="180" t="s">
        <v>685</v>
      </c>
      <c r="H893" s="181">
        <v>3</v>
      </c>
      <c r="I893" s="182">
        <f>Tabla1[[#This Row],[P_Esperada_MEISR ]]*0.0008928</f>
        <v>2.6784000000000001E-3</v>
      </c>
      <c r="J893" s="183">
        <v>1</v>
      </c>
      <c r="K893" s="183">
        <f>Tabla1[[#This Row],[Puntuación]]-1</f>
        <v>0</v>
      </c>
      <c r="L893" s="182">
        <f>Tabla1[[#This Row],[Cambio escala]]*0.0008928</f>
        <v>0</v>
      </c>
      <c r="M893" s="179" t="s">
        <v>23</v>
      </c>
      <c r="N893" s="179" t="s">
        <v>1434</v>
      </c>
      <c r="O893" s="179" t="s">
        <v>25</v>
      </c>
      <c r="P893" s="179" t="s">
        <v>1440</v>
      </c>
      <c r="Q893" s="179" t="s">
        <v>23</v>
      </c>
      <c r="R893" s="179" t="s">
        <v>1525</v>
      </c>
      <c r="S893" s="179" t="s">
        <v>160</v>
      </c>
      <c r="T893" s="184" t="s">
        <v>27</v>
      </c>
      <c r="U893" s="184" t="str">
        <f>Tabla1[[#This Row],[Códigos CIF]]&amp;" "&amp;"="&amp;" "&amp;Tabla1[[#This Row],[Códigos CIF Habilidad]]</f>
        <v>d455 = Desplazarse por el entorno</v>
      </c>
      <c r="V893" s="189" t="s">
        <v>161</v>
      </c>
      <c r="W893" s="19" t="s">
        <v>162</v>
      </c>
      <c r="X893" s="10"/>
      <c r="Y893" s="10"/>
      <c r="Z893"/>
      <c r="AA893"/>
      <c r="AB893"/>
      <c r="AC893"/>
      <c r="AD893"/>
      <c r="AE893"/>
      <c r="AF893"/>
      <c r="AG893"/>
      <c r="AH893"/>
      <c r="AI893"/>
    </row>
    <row r="894" spans="1:35" ht="24">
      <c r="A894" s="10">
        <v>878</v>
      </c>
      <c r="B894" s="176" t="s">
        <v>1342</v>
      </c>
      <c r="C894" s="177" t="s">
        <v>1063</v>
      </c>
      <c r="D894" s="177" t="s">
        <v>385</v>
      </c>
      <c r="E894" s="178" t="s">
        <v>426</v>
      </c>
      <c r="F894" s="179">
        <v>24</v>
      </c>
      <c r="G894" s="180" t="s">
        <v>685</v>
      </c>
      <c r="H894" s="181">
        <v>3</v>
      </c>
      <c r="I894" s="182">
        <f>Tabla1[[#This Row],[P_Esperada_MEISR ]]*0.0008928</f>
        <v>2.6784000000000001E-3</v>
      </c>
      <c r="J894" s="183">
        <v>1</v>
      </c>
      <c r="K894" s="183">
        <f>Tabla1[[#This Row],[Puntuación]]-1</f>
        <v>0</v>
      </c>
      <c r="L894" s="182">
        <f>Tabla1[[#This Row],[Cambio escala]]*0.0008928</f>
        <v>0</v>
      </c>
      <c r="M894" s="179" t="s">
        <v>23</v>
      </c>
      <c r="N894" s="179" t="s">
        <v>1434</v>
      </c>
      <c r="O894" s="179" t="s">
        <v>25</v>
      </c>
      <c r="P894" s="179" t="s">
        <v>1440</v>
      </c>
      <c r="Q894" s="179" t="s">
        <v>5</v>
      </c>
      <c r="R894" s="179" t="s">
        <v>1519</v>
      </c>
      <c r="S894" s="179" t="s">
        <v>394</v>
      </c>
      <c r="T894" s="184" t="s">
        <v>27</v>
      </c>
      <c r="U894" s="184" t="str">
        <f>Tabla1[[#This Row],[Códigos CIF]]&amp;" "&amp;"="&amp;" "&amp;Tabla1[[#This Row],[Códigos CIF Habilidad]]</f>
        <v>d435 = Mover objetos con las extremidades inferiores</v>
      </c>
      <c r="V894" s="189" t="s">
        <v>395</v>
      </c>
      <c r="W894" s="19" t="s">
        <v>396</v>
      </c>
      <c r="X894" s="10"/>
      <c r="Y894" s="10"/>
      <c r="Z894"/>
      <c r="AA894"/>
      <c r="AB894"/>
      <c r="AC894"/>
      <c r="AD894"/>
      <c r="AE894"/>
      <c r="AF894"/>
      <c r="AG894"/>
      <c r="AH894"/>
      <c r="AI894"/>
    </row>
    <row r="895" spans="1:35" ht="20.399999999999999">
      <c r="A895" s="10">
        <v>879</v>
      </c>
      <c r="B895" s="176" t="s">
        <v>1342</v>
      </c>
      <c r="C895" s="177" t="s">
        <v>1064</v>
      </c>
      <c r="D895" s="177" t="s">
        <v>385</v>
      </c>
      <c r="E895" s="178" t="s">
        <v>1544</v>
      </c>
      <c r="F895" s="179">
        <v>26</v>
      </c>
      <c r="G895" s="180" t="s">
        <v>738</v>
      </c>
      <c r="H895" s="181">
        <v>3</v>
      </c>
      <c r="I895" s="182">
        <f>Tabla1[[#This Row],[P_Esperada_MEISR ]]*0.0008928</f>
        <v>2.6784000000000001E-3</v>
      </c>
      <c r="J895" s="183">
        <v>1</v>
      </c>
      <c r="K895" s="183">
        <f>Tabla1[[#This Row],[Puntuación]]-1</f>
        <v>0</v>
      </c>
      <c r="L895" s="182">
        <f>Tabla1[[#This Row],[Cambio escala]]*0.0008928</f>
        <v>0</v>
      </c>
      <c r="M895" s="179" t="s">
        <v>23</v>
      </c>
      <c r="N895" s="179" t="s">
        <v>1434</v>
      </c>
      <c r="O895" s="179" t="s">
        <v>25</v>
      </c>
      <c r="P895" s="179" t="s">
        <v>1440</v>
      </c>
      <c r="Q895" s="179" t="s">
        <v>23</v>
      </c>
      <c r="R895" s="179" t="s">
        <v>1525</v>
      </c>
      <c r="S895" s="179" t="s">
        <v>160</v>
      </c>
      <c r="T895" s="184" t="s">
        <v>27</v>
      </c>
      <c r="U895" s="184" t="str">
        <f>Tabla1[[#This Row],[Códigos CIF]]&amp;" "&amp;"="&amp;" "&amp;Tabla1[[#This Row],[Códigos CIF Habilidad]]</f>
        <v>d455 = Desplazarse por el entorno</v>
      </c>
      <c r="V895" s="189" t="s">
        <v>161</v>
      </c>
      <c r="W895" s="19" t="s">
        <v>162</v>
      </c>
      <c r="X895" s="10"/>
      <c r="Y895" s="10"/>
      <c r="Z895"/>
      <c r="AA895"/>
      <c r="AB895"/>
      <c r="AC895"/>
      <c r="AD895"/>
      <c r="AE895"/>
      <c r="AF895"/>
      <c r="AG895"/>
      <c r="AH895"/>
      <c r="AI895"/>
    </row>
    <row r="896" spans="1:35" ht="20.399999999999999">
      <c r="A896" s="10">
        <v>880</v>
      </c>
      <c r="B896" s="176" t="s">
        <v>1342</v>
      </c>
      <c r="C896" s="177" t="s">
        <v>1065</v>
      </c>
      <c r="D896" s="177" t="s">
        <v>385</v>
      </c>
      <c r="E896" s="178" t="s">
        <v>1545</v>
      </c>
      <c r="F896" s="179">
        <v>27</v>
      </c>
      <c r="G896" s="180" t="s">
        <v>738</v>
      </c>
      <c r="H896" s="181">
        <v>3</v>
      </c>
      <c r="I896" s="182">
        <f>Tabla1[[#This Row],[P_Esperada_MEISR ]]*0.0008928</f>
        <v>2.6784000000000001E-3</v>
      </c>
      <c r="J896" s="183">
        <v>1</v>
      </c>
      <c r="K896" s="183">
        <f>Tabla1[[#This Row],[Puntuación]]-1</f>
        <v>0</v>
      </c>
      <c r="L896" s="182">
        <f>Tabla1[[#This Row],[Cambio escala]]*0.0008928</f>
        <v>0</v>
      </c>
      <c r="M896" s="179" t="s">
        <v>23</v>
      </c>
      <c r="N896" s="179" t="s">
        <v>1434</v>
      </c>
      <c r="O896" s="179" t="s">
        <v>25</v>
      </c>
      <c r="P896" s="179" t="s">
        <v>1440</v>
      </c>
      <c r="Q896" s="179" t="s">
        <v>23</v>
      </c>
      <c r="R896" s="179" t="s">
        <v>1525</v>
      </c>
      <c r="S896" s="179" t="s">
        <v>160</v>
      </c>
      <c r="T896" s="184" t="s">
        <v>27</v>
      </c>
      <c r="U896" s="184" t="str">
        <f>Tabla1[[#This Row],[Códigos CIF]]&amp;" "&amp;"="&amp;" "&amp;Tabla1[[#This Row],[Códigos CIF Habilidad]]</f>
        <v>d455 = Desplazarse por el entorno</v>
      </c>
      <c r="V896" s="189" t="s">
        <v>161</v>
      </c>
      <c r="W896" s="19" t="s">
        <v>162</v>
      </c>
      <c r="X896" s="10"/>
      <c r="Y896" s="10"/>
      <c r="Z896"/>
      <c r="AA896"/>
      <c r="AB896"/>
      <c r="AC896"/>
      <c r="AD896"/>
      <c r="AE896"/>
      <c r="AF896"/>
      <c r="AG896"/>
      <c r="AH896"/>
      <c r="AI896"/>
    </row>
    <row r="897" spans="1:35" ht="20.399999999999999">
      <c r="A897" s="10">
        <v>881</v>
      </c>
      <c r="B897" s="176" t="s">
        <v>1342</v>
      </c>
      <c r="C897" s="177" t="s">
        <v>1066</v>
      </c>
      <c r="D897" s="177" t="s">
        <v>385</v>
      </c>
      <c r="E897" s="178" t="s">
        <v>407</v>
      </c>
      <c r="F897" s="179">
        <v>28</v>
      </c>
      <c r="G897" s="180" t="s">
        <v>738</v>
      </c>
      <c r="H897" s="181">
        <v>3</v>
      </c>
      <c r="I897" s="182">
        <f>Tabla1[[#This Row],[P_Esperada_MEISR ]]*0.0008928</f>
        <v>2.6784000000000001E-3</v>
      </c>
      <c r="J897" s="183">
        <v>1</v>
      </c>
      <c r="K897" s="183">
        <f>Tabla1[[#This Row],[Puntuación]]-1</f>
        <v>0</v>
      </c>
      <c r="L897" s="182">
        <f>Tabla1[[#This Row],[Cambio escala]]*0.0008928</f>
        <v>0</v>
      </c>
      <c r="M897" s="179" t="s">
        <v>23</v>
      </c>
      <c r="N897" s="179" t="s">
        <v>1434</v>
      </c>
      <c r="O897" s="179" t="s">
        <v>25</v>
      </c>
      <c r="P897" s="179" t="s">
        <v>1440</v>
      </c>
      <c r="Q897" s="179" t="s">
        <v>23</v>
      </c>
      <c r="R897" s="179" t="s">
        <v>1525</v>
      </c>
      <c r="S897" s="179" t="s">
        <v>389</v>
      </c>
      <c r="T897" s="184" t="s">
        <v>27</v>
      </c>
      <c r="U897" s="184" t="str">
        <f>Tabla1[[#This Row],[Códigos CIF]]&amp;" "&amp;"="&amp;" "&amp;Tabla1[[#This Row],[Códigos CIF Habilidad]]</f>
        <v>d450 = Andar</v>
      </c>
      <c r="V897" s="189" t="s">
        <v>390</v>
      </c>
      <c r="W897" s="19" t="s">
        <v>391</v>
      </c>
      <c r="X897" s="10"/>
      <c r="Y897" s="10"/>
      <c r="Z897"/>
      <c r="AA897"/>
      <c r="AB897"/>
      <c r="AC897"/>
      <c r="AD897"/>
      <c r="AE897"/>
      <c r="AF897"/>
      <c r="AG897"/>
      <c r="AH897"/>
      <c r="AI897"/>
    </row>
    <row r="898" spans="1:35" ht="20.399999999999999">
      <c r="A898" s="10">
        <v>882</v>
      </c>
      <c r="B898" s="176" t="s">
        <v>1342</v>
      </c>
      <c r="C898" s="177" t="s">
        <v>1067</v>
      </c>
      <c r="D898" s="177" t="s">
        <v>385</v>
      </c>
      <c r="E898" s="178" t="s">
        <v>408</v>
      </c>
      <c r="F898" s="179">
        <v>30</v>
      </c>
      <c r="G898" s="180" t="s">
        <v>738</v>
      </c>
      <c r="H898" s="181">
        <v>3</v>
      </c>
      <c r="I898" s="182">
        <f>Tabla1[[#This Row],[P_Esperada_MEISR ]]*0.0008928</f>
        <v>2.6784000000000001E-3</v>
      </c>
      <c r="J898" s="183">
        <v>1</v>
      </c>
      <c r="K898" s="183">
        <f>Tabla1[[#This Row],[Puntuación]]-1</f>
        <v>0</v>
      </c>
      <c r="L898" s="182">
        <f>Tabla1[[#This Row],[Cambio escala]]*0.0008928</f>
        <v>0</v>
      </c>
      <c r="M898" s="179" t="s">
        <v>23</v>
      </c>
      <c r="N898" s="179" t="s">
        <v>1434</v>
      </c>
      <c r="O898" s="179" t="s">
        <v>25</v>
      </c>
      <c r="P898" s="179" t="s">
        <v>1440</v>
      </c>
      <c r="Q898" s="179" t="s">
        <v>23</v>
      </c>
      <c r="R898" s="179" t="s">
        <v>1525</v>
      </c>
      <c r="S898" s="179" t="s">
        <v>160</v>
      </c>
      <c r="T898" s="184" t="s">
        <v>27</v>
      </c>
      <c r="U898" s="184" t="str">
        <f>Tabla1[[#This Row],[Códigos CIF]]&amp;" "&amp;"="&amp;" "&amp;Tabla1[[#This Row],[Códigos CIF Habilidad]]</f>
        <v>d455 = Desplazarse por el entorno</v>
      </c>
      <c r="V898" s="189" t="s">
        <v>161</v>
      </c>
      <c r="W898" s="19" t="s">
        <v>162</v>
      </c>
      <c r="X898" s="10"/>
      <c r="Y898" s="10"/>
      <c r="Z898"/>
      <c r="AA898"/>
      <c r="AB898"/>
      <c r="AC898"/>
      <c r="AD898"/>
      <c r="AE898"/>
      <c r="AF898"/>
      <c r="AG898"/>
      <c r="AH898"/>
      <c r="AI898"/>
    </row>
    <row r="899" spans="1:35" ht="20.399999999999999">
      <c r="A899" s="10">
        <v>883</v>
      </c>
      <c r="B899" s="176" t="s">
        <v>1342</v>
      </c>
      <c r="C899" s="177" t="s">
        <v>1068</v>
      </c>
      <c r="D899" s="177" t="s">
        <v>385</v>
      </c>
      <c r="E899" s="178" t="s">
        <v>409</v>
      </c>
      <c r="F899" s="179">
        <v>30</v>
      </c>
      <c r="G899" s="180" t="s">
        <v>738</v>
      </c>
      <c r="H899" s="181">
        <v>3</v>
      </c>
      <c r="I899" s="182">
        <f>Tabla1[[#This Row],[P_Esperada_MEISR ]]*0.0008928</f>
        <v>2.6784000000000001E-3</v>
      </c>
      <c r="J899" s="183">
        <v>1</v>
      </c>
      <c r="K899" s="183">
        <f>Tabla1[[#This Row],[Puntuación]]-1</f>
        <v>0</v>
      </c>
      <c r="L899" s="182">
        <f>Tabla1[[#This Row],[Cambio escala]]*0.0008928</f>
        <v>0</v>
      </c>
      <c r="M899" s="179" t="s">
        <v>5</v>
      </c>
      <c r="N899" s="179" t="s">
        <v>1436</v>
      </c>
      <c r="O899" s="179" t="s">
        <v>6</v>
      </c>
      <c r="P899" s="179" t="s">
        <v>1439</v>
      </c>
      <c r="Q899" s="179" t="s">
        <v>7</v>
      </c>
      <c r="R899" s="179" t="s">
        <v>1526</v>
      </c>
      <c r="S899" s="179" t="s">
        <v>111</v>
      </c>
      <c r="T899" s="184" t="s">
        <v>19</v>
      </c>
      <c r="U899" s="184" t="str">
        <f>Tabla1[[#This Row],[Códigos CIF]]&amp;" "&amp;"="&amp;" "&amp;Tabla1[[#This Row],[Códigos CIF Habilidad]]</f>
        <v>d137 = Adquirir conceptos</v>
      </c>
      <c r="V899" s="189" t="s">
        <v>112</v>
      </c>
      <c r="W899" s="19" t="s">
        <v>113</v>
      </c>
      <c r="X899" s="10"/>
      <c r="Y899" s="10"/>
      <c r="Z899"/>
      <c r="AA899"/>
      <c r="AB899"/>
      <c r="AC899"/>
      <c r="AD899"/>
      <c r="AE899"/>
      <c r="AF899"/>
      <c r="AG899"/>
      <c r="AH899"/>
      <c r="AI899"/>
    </row>
    <row r="900" spans="1:35" ht="30.6">
      <c r="A900" s="10">
        <v>884</v>
      </c>
      <c r="B900" s="176" t="s">
        <v>1342</v>
      </c>
      <c r="C900" s="177" t="s">
        <v>1069</v>
      </c>
      <c r="D900" s="177" t="s">
        <v>385</v>
      </c>
      <c r="E900" s="178" t="s">
        <v>434</v>
      </c>
      <c r="F900" s="179">
        <v>30</v>
      </c>
      <c r="G900" s="180" t="s">
        <v>738</v>
      </c>
      <c r="H900" s="181">
        <v>3</v>
      </c>
      <c r="I900" s="182">
        <f>Tabla1[[#This Row],[P_Esperada_MEISR ]]*0.0008928</f>
        <v>2.6784000000000001E-3</v>
      </c>
      <c r="J900" s="183">
        <v>1</v>
      </c>
      <c r="K900" s="183">
        <f>Tabla1[[#This Row],[Puntuación]]-1</f>
        <v>0</v>
      </c>
      <c r="L900" s="182">
        <f>Tabla1[[#This Row],[Cambio escala]]*0.0008928</f>
        <v>0</v>
      </c>
      <c r="M900" s="179" t="s">
        <v>5</v>
      </c>
      <c r="N900" s="179" t="s">
        <v>1436</v>
      </c>
      <c r="O900" s="179" t="s">
        <v>6</v>
      </c>
      <c r="P900" s="179" t="s">
        <v>1439</v>
      </c>
      <c r="Q900" s="179" t="s">
        <v>5</v>
      </c>
      <c r="R900" s="179" t="s">
        <v>1519</v>
      </c>
      <c r="S900" s="179" t="s">
        <v>55</v>
      </c>
      <c r="T900" s="184" t="s">
        <v>9</v>
      </c>
      <c r="U900" s="184" t="str">
        <f>Tabla1[[#This Row],[Códigos CIF]]&amp;" "&amp;"="&amp;" "&amp;Tabla1[[#This Row],[Códigos CIF Habilidad]]</f>
        <v>d330 = Hablar</v>
      </c>
      <c r="V900" s="189" t="s">
        <v>56</v>
      </c>
      <c r="W900" s="19" t="s">
        <v>57</v>
      </c>
      <c r="X900" s="10"/>
      <c r="Y900" s="10"/>
      <c r="Z900"/>
      <c r="AA900"/>
      <c r="AB900"/>
      <c r="AC900"/>
      <c r="AD900"/>
      <c r="AE900"/>
      <c r="AF900"/>
      <c r="AG900"/>
      <c r="AH900"/>
      <c r="AI900"/>
    </row>
    <row r="901" spans="1:35" ht="30.6">
      <c r="A901" s="10">
        <v>885</v>
      </c>
      <c r="B901" s="176" t="s">
        <v>1342</v>
      </c>
      <c r="C901" s="177" t="s">
        <v>1049</v>
      </c>
      <c r="D901" s="177" t="s">
        <v>385</v>
      </c>
      <c r="E901" s="178" t="s">
        <v>410</v>
      </c>
      <c r="F901" s="179">
        <v>33</v>
      </c>
      <c r="G901" s="180" t="s">
        <v>739</v>
      </c>
      <c r="H901" s="181">
        <v>3</v>
      </c>
      <c r="I901" s="182">
        <f>Tabla1[[#This Row],[P_Esperada_MEISR ]]*0.0008928</f>
        <v>2.6784000000000001E-3</v>
      </c>
      <c r="J901" s="183">
        <v>1</v>
      </c>
      <c r="K901" s="183">
        <f>Tabla1[[#This Row],[Puntuación]]-1</f>
        <v>0</v>
      </c>
      <c r="L901" s="182">
        <f>Tabla1[[#This Row],[Cambio escala]]*0.0008928</f>
        <v>0</v>
      </c>
      <c r="M901" s="179" t="s">
        <v>23</v>
      </c>
      <c r="N901" s="179" t="s">
        <v>1434</v>
      </c>
      <c r="O901" s="179" t="s">
        <v>25</v>
      </c>
      <c r="P901" s="179" t="s">
        <v>1440</v>
      </c>
      <c r="Q901" s="179" t="s">
        <v>23</v>
      </c>
      <c r="R901" s="179" t="s">
        <v>1525</v>
      </c>
      <c r="S901" s="179" t="s">
        <v>394</v>
      </c>
      <c r="T901" s="184" t="s">
        <v>27</v>
      </c>
      <c r="U901" s="184" t="str">
        <f>Tabla1[[#This Row],[Códigos CIF]]&amp;" "&amp;"="&amp;" "&amp;Tabla1[[#This Row],[Códigos CIF Habilidad]]</f>
        <v>d435 = Mover objetos con las extremidades inferiores</v>
      </c>
      <c r="V901" s="189" t="s">
        <v>395</v>
      </c>
      <c r="W901" s="19" t="s">
        <v>396</v>
      </c>
      <c r="X901" s="10"/>
      <c r="Y901" s="10"/>
      <c r="Z901"/>
      <c r="AA901"/>
      <c r="AB901"/>
      <c r="AC901"/>
      <c r="AD901"/>
      <c r="AE901"/>
      <c r="AF901"/>
      <c r="AG901"/>
      <c r="AH901"/>
      <c r="AI901"/>
    </row>
    <row r="902" spans="1:35" ht="20.399999999999999">
      <c r="A902" s="10">
        <v>886</v>
      </c>
      <c r="B902" s="176" t="s">
        <v>1342</v>
      </c>
      <c r="C902" s="177" t="s">
        <v>1070</v>
      </c>
      <c r="D902" s="177" t="s">
        <v>385</v>
      </c>
      <c r="E902" s="178" t="s">
        <v>411</v>
      </c>
      <c r="F902" s="179">
        <v>33</v>
      </c>
      <c r="G902" s="180" t="s">
        <v>739</v>
      </c>
      <c r="H902" s="181">
        <v>3</v>
      </c>
      <c r="I902" s="182">
        <f>Tabla1[[#This Row],[P_Esperada_MEISR ]]*0.0008928</f>
        <v>2.6784000000000001E-3</v>
      </c>
      <c r="J902" s="183">
        <v>1</v>
      </c>
      <c r="K902" s="183">
        <f>Tabla1[[#This Row],[Puntuación]]-1</f>
        <v>0</v>
      </c>
      <c r="L902" s="182">
        <f>Tabla1[[#This Row],[Cambio escala]]*0.0008928</f>
        <v>0</v>
      </c>
      <c r="M902" s="179" t="s">
        <v>23</v>
      </c>
      <c r="N902" s="179" t="s">
        <v>1434</v>
      </c>
      <c r="O902" s="179" t="s">
        <v>25</v>
      </c>
      <c r="P902" s="179" t="s">
        <v>1440</v>
      </c>
      <c r="Q902" s="179" t="s">
        <v>23</v>
      </c>
      <c r="R902" s="179" t="s">
        <v>1525</v>
      </c>
      <c r="S902" s="179" t="s">
        <v>160</v>
      </c>
      <c r="T902" s="184" t="s">
        <v>27</v>
      </c>
      <c r="U902" s="184" t="str">
        <f>Tabla1[[#This Row],[Códigos CIF]]&amp;" "&amp;"="&amp;" "&amp;Tabla1[[#This Row],[Códigos CIF Habilidad]]</f>
        <v>d455 = Desplazarse por el entorno</v>
      </c>
      <c r="V902" s="189" t="s">
        <v>161</v>
      </c>
      <c r="W902" s="19" t="s">
        <v>162</v>
      </c>
      <c r="X902" s="10"/>
      <c r="Y902" s="10"/>
      <c r="Z902"/>
      <c r="AA902"/>
      <c r="AB902"/>
      <c r="AC902"/>
      <c r="AD902"/>
      <c r="AE902"/>
      <c r="AF902"/>
      <c r="AG902"/>
      <c r="AH902"/>
      <c r="AI902"/>
    </row>
    <row r="903" spans="1:35" ht="30.6">
      <c r="A903" s="10">
        <v>887</v>
      </c>
      <c r="B903" s="176" t="s">
        <v>1342</v>
      </c>
      <c r="C903" s="177" t="s">
        <v>1071</v>
      </c>
      <c r="D903" s="177" t="s">
        <v>385</v>
      </c>
      <c r="E903" s="178" t="s">
        <v>412</v>
      </c>
      <c r="F903" s="179">
        <v>34</v>
      </c>
      <c r="G903" s="180" t="s">
        <v>739</v>
      </c>
      <c r="H903" s="181">
        <v>3</v>
      </c>
      <c r="I903" s="182">
        <f>Tabla1[[#This Row],[P_Esperada_MEISR ]]*0.0008928</f>
        <v>2.6784000000000001E-3</v>
      </c>
      <c r="J903" s="183">
        <v>1</v>
      </c>
      <c r="K903" s="183">
        <f>Tabla1[[#This Row],[Puntuación]]-1</f>
        <v>0</v>
      </c>
      <c r="L903" s="182">
        <f>Tabla1[[#This Row],[Cambio escala]]*0.0008928</f>
        <v>0</v>
      </c>
      <c r="M903" s="179" t="s">
        <v>5</v>
      </c>
      <c r="N903" s="179" t="s">
        <v>1436</v>
      </c>
      <c r="O903" s="179" t="s">
        <v>5</v>
      </c>
      <c r="P903" s="179" t="s">
        <v>1441</v>
      </c>
      <c r="Q903" s="179" t="s">
        <v>5</v>
      </c>
      <c r="R903" s="179" t="s">
        <v>1519</v>
      </c>
      <c r="S903" s="179" t="s">
        <v>314</v>
      </c>
      <c r="T903" s="184" t="s">
        <v>14</v>
      </c>
      <c r="U903" s="184" t="str">
        <f>Tabla1[[#This Row],[Códigos CIF]]&amp;" "&amp;"="&amp;" "&amp;Tabla1[[#This Row],[Códigos CIF Habilidad]]</f>
        <v>d750 = Relaciones sociales informales</v>
      </c>
      <c r="V903" s="189" t="s">
        <v>315</v>
      </c>
      <c r="W903" s="19" t="s">
        <v>316</v>
      </c>
      <c r="X903" s="10"/>
      <c r="Y903" s="10"/>
      <c r="Z903"/>
      <c r="AA903"/>
      <c r="AB903"/>
      <c r="AC903"/>
      <c r="AD903"/>
      <c r="AE903"/>
      <c r="AF903"/>
      <c r="AG903"/>
      <c r="AH903"/>
      <c r="AI903"/>
    </row>
    <row r="904" spans="1:35" ht="20.399999999999999">
      <c r="A904" s="10">
        <v>888</v>
      </c>
      <c r="B904" s="176" t="s">
        <v>1342</v>
      </c>
      <c r="C904" s="177" t="s">
        <v>1072</v>
      </c>
      <c r="D904" s="177" t="s">
        <v>385</v>
      </c>
      <c r="E904" s="178" t="s">
        <v>413</v>
      </c>
      <c r="F904" s="179">
        <v>34</v>
      </c>
      <c r="G904" s="180" t="s">
        <v>739</v>
      </c>
      <c r="H904" s="181">
        <v>3</v>
      </c>
      <c r="I904" s="182">
        <f>Tabla1[[#This Row],[P_Esperada_MEISR ]]*0.0008928</f>
        <v>2.6784000000000001E-3</v>
      </c>
      <c r="J904" s="183">
        <v>1</v>
      </c>
      <c r="K904" s="183">
        <f>Tabla1[[#This Row],[Puntuación]]-1</f>
        <v>0</v>
      </c>
      <c r="L904" s="182">
        <f>Tabla1[[#This Row],[Cambio escala]]*0.0008928</f>
        <v>0</v>
      </c>
      <c r="M904" s="179" t="s">
        <v>24</v>
      </c>
      <c r="N904" s="179" t="s">
        <v>1435</v>
      </c>
      <c r="O904" s="179" t="s">
        <v>5</v>
      </c>
      <c r="P904" s="179" t="s">
        <v>1441</v>
      </c>
      <c r="Q904" s="179" t="s">
        <v>5</v>
      </c>
      <c r="R904" s="179" t="s">
        <v>1519</v>
      </c>
      <c r="S904" s="179" t="s">
        <v>111</v>
      </c>
      <c r="T904" s="184" t="s">
        <v>19</v>
      </c>
      <c r="U904" s="184" t="str">
        <f>Tabla1[[#This Row],[Códigos CIF]]&amp;" "&amp;"="&amp;" "&amp;Tabla1[[#This Row],[Códigos CIF Habilidad]]</f>
        <v>d137 = Adquirir conceptos</v>
      </c>
      <c r="V904" s="189" t="s">
        <v>112</v>
      </c>
      <c r="W904" s="19" t="s">
        <v>113</v>
      </c>
      <c r="X904" s="10"/>
      <c r="Y904" s="10"/>
      <c r="Z904"/>
      <c r="AA904"/>
      <c r="AB904"/>
      <c r="AC904"/>
      <c r="AD904"/>
      <c r="AE904"/>
      <c r="AF904"/>
      <c r="AG904"/>
      <c r="AH904"/>
      <c r="AI904"/>
    </row>
    <row r="905" spans="1:35" ht="20.399999999999999">
      <c r="A905" s="10">
        <v>889</v>
      </c>
      <c r="B905" s="176" t="s">
        <v>1342</v>
      </c>
      <c r="C905" s="177" t="s">
        <v>1073</v>
      </c>
      <c r="D905" s="177" t="s">
        <v>385</v>
      </c>
      <c r="E905" s="178" t="s">
        <v>414</v>
      </c>
      <c r="F905" s="179">
        <v>36</v>
      </c>
      <c r="G905" s="180" t="s">
        <v>739</v>
      </c>
      <c r="H905" s="181">
        <v>3</v>
      </c>
      <c r="I905" s="182">
        <f>Tabla1[[#This Row],[P_Esperada_MEISR ]]*0.0008928</f>
        <v>2.6784000000000001E-3</v>
      </c>
      <c r="J905" s="183">
        <v>1</v>
      </c>
      <c r="K905" s="183">
        <f>Tabla1[[#This Row],[Puntuación]]-1</f>
        <v>0</v>
      </c>
      <c r="L905" s="182">
        <f>Tabla1[[#This Row],[Cambio escala]]*0.0008928</f>
        <v>0</v>
      </c>
      <c r="M905" s="179" t="s">
        <v>5</v>
      </c>
      <c r="N905" s="179" t="s">
        <v>1436</v>
      </c>
      <c r="O905" s="179" t="s">
        <v>6</v>
      </c>
      <c r="P905" s="179" t="s">
        <v>1439</v>
      </c>
      <c r="Q905" s="179" t="s">
        <v>7</v>
      </c>
      <c r="R905" s="179" t="s">
        <v>1526</v>
      </c>
      <c r="S905" s="179" t="s">
        <v>86</v>
      </c>
      <c r="T905" s="184" t="s">
        <v>50</v>
      </c>
      <c r="U905" s="184" t="str">
        <f>Tabla1[[#This Row],[Códigos CIF]]&amp;" "&amp;"="&amp;" "&amp;Tabla1[[#This Row],[Códigos CIF Habilidad]]</f>
        <v>d210 = Llevar a cabo una única tarea</v>
      </c>
      <c r="V905" s="189" t="s">
        <v>87</v>
      </c>
      <c r="W905" s="19" t="s">
        <v>88</v>
      </c>
      <c r="X905" s="10"/>
      <c r="Y905" s="10"/>
      <c r="Z905"/>
      <c r="AA905"/>
      <c r="AB905"/>
      <c r="AC905"/>
      <c r="AD905"/>
      <c r="AE905"/>
      <c r="AF905"/>
      <c r="AG905"/>
      <c r="AH905"/>
      <c r="AI905"/>
    </row>
    <row r="906" spans="1:35">
      <c r="A906" s="10">
        <v>890</v>
      </c>
      <c r="B906" s="176" t="s">
        <v>1342</v>
      </c>
      <c r="C906" s="177" t="s">
        <v>1074</v>
      </c>
      <c r="D906" s="177" t="s">
        <v>385</v>
      </c>
      <c r="E906" s="178" t="s">
        <v>415</v>
      </c>
      <c r="F906" s="179">
        <v>36</v>
      </c>
      <c r="G906" s="180" t="s">
        <v>739</v>
      </c>
      <c r="H906" s="181">
        <v>3</v>
      </c>
      <c r="I906" s="182">
        <f>Tabla1[[#This Row],[P_Esperada_MEISR ]]*0.0008928</f>
        <v>2.6784000000000001E-3</v>
      </c>
      <c r="J906" s="183">
        <v>1</v>
      </c>
      <c r="K906" s="183">
        <f>Tabla1[[#This Row],[Puntuación]]-1</f>
        <v>0</v>
      </c>
      <c r="L906" s="182">
        <f>Tabla1[[#This Row],[Cambio escala]]*0.0008928</f>
        <v>0</v>
      </c>
      <c r="M906" s="179" t="s">
        <v>23</v>
      </c>
      <c r="N906" s="179" t="s">
        <v>1434</v>
      </c>
      <c r="O906" s="179" t="s">
        <v>25</v>
      </c>
      <c r="P906" s="179" t="s">
        <v>1440</v>
      </c>
      <c r="Q906" s="179" t="s">
        <v>23</v>
      </c>
      <c r="R906" s="179" t="s">
        <v>1525</v>
      </c>
      <c r="S906" s="179" t="s">
        <v>160</v>
      </c>
      <c r="T906" s="184" t="s">
        <v>27</v>
      </c>
      <c r="U906" s="184" t="str">
        <f>Tabla1[[#This Row],[Códigos CIF]]&amp;" "&amp;"="&amp;" "&amp;Tabla1[[#This Row],[Códigos CIF Habilidad]]</f>
        <v>d455 = Desplazarse por el entorno</v>
      </c>
      <c r="V906" s="189" t="s">
        <v>161</v>
      </c>
      <c r="W906" s="19" t="s">
        <v>162</v>
      </c>
      <c r="X906" s="10"/>
      <c r="Y906" s="10"/>
      <c r="Z906"/>
      <c r="AA906"/>
      <c r="AB906"/>
      <c r="AC906"/>
      <c r="AD906"/>
      <c r="AE906"/>
      <c r="AF906"/>
      <c r="AG906"/>
      <c r="AH906"/>
      <c r="AI906"/>
    </row>
    <row r="907" spans="1:35" ht="40.799999999999997">
      <c r="A907" s="10">
        <v>891</v>
      </c>
      <c r="B907" s="176" t="s">
        <v>1342</v>
      </c>
      <c r="C907" s="177" t="s">
        <v>1075</v>
      </c>
      <c r="D907" s="177" t="s">
        <v>385</v>
      </c>
      <c r="E907" s="178" t="s">
        <v>416</v>
      </c>
      <c r="F907" s="179">
        <v>36</v>
      </c>
      <c r="G907" s="180" t="s">
        <v>739</v>
      </c>
      <c r="H907" s="181">
        <v>3</v>
      </c>
      <c r="I907" s="182">
        <f>Tabla1[[#This Row],[P_Esperada_MEISR ]]*0.0008928</f>
        <v>2.6784000000000001E-3</v>
      </c>
      <c r="J907" s="183">
        <v>1</v>
      </c>
      <c r="K907" s="183">
        <f>Tabla1[[#This Row],[Puntuación]]-1</f>
        <v>0</v>
      </c>
      <c r="L907" s="182">
        <f>Tabla1[[#This Row],[Cambio escala]]*0.0008928</f>
        <v>0</v>
      </c>
      <c r="M907" s="179" t="s">
        <v>23</v>
      </c>
      <c r="N907" s="179" t="s">
        <v>1434</v>
      </c>
      <c r="O907" s="179" t="s">
        <v>25</v>
      </c>
      <c r="P907" s="179" t="s">
        <v>1440</v>
      </c>
      <c r="Q907" s="179" t="s">
        <v>23</v>
      </c>
      <c r="R907" s="179" t="s">
        <v>1525</v>
      </c>
      <c r="S907" s="179" t="s">
        <v>417</v>
      </c>
      <c r="T907" s="184" t="s">
        <v>27</v>
      </c>
      <c r="U907" s="184" t="str">
        <f>Tabla1[[#This Row],[Códigos CIF]]&amp;" "&amp;"="&amp;" "&amp;Tabla1[[#This Row],[Códigos CIF Habilidad]]</f>
        <v>d465 = Desplazarse utilizando algún tipo de equipo</v>
      </c>
      <c r="V907" s="189" t="s">
        <v>418</v>
      </c>
      <c r="W907" s="19" t="s">
        <v>419</v>
      </c>
      <c r="X907" s="10"/>
      <c r="Y907" s="10"/>
      <c r="Z907"/>
      <c r="AA907"/>
      <c r="AB907"/>
      <c r="AC907"/>
      <c r="AD907"/>
      <c r="AE907"/>
      <c r="AF907"/>
      <c r="AG907"/>
      <c r="AH907"/>
      <c r="AI907"/>
    </row>
    <row r="908" spans="1:35">
      <c r="A908" s="10">
        <v>892</v>
      </c>
      <c r="B908" s="176" t="s">
        <v>1342</v>
      </c>
      <c r="C908" s="177" t="s">
        <v>1076</v>
      </c>
      <c r="D908" s="177" t="s">
        <v>385</v>
      </c>
      <c r="E908" s="178" t="s">
        <v>421</v>
      </c>
      <c r="F908" s="179">
        <v>36</v>
      </c>
      <c r="G908" s="180" t="s">
        <v>739</v>
      </c>
      <c r="H908" s="181">
        <v>3</v>
      </c>
      <c r="I908" s="182">
        <f>Tabla1[[#This Row],[P_Esperada_MEISR ]]*0.0008928</f>
        <v>2.6784000000000001E-3</v>
      </c>
      <c r="J908" s="183">
        <v>1</v>
      </c>
      <c r="K908" s="183">
        <f>Tabla1[[#This Row],[Puntuación]]-1</f>
        <v>0</v>
      </c>
      <c r="L908" s="182">
        <f>Tabla1[[#This Row],[Cambio escala]]*0.0008928</f>
        <v>0</v>
      </c>
      <c r="M908" s="179" t="s">
        <v>23</v>
      </c>
      <c r="N908" s="179" t="s">
        <v>1434</v>
      </c>
      <c r="O908" s="179" t="s">
        <v>25</v>
      </c>
      <c r="P908" s="179" t="s">
        <v>1440</v>
      </c>
      <c r="Q908" s="179" t="s">
        <v>23</v>
      </c>
      <c r="R908" s="179" t="s">
        <v>1525</v>
      </c>
      <c r="S908" s="179" t="s">
        <v>160</v>
      </c>
      <c r="T908" s="184" t="s">
        <v>27</v>
      </c>
      <c r="U908" s="184" t="str">
        <f>Tabla1[[#This Row],[Códigos CIF]]&amp;" "&amp;"="&amp;" "&amp;Tabla1[[#This Row],[Códigos CIF Habilidad]]</f>
        <v>d455 = Desplazarse por el entorno</v>
      </c>
      <c r="V908" s="189" t="s">
        <v>161</v>
      </c>
      <c r="W908" s="19" t="s">
        <v>162</v>
      </c>
      <c r="X908" s="10"/>
      <c r="Y908" s="10"/>
      <c r="Z908"/>
      <c r="AA908"/>
      <c r="AB908"/>
      <c r="AC908"/>
      <c r="AD908"/>
      <c r="AE908"/>
      <c r="AF908"/>
      <c r="AG908"/>
      <c r="AH908"/>
      <c r="AI908"/>
    </row>
    <row r="909" spans="1:35" ht="30.6">
      <c r="A909" s="10">
        <v>893</v>
      </c>
      <c r="B909" s="176" t="s">
        <v>1342</v>
      </c>
      <c r="C909" s="177" t="s">
        <v>1077</v>
      </c>
      <c r="D909" s="177" t="s">
        <v>385</v>
      </c>
      <c r="E909" s="178" t="s">
        <v>427</v>
      </c>
      <c r="F909" s="179">
        <v>36</v>
      </c>
      <c r="G909" s="180" t="s">
        <v>739</v>
      </c>
      <c r="H909" s="181">
        <v>3</v>
      </c>
      <c r="I909" s="182">
        <f>Tabla1[[#This Row],[P_Esperada_MEISR ]]*0.0008928</f>
        <v>2.6784000000000001E-3</v>
      </c>
      <c r="J909" s="183">
        <v>1</v>
      </c>
      <c r="K909" s="183">
        <f>Tabla1[[#This Row],[Puntuación]]-1</f>
        <v>0</v>
      </c>
      <c r="L909" s="182">
        <f>Tabla1[[#This Row],[Cambio escala]]*0.0008928</f>
        <v>0</v>
      </c>
      <c r="M909" s="179" t="s">
        <v>5</v>
      </c>
      <c r="N909" s="179" t="s">
        <v>1436</v>
      </c>
      <c r="O909" s="179" t="s">
        <v>5</v>
      </c>
      <c r="P909" s="179" t="s">
        <v>1441</v>
      </c>
      <c r="Q909" s="179" t="s">
        <v>23</v>
      </c>
      <c r="R909" s="179" t="s">
        <v>1525</v>
      </c>
      <c r="S909" s="179" t="s">
        <v>222</v>
      </c>
      <c r="T909" s="184" t="s">
        <v>19</v>
      </c>
      <c r="U909" s="184" t="str">
        <f>Tabla1[[#This Row],[Códigos CIF]]&amp;" "&amp;"="&amp;" "&amp;Tabla1[[#This Row],[Códigos CIF Habilidad]]</f>
        <v>d175 = Resolver problemas</v>
      </c>
      <c r="V909" s="189" t="s">
        <v>223</v>
      </c>
      <c r="W909" s="19" t="s">
        <v>224</v>
      </c>
      <c r="X909" s="10"/>
      <c r="Y909" s="10"/>
      <c r="Z909"/>
      <c r="AA909"/>
      <c r="AB909"/>
      <c r="AC909"/>
      <c r="AD909"/>
      <c r="AE909"/>
      <c r="AF909"/>
      <c r="AG909"/>
      <c r="AH909"/>
      <c r="AI909"/>
    </row>
    <row r="910" spans="1:35" ht="24">
      <c r="A910" s="10">
        <v>894</v>
      </c>
      <c r="B910" s="176" t="s">
        <v>1342</v>
      </c>
      <c r="C910" s="177" t="s">
        <v>1078</v>
      </c>
      <c r="D910" s="177" t="s">
        <v>385</v>
      </c>
      <c r="E910" s="178" t="s">
        <v>420</v>
      </c>
      <c r="F910" s="179">
        <v>42</v>
      </c>
      <c r="G910" s="180" t="s">
        <v>740</v>
      </c>
      <c r="H910" s="181">
        <v>3</v>
      </c>
      <c r="I910" s="182">
        <f>Tabla1[[#This Row],[P_Esperada_MEISR ]]*0.0008928</f>
        <v>2.6784000000000001E-3</v>
      </c>
      <c r="J910" s="183">
        <v>1</v>
      </c>
      <c r="K910" s="183">
        <f>Tabla1[[#This Row],[Puntuación]]-1</f>
        <v>0</v>
      </c>
      <c r="L910" s="182">
        <f>Tabla1[[#This Row],[Cambio escala]]*0.0008928</f>
        <v>0</v>
      </c>
      <c r="M910" s="179" t="s">
        <v>23</v>
      </c>
      <c r="N910" s="179" t="s">
        <v>1434</v>
      </c>
      <c r="O910" s="179" t="s">
        <v>25</v>
      </c>
      <c r="P910" s="179" t="s">
        <v>1440</v>
      </c>
      <c r="Q910" s="179" t="s">
        <v>23</v>
      </c>
      <c r="R910" s="179" t="s">
        <v>1525</v>
      </c>
      <c r="S910" s="179" t="s">
        <v>394</v>
      </c>
      <c r="T910" s="184" t="s">
        <v>27</v>
      </c>
      <c r="U910" s="184" t="str">
        <f>Tabla1[[#This Row],[Códigos CIF]]&amp;" "&amp;"="&amp;" "&amp;Tabla1[[#This Row],[Códigos CIF Habilidad]]</f>
        <v>d435 = Mover objetos con las extremidades inferiores</v>
      </c>
      <c r="V910" s="189" t="s">
        <v>395</v>
      </c>
      <c r="W910" s="19" t="s">
        <v>396</v>
      </c>
      <c r="X910" s="10"/>
      <c r="Y910" s="10"/>
      <c r="Z910"/>
      <c r="AA910"/>
      <c r="AB910"/>
      <c r="AC910"/>
      <c r="AD910"/>
      <c r="AE910"/>
      <c r="AF910"/>
      <c r="AG910"/>
      <c r="AH910"/>
      <c r="AI910"/>
    </row>
    <row r="911" spans="1:35" ht="20.399999999999999">
      <c r="A911" s="10">
        <v>895</v>
      </c>
      <c r="B911" s="176" t="s">
        <v>1342</v>
      </c>
      <c r="C911" s="177" t="s">
        <v>1079</v>
      </c>
      <c r="D911" s="177" t="s">
        <v>385</v>
      </c>
      <c r="E911" s="178" t="s">
        <v>423</v>
      </c>
      <c r="F911" s="179">
        <v>42</v>
      </c>
      <c r="G911" s="180" t="s">
        <v>740</v>
      </c>
      <c r="H911" s="181">
        <v>3</v>
      </c>
      <c r="I911" s="182">
        <f>Tabla1[[#This Row],[P_Esperada_MEISR ]]*0.0008928</f>
        <v>2.6784000000000001E-3</v>
      </c>
      <c r="J911" s="183">
        <v>1</v>
      </c>
      <c r="K911" s="183">
        <f>Tabla1[[#This Row],[Puntuación]]-1</f>
        <v>0</v>
      </c>
      <c r="L911" s="182">
        <f>Tabla1[[#This Row],[Cambio escala]]*0.0008928</f>
        <v>0</v>
      </c>
      <c r="M911" s="179" t="s">
        <v>5</v>
      </c>
      <c r="N911" s="179" t="s">
        <v>1436</v>
      </c>
      <c r="O911" s="179" t="s">
        <v>5</v>
      </c>
      <c r="P911" s="179" t="s">
        <v>1441</v>
      </c>
      <c r="Q911" s="179" t="s">
        <v>5</v>
      </c>
      <c r="R911" s="179" t="s">
        <v>1519</v>
      </c>
      <c r="S911" s="179" t="s">
        <v>59</v>
      </c>
      <c r="T911" s="184" t="s">
        <v>60</v>
      </c>
      <c r="U911" s="184" t="str">
        <f>Tabla1[[#This Row],[Códigos CIF]]&amp;" "&amp;"="&amp;" "&amp;Tabla1[[#This Row],[Códigos CIF Habilidad]]</f>
        <v xml:space="preserve">d880 = Participación en el juego </v>
      </c>
      <c r="V911" s="189" t="s">
        <v>61</v>
      </c>
      <c r="W911" s="19" t="s">
        <v>62</v>
      </c>
      <c r="X911" s="10"/>
      <c r="Y911" s="10"/>
      <c r="Z911"/>
      <c r="AA911"/>
      <c r="AB911"/>
      <c r="AC911"/>
      <c r="AD911"/>
      <c r="AE911"/>
      <c r="AF911"/>
      <c r="AG911"/>
      <c r="AH911"/>
      <c r="AI911"/>
    </row>
    <row r="912" spans="1:35" ht="30.6">
      <c r="A912" s="10">
        <v>896</v>
      </c>
      <c r="B912" s="176" t="s">
        <v>1342</v>
      </c>
      <c r="C912" s="177" t="s">
        <v>1080</v>
      </c>
      <c r="D912" s="177" t="s">
        <v>385</v>
      </c>
      <c r="E912" s="178" t="s">
        <v>720</v>
      </c>
      <c r="F912" s="179">
        <v>42</v>
      </c>
      <c r="G912" s="180" t="s">
        <v>740</v>
      </c>
      <c r="H912" s="181">
        <v>3</v>
      </c>
      <c r="I912" s="182">
        <f>Tabla1[[#This Row],[P_Esperada_MEISR ]]*0.0008928</f>
        <v>2.6784000000000001E-3</v>
      </c>
      <c r="J912" s="183">
        <v>1</v>
      </c>
      <c r="K912" s="183">
        <f>Tabla1[[#This Row],[Puntuación]]-1</f>
        <v>0</v>
      </c>
      <c r="L912" s="182">
        <f>Tabla1[[#This Row],[Cambio escala]]*0.0008928</f>
        <v>0</v>
      </c>
      <c r="M912" s="179" t="s">
        <v>5</v>
      </c>
      <c r="N912" s="179" t="s">
        <v>1436</v>
      </c>
      <c r="O912" s="179" t="s">
        <v>6</v>
      </c>
      <c r="P912" s="179" t="s">
        <v>1439</v>
      </c>
      <c r="Q912" s="179" t="s">
        <v>5</v>
      </c>
      <c r="R912" s="179" t="s">
        <v>1519</v>
      </c>
      <c r="S912" s="179" t="s">
        <v>55</v>
      </c>
      <c r="T912" s="184" t="s">
        <v>9</v>
      </c>
      <c r="U912" s="184" t="str">
        <f>Tabla1[[#This Row],[Códigos CIF]]&amp;" "&amp;"="&amp;" "&amp;Tabla1[[#This Row],[Códigos CIF Habilidad]]</f>
        <v>d330 = Hablar</v>
      </c>
      <c r="V912" s="189" t="s">
        <v>56</v>
      </c>
      <c r="W912" s="19" t="s">
        <v>57</v>
      </c>
      <c r="X912" s="10"/>
      <c r="Y912" s="10"/>
      <c r="Z912"/>
      <c r="AA912"/>
      <c r="AB912"/>
      <c r="AC912"/>
      <c r="AD912"/>
      <c r="AE912"/>
      <c r="AF912"/>
      <c r="AG912"/>
      <c r="AH912"/>
      <c r="AI912"/>
    </row>
    <row r="913" spans="1:35" ht="24">
      <c r="A913" s="10">
        <v>897</v>
      </c>
      <c r="B913" s="176" t="s">
        <v>1342</v>
      </c>
      <c r="C913" s="177" t="s">
        <v>1081</v>
      </c>
      <c r="D913" s="177" t="s">
        <v>385</v>
      </c>
      <c r="E913" s="178" t="s">
        <v>424</v>
      </c>
      <c r="F913" s="179">
        <v>48</v>
      </c>
      <c r="G913" s="180" t="s">
        <v>741</v>
      </c>
      <c r="H913" s="181">
        <v>3</v>
      </c>
      <c r="I913" s="182">
        <f>Tabla1[[#This Row],[P_Esperada_MEISR ]]*0.0008928</f>
        <v>2.6784000000000001E-3</v>
      </c>
      <c r="J913" s="183">
        <v>1</v>
      </c>
      <c r="K913" s="183">
        <f>Tabla1[[#This Row],[Puntuación]]-1</f>
        <v>0</v>
      </c>
      <c r="L913" s="182">
        <f>Tabla1[[#This Row],[Cambio escala]]*0.0008928</f>
        <v>0</v>
      </c>
      <c r="M913" s="179" t="s">
        <v>24</v>
      </c>
      <c r="N913" s="179" t="s">
        <v>1435</v>
      </c>
      <c r="O913" s="179" t="s">
        <v>5</v>
      </c>
      <c r="P913" s="179" t="s">
        <v>1441</v>
      </c>
      <c r="Q913" s="179" t="s">
        <v>5</v>
      </c>
      <c r="R913" s="179" t="s">
        <v>1519</v>
      </c>
      <c r="S913" s="179" t="s">
        <v>77</v>
      </c>
      <c r="T913" s="184" t="s">
        <v>50</v>
      </c>
      <c r="U913" s="184" t="str">
        <f>Tabla1[[#This Row],[Códigos CIF]]&amp;" "&amp;"="&amp;" "&amp;Tabla1[[#This Row],[Códigos CIF Habilidad]]</f>
        <v>d250 = Manejo del comportamiento propio</v>
      </c>
      <c r="V913" s="189" t="s">
        <v>78</v>
      </c>
      <c r="W913" s="19" t="s">
        <v>79</v>
      </c>
      <c r="X913" s="10"/>
      <c r="Y913" s="10"/>
      <c r="Z913"/>
      <c r="AA913"/>
      <c r="AB913"/>
      <c r="AC913"/>
      <c r="AD913"/>
      <c r="AE913"/>
      <c r="AF913"/>
      <c r="AG913"/>
      <c r="AH913"/>
      <c r="AI913"/>
    </row>
    <row r="914" spans="1:35" ht="24">
      <c r="A914" s="10">
        <v>898</v>
      </c>
      <c r="B914" s="176" t="s">
        <v>1342</v>
      </c>
      <c r="C914" s="177" t="s">
        <v>1082</v>
      </c>
      <c r="D914" s="177" t="s">
        <v>385</v>
      </c>
      <c r="E914" s="178" t="s">
        <v>425</v>
      </c>
      <c r="F914" s="179">
        <v>48</v>
      </c>
      <c r="G914" s="180" t="s">
        <v>741</v>
      </c>
      <c r="H914" s="181">
        <v>3</v>
      </c>
      <c r="I914" s="182">
        <f>Tabla1[[#This Row],[P_Esperada_MEISR ]]*0.0008928</f>
        <v>2.6784000000000001E-3</v>
      </c>
      <c r="J914" s="183">
        <v>1</v>
      </c>
      <c r="K914" s="183">
        <f>Tabla1[[#This Row],[Puntuación]]-1</f>
        <v>0</v>
      </c>
      <c r="L914" s="182">
        <f>Tabla1[[#This Row],[Cambio escala]]*0.0008928</f>
        <v>0</v>
      </c>
      <c r="M914" s="179" t="s">
        <v>5</v>
      </c>
      <c r="N914" s="179" t="s">
        <v>1436</v>
      </c>
      <c r="O914" s="179" t="s">
        <v>5</v>
      </c>
      <c r="P914" s="179" t="s">
        <v>1441</v>
      </c>
      <c r="Q914" s="179" t="s">
        <v>5</v>
      </c>
      <c r="R914" s="179" t="s">
        <v>1519</v>
      </c>
      <c r="S914" s="179" t="s">
        <v>77</v>
      </c>
      <c r="T914" s="184" t="s">
        <v>50</v>
      </c>
      <c r="U914" s="184" t="str">
        <f>Tabla1[[#This Row],[Códigos CIF]]&amp;" "&amp;"="&amp;" "&amp;Tabla1[[#This Row],[Códigos CIF Habilidad]]</f>
        <v>d250 = Manejo del comportamiento propio</v>
      </c>
      <c r="V914" s="189" t="s">
        <v>78</v>
      </c>
      <c r="W914" s="19" t="s">
        <v>79</v>
      </c>
      <c r="X914" s="10"/>
      <c r="Y914" s="10"/>
      <c r="Z914"/>
      <c r="AA914"/>
      <c r="AB914"/>
      <c r="AC914"/>
      <c r="AD914"/>
      <c r="AE914"/>
      <c r="AF914"/>
      <c r="AG914"/>
      <c r="AH914"/>
      <c r="AI914"/>
    </row>
    <row r="915" spans="1:35" ht="24">
      <c r="A915" s="10">
        <v>899</v>
      </c>
      <c r="B915" s="176" t="s">
        <v>1342</v>
      </c>
      <c r="C915" s="177" t="s">
        <v>1083</v>
      </c>
      <c r="D915" s="177" t="s">
        <v>385</v>
      </c>
      <c r="E915" s="178" t="s">
        <v>422</v>
      </c>
      <c r="F915" s="179">
        <v>54</v>
      </c>
      <c r="G915" s="180" t="s">
        <v>743</v>
      </c>
      <c r="H915" s="181">
        <v>3</v>
      </c>
      <c r="I915" s="182">
        <f>Tabla1[[#This Row],[P_Esperada_MEISR ]]*0.0008928</f>
        <v>2.6784000000000001E-3</v>
      </c>
      <c r="J915" s="183">
        <v>1</v>
      </c>
      <c r="K915" s="183">
        <f>Tabla1[[#This Row],[Puntuación]]-1</f>
        <v>0</v>
      </c>
      <c r="L915" s="182">
        <f>Tabla1[[#This Row],[Cambio escala]]*0.0008928</f>
        <v>0</v>
      </c>
      <c r="M915" s="179" t="s">
        <v>23</v>
      </c>
      <c r="N915" s="179" t="s">
        <v>1434</v>
      </c>
      <c r="O915" s="179" t="s">
        <v>25</v>
      </c>
      <c r="P915" s="179" t="s">
        <v>1440</v>
      </c>
      <c r="Q915" s="179" t="s">
        <v>23</v>
      </c>
      <c r="R915" s="179" t="s">
        <v>1525</v>
      </c>
      <c r="S915" s="179" t="s">
        <v>394</v>
      </c>
      <c r="T915" s="184" t="s">
        <v>27</v>
      </c>
      <c r="U915" s="184" t="str">
        <f>Tabla1[[#This Row],[Códigos CIF]]&amp;" "&amp;"="&amp;" "&amp;Tabla1[[#This Row],[Códigos CIF Habilidad]]</f>
        <v>d435 = Mover objetos con las extremidades inferiores</v>
      </c>
      <c r="V915" s="189" t="s">
        <v>395</v>
      </c>
      <c r="W915" s="19" t="s">
        <v>396</v>
      </c>
      <c r="X915" s="10"/>
      <c r="Y915" s="10"/>
      <c r="Z915"/>
      <c r="AA915"/>
      <c r="AB915"/>
      <c r="AC915"/>
      <c r="AD915"/>
      <c r="AE915"/>
      <c r="AF915"/>
      <c r="AG915"/>
      <c r="AH915"/>
      <c r="AI915"/>
    </row>
    <row r="916" spans="1:35" ht="20.399999999999999">
      <c r="A916" s="10">
        <v>900</v>
      </c>
      <c r="B916" s="176" t="s">
        <v>1342</v>
      </c>
      <c r="C916" s="177" t="s">
        <v>1084</v>
      </c>
      <c r="D916" s="177" t="s">
        <v>385</v>
      </c>
      <c r="E916" s="178" t="s">
        <v>428</v>
      </c>
      <c r="F916" s="179">
        <v>54</v>
      </c>
      <c r="G916" s="180" t="s">
        <v>743</v>
      </c>
      <c r="H916" s="181">
        <v>3</v>
      </c>
      <c r="I916" s="182">
        <f>Tabla1[[#This Row],[P_Esperada_MEISR ]]*0.0008928</f>
        <v>2.6784000000000001E-3</v>
      </c>
      <c r="J916" s="183">
        <v>1</v>
      </c>
      <c r="K916" s="183">
        <f>Tabla1[[#This Row],[Puntuación]]-1</f>
        <v>0</v>
      </c>
      <c r="L916" s="182">
        <f>Tabla1[[#This Row],[Cambio escala]]*0.0008928</f>
        <v>0</v>
      </c>
      <c r="M916" s="179" t="s">
        <v>23</v>
      </c>
      <c r="N916" s="179" t="s">
        <v>1434</v>
      </c>
      <c r="O916" s="179" t="s">
        <v>25</v>
      </c>
      <c r="P916" s="179" t="s">
        <v>1440</v>
      </c>
      <c r="Q916" s="179" t="s">
        <v>23</v>
      </c>
      <c r="R916" s="179" t="s">
        <v>1525</v>
      </c>
      <c r="S916" s="179" t="s">
        <v>160</v>
      </c>
      <c r="T916" s="184" t="s">
        <v>27</v>
      </c>
      <c r="U916" s="184" t="str">
        <f>Tabla1[[#This Row],[Códigos CIF]]&amp;" "&amp;"="&amp;" "&amp;Tabla1[[#This Row],[Códigos CIF Habilidad]]</f>
        <v>d455 = Desplazarse por el entorno</v>
      </c>
      <c r="V916" s="189" t="s">
        <v>161</v>
      </c>
      <c r="W916" s="19" t="s">
        <v>162</v>
      </c>
      <c r="X916" s="10"/>
      <c r="Y916" s="10"/>
      <c r="Z916"/>
      <c r="AA916"/>
      <c r="AB916"/>
      <c r="AC916"/>
      <c r="AD916"/>
      <c r="AE916"/>
      <c r="AF916"/>
      <c r="AG916"/>
      <c r="AH916"/>
      <c r="AI916"/>
    </row>
    <row r="917" spans="1:35" ht="30.6">
      <c r="A917" s="10">
        <v>901</v>
      </c>
      <c r="B917" s="176" t="s">
        <v>1342</v>
      </c>
      <c r="C917" s="177" t="s">
        <v>1085</v>
      </c>
      <c r="D917" s="177" t="s">
        <v>385</v>
      </c>
      <c r="E917" s="178" t="s">
        <v>429</v>
      </c>
      <c r="F917" s="179">
        <v>60</v>
      </c>
      <c r="G917" s="180" t="s">
        <v>744</v>
      </c>
      <c r="H917" s="181">
        <v>3</v>
      </c>
      <c r="I917" s="182">
        <f>Tabla1[[#This Row],[P_Esperada_MEISR ]]*0.0008928</f>
        <v>2.6784000000000001E-3</v>
      </c>
      <c r="J917" s="183">
        <v>1</v>
      </c>
      <c r="K917" s="183">
        <f>Tabla1[[#This Row],[Puntuación]]-1</f>
        <v>0</v>
      </c>
      <c r="L917" s="182">
        <f>Tabla1[[#This Row],[Cambio escala]]*0.0008928</f>
        <v>0</v>
      </c>
      <c r="M917" s="179" t="s">
        <v>23</v>
      </c>
      <c r="N917" s="179" t="s">
        <v>1434</v>
      </c>
      <c r="O917" s="179" t="s">
        <v>25</v>
      </c>
      <c r="P917" s="179" t="s">
        <v>1440</v>
      </c>
      <c r="Q917" s="179" t="s">
        <v>23</v>
      </c>
      <c r="R917" s="179" t="s">
        <v>1525</v>
      </c>
      <c r="S917" s="179" t="s">
        <v>160</v>
      </c>
      <c r="T917" s="184" t="s">
        <v>27</v>
      </c>
      <c r="U917" s="184" t="str">
        <f>Tabla1[[#This Row],[Códigos CIF]]&amp;" "&amp;"="&amp;" "&amp;Tabla1[[#This Row],[Códigos CIF Habilidad]]</f>
        <v>d455 = Desplazarse por el entorno</v>
      </c>
      <c r="V917" s="189" t="s">
        <v>161</v>
      </c>
      <c r="W917" s="19" t="s">
        <v>162</v>
      </c>
      <c r="X917" s="10"/>
      <c r="Y917" s="10"/>
      <c r="Z917"/>
      <c r="AA917"/>
      <c r="AB917"/>
      <c r="AC917"/>
      <c r="AD917"/>
      <c r="AE917"/>
      <c r="AF917"/>
      <c r="AG917"/>
      <c r="AH917"/>
      <c r="AI917"/>
    </row>
    <row r="918" spans="1:35" ht="20.399999999999999">
      <c r="A918" s="10">
        <v>902</v>
      </c>
      <c r="B918" s="176" t="s">
        <v>1342</v>
      </c>
      <c r="C918" s="177" t="s">
        <v>1086</v>
      </c>
      <c r="D918" s="177" t="s">
        <v>385</v>
      </c>
      <c r="E918" s="178" t="s">
        <v>721</v>
      </c>
      <c r="F918" s="179">
        <v>60</v>
      </c>
      <c r="G918" s="180" t="s">
        <v>744</v>
      </c>
      <c r="H918" s="181">
        <v>3</v>
      </c>
      <c r="I918" s="182">
        <f>Tabla1[[#This Row],[P_Esperada_MEISR ]]*0.0008928</f>
        <v>2.6784000000000001E-3</v>
      </c>
      <c r="J918" s="183">
        <v>1</v>
      </c>
      <c r="K918" s="183">
        <f>Tabla1[[#This Row],[Puntuación]]-1</f>
        <v>0</v>
      </c>
      <c r="L918" s="182">
        <f>Tabla1[[#This Row],[Cambio escala]]*0.0008928</f>
        <v>0</v>
      </c>
      <c r="M918" s="179" t="s">
        <v>23</v>
      </c>
      <c r="N918" s="179" t="s">
        <v>1434</v>
      </c>
      <c r="O918" s="179" t="s">
        <v>25</v>
      </c>
      <c r="P918" s="179" t="s">
        <v>1440</v>
      </c>
      <c r="Q918" s="179" t="s">
        <v>23</v>
      </c>
      <c r="R918" s="179" t="s">
        <v>1525</v>
      </c>
      <c r="S918" s="179" t="s">
        <v>160</v>
      </c>
      <c r="T918" s="184" t="s">
        <v>27</v>
      </c>
      <c r="U918" s="184" t="str">
        <f>Tabla1[[#This Row],[Códigos CIF]]&amp;" "&amp;"="&amp;" "&amp;Tabla1[[#This Row],[Códigos CIF Habilidad]]</f>
        <v>d455 = Desplazarse por el entorno</v>
      </c>
      <c r="V918" s="189" t="s">
        <v>161</v>
      </c>
      <c r="W918" s="19" t="s">
        <v>162</v>
      </c>
      <c r="X918" s="10"/>
      <c r="Y918" s="10"/>
      <c r="Z918"/>
      <c r="AA918"/>
      <c r="AB918"/>
      <c r="AC918"/>
      <c r="AD918"/>
      <c r="AE918"/>
      <c r="AF918"/>
      <c r="AG918"/>
      <c r="AH918"/>
      <c r="AI918"/>
    </row>
    <row r="919" spans="1:35" ht="51">
      <c r="A919" s="10">
        <v>903</v>
      </c>
      <c r="B919" s="176" t="s">
        <v>1342</v>
      </c>
      <c r="C919" s="177" t="s">
        <v>1087</v>
      </c>
      <c r="D919" s="177" t="s">
        <v>385</v>
      </c>
      <c r="E919" s="178" t="s">
        <v>430</v>
      </c>
      <c r="F919" s="179">
        <v>60</v>
      </c>
      <c r="G919" s="180" t="s">
        <v>744</v>
      </c>
      <c r="H919" s="181">
        <v>3</v>
      </c>
      <c r="I919" s="182">
        <f>Tabla1[[#This Row],[P_Esperada_MEISR ]]*0.0008928</f>
        <v>2.6784000000000001E-3</v>
      </c>
      <c r="J919" s="183">
        <v>1</v>
      </c>
      <c r="K919" s="183">
        <f>Tabla1[[#This Row],[Puntuación]]-1</f>
        <v>0</v>
      </c>
      <c r="L919" s="182">
        <f>Tabla1[[#This Row],[Cambio escala]]*0.0008928</f>
        <v>0</v>
      </c>
      <c r="M919" s="179" t="s">
        <v>24</v>
      </c>
      <c r="N919" s="179" t="s">
        <v>1435</v>
      </c>
      <c r="O919" s="179" t="s">
        <v>31</v>
      </c>
      <c r="P919" s="179" t="s">
        <v>1438</v>
      </c>
      <c r="Q919" s="179" t="s">
        <v>7</v>
      </c>
      <c r="R919" s="179" t="s">
        <v>1526</v>
      </c>
      <c r="S919" s="179" t="s">
        <v>111</v>
      </c>
      <c r="T919" s="184" t="s">
        <v>19</v>
      </c>
      <c r="U919" s="184" t="str">
        <f>Tabla1[[#This Row],[Códigos CIF]]&amp;" "&amp;"="&amp;" "&amp;Tabla1[[#This Row],[Códigos CIF Habilidad]]</f>
        <v>d137 = Adquirir conceptos</v>
      </c>
      <c r="V919" s="189" t="s">
        <v>112</v>
      </c>
      <c r="W919" s="19" t="s">
        <v>113</v>
      </c>
      <c r="X919" s="10"/>
      <c r="Y919" s="10"/>
      <c r="Z919"/>
      <c r="AA919"/>
      <c r="AB919"/>
      <c r="AC919"/>
      <c r="AD919"/>
      <c r="AE919"/>
      <c r="AF919"/>
      <c r="AG919"/>
      <c r="AH919"/>
      <c r="AI919"/>
    </row>
    <row r="920" spans="1:35" ht="20.399999999999999">
      <c r="A920" s="10">
        <v>904</v>
      </c>
      <c r="B920" s="176" t="s">
        <v>1342</v>
      </c>
      <c r="C920" s="177" t="s">
        <v>1088</v>
      </c>
      <c r="D920" s="177" t="s">
        <v>385</v>
      </c>
      <c r="E920" s="178" t="s">
        <v>431</v>
      </c>
      <c r="F920" s="179">
        <v>60</v>
      </c>
      <c r="G920" s="180" t="s">
        <v>744</v>
      </c>
      <c r="H920" s="181">
        <v>3</v>
      </c>
      <c r="I920" s="182">
        <f>Tabla1[[#This Row],[P_Esperada_MEISR ]]*0.0008928</f>
        <v>2.6784000000000001E-3</v>
      </c>
      <c r="J920" s="183">
        <v>1</v>
      </c>
      <c r="K920" s="183">
        <f>Tabla1[[#This Row],[Puntuación]]-1</f>
        <v>0</v>
      </c>
      <c r="L920" s="182">
        <f>Tabla1[[#This Row],[Cambio escala]]*0.0008928</f>
        <v>0</v>
      </c>
      <c r="M920" s="179" t="s">
        <v>23</v>
      </c>
      <c r="N920" s="179" t="s">
        <v>1434</v>
      </c>
      <c r="O920" s="179" t="s">
        <v>25</v>
      </c>
      <c r="P920" s="179" t="s">
        <v>1440</v>
      </c>
      <c r="Q920" s="179" t="s">
        <v>23</v>
      </c>
      <c r="R920" s="179" t="s">
        <v>1525</v>
      </c>
      <c r="S920" s="179" t="s">
        <v>34</v>
      </c>
      <c r="T920" s="184" t="s">
        <v>27</v>
      </c>
      <c r="U920" s="184" t="str">
        <f>Tabla1[[#This Row],[Códigos CIF]]&amp;" "&amp;"="&amp;" "&amp;Tabla1[[#This Row],[Códigos CIF Habilidad]]</f>
        <v>d445 = Uso de la mano y el brazo</v>
      </c>
      <c r="V920" s="189" t="s">
        <v>35</v>
      </c>
      <c r="W920" s="19" t="s">
        <v>36</v>
      </c>
      <c r="X920" s="10"/>
      <c r="Y920" s="10"/>
      <c r="Z920"/>
      <c r="AA920"/>
      <c r="AB920"/>
      <c r="AC920"/>
      <c r="AD920"/>
      <c r="AE920"/>
      <c r="AF920"/>
      <c r="AG920"/>
      <c r="AH920"/>
      <c r="AI920"/>
    </row>
    <row r="921" spans="1:35">
      <c r="A921" s="10">
        <v>905</v>
      </c>
      <c r="B921" s="176" t="s">
        <v>1342</v>
      </c>
      <c r="C921" s="177" t="s">
        <v>1089</v>
      </c>
      <c r="D921" s="177" t="s">
        <v>385</v>
      </c>
      <c r="E921" s="178" t="s">
        <v>432</v>
      </c>
      <c r="F921" s="179">
        <v>60</v>
      </c>
      <c r="G921" s="180" t="s">
        <v>744</v>
      </c>
      <c r="H921" s="181">
        <v>3</v>
      </c>
      <c r="I921" s="182">
        <f>Tabla1[[#This Row],[P_Esperada_MEISR ]]*0.0008928</f>
        <v>2.6784000000000001E-3</v>
      </c>
      <c r="J921" s="183">
        <v>1</v>
      </c>
      <c r="K921" s="183">
        <f>Tabla1[[#This Row],[Puntuación]]-1</f>
        <v>0</v>
      </c>
      <c r="L921" s="182">
        <f>Tabla1[[#This Row],[Cambio escala]]*0.0008928</f>
        <v>0</v>
      </c>
      <c r="M921" s="179" t="s">
        <v>23</v>
      </c>
      <c r="N921" s="179" t="s">
        <v>1434</v>
      </c>
      <c r="O921" s="179" t="s">
        <v>25</v>
      </c>
      <c r="P921" s="179" t="s">
        <v>1440</v>
      </c>
      <c r="Q921" s="179" t="s">
        <v>23</v>
      </c>
      <c r="R921" s="179" t="s">
        <v>1525</v>
      </c>
      <c r="S921" s="179" t="s">
        <v>160</v>
      </c>
      <c r="T921" s="184" t="s">
        <v>27</v>
      </c>
      <c r="U921" s="184" t="str">
        <f>Tabla1[[#This Row],[Códigos CIF]]&amp;" "&amp;"="&amp;" "&amp;Tabla1[[#This Row],[Códigos CIF Habilidad]]</f>
        <v>d455 = Desplazarse por el entorno</v>
      </c>
      <c r="V921" s="189" t="s">
        <v>161</v>
      </c>
      <c r="W921" s="19" t="s">
        <v>162</v>
      </c>
      <c r="X921" s="10"/>
      <c r="Y921" s="10"/>
      <c r="Z921"/>
      <c r="AA921"/>
      <c r="AB921"/>
      <c r="AC921"/>
      <c r="AD921"/>
      <c r="AE921"/>
      <c r="AF921"/>
      <c r="AG921"/>
      <c r="AH921"/>
      <c r="AI921"/>
    </row>
    <row r="922" spans="1:35">
      <c r="A922" s="10">
        <v>906</v>
      </c>
      <c r="B922" s="176" t="s">
        <v>1342</v>
      </c>
      <c r="C922" s="177" t="s">
        <v>1090</v>
      </c>
      <c r="D922" s="177" t="s">
        <v>385</v>
      </c>
      <c r="E922" s="178" t="s">
        <v>433</v>
      </c>
      <c r="F922" s="179">
        <v>60</v>
      </c>
      <c r="G922" s="180" t="s">
        <v>744</v>
      </c>
      <c r="H922" s="181">
        <v>3</v>
      </c>
      <c r="I922" s="182">
        <f>Tabla1[[#This Row],[P_Esperada_MEISR ]]*0.0008928</f>
        <v>2.6784000000000001E-3</v>
      </c>
      <c r="J922" s="183">
        <v>1</v>
      </c>
      <c r="K922" s="183">
        <f>Tabla1[[#This Row],[Puntuación]]-1</f>
        <v>0</v>
      </c>
      <c r="L922" s="182">
        <f>Tabla1[[#This Row],[Cambio escala]]*0.0008928</f>
        <v>0</v>
      </c>
      <c r="M922" s="179" t="s">
        <v>23</v>
      </c>
      <c r="N922" s="179" t="s">
        <v>1434</v>
      </c>
      <c r="O922" s="179" t="s">
        <v>25</v>
      </c>
      <c r="P922" s="179" t="s">
        <v>1440</v>
      </c>
      <c r="Q922" s="179" t="s">
        <v>23</v>
      </c>
      <c r="R922" s="179" t="s">
        <v>1525</v>
      </c>
      <c r="S922" s="179" t="s">
        <v>160</v>
      </c>
      <c r="T922" s="184" t="s">
        <v>27</v>
      </c>
      <c r="U922" s="184" t="str">
        <f>Tabla1[[#This Row],[Códigos CIF]]&amp;" "&amp;"="&amp;" "&amp;Tabla1[[#This Row],[Códigos CIF Habilidad]]</f>
        <v>d455 = Desplazarse por el entorno</v>
      </c>
      <c r="V922" s="189" t="s">
        <v>161</v>
      </c>
      <c r="W922" s="19" t="s">
        <v>162</v>
      </c>
      <c r="X922" s="10"/>
      <c r="Y922" s="10"/>
      <c r="Z922"/>
      <c r="AA922"/>
      <c r="AB922"/>
      <c r="AC922"/>
      <c r="AD922"/>
      <c r="AE922"/>
      <c r="AF922"/>
      <c r="AG922"/>
      <c r="AH922"/>
      <c r="AI922"/>
    </row>
    <row r="923" spans="1:35" ht="24">
      <c r="A923" s="10">
        <v>907</v>
      </c>
      <c r="B923" s="176" t="s">
        <v>1342</v>
      </c>
      <c r="C923" s="177" t="s">
        <v>753</v>
      </c>
      <c r="D923" s="177" t="s">
        <v>435</v>
      </c>
      <c r="E923" s="178" t="s">
        <v>1546</v>
      </c>
      <c r="F923" s="179">
        <v>0</v>
      </c>
      <c r="G923" s="180" t="s">
        <v>683</v>
      </c>
      <c r="H923" s="181">
        <v>3</v>
      </c>
      <c r="I923" s="182">
        <f>Tabla1[[#This Row],[P_Esperada_MEISR ]]*0.0008928</f>
        <v>2.6784000000000001E-3</v>
      </c>
      <c r="J923" s="183">
        <v>1</v>
      </c>
      <c r="K923" s="183">
        <f>Tabla1[[#This Row],[Puntuación]]-1</f>
        <v>0</v>
      </c>
      <c r="L923" s="182">
        <f>Tabla1[[#This Row],[Cambio escala]]*0.0008928</f>
        <v>0</v>
      </c>
      <c r="M923" s="179" t="s">
        <v>23</v>
      </c>
      <c r="N923" s="179" t="s">
        <v>1434</v>
      </c>
      <c r="O923" s="179" t="s">
        <v>25</v>
      </c>
      <c r="P923" s="179" t="s">
        <v>1440</v>
      </c>
      <c r="Q923" s="179" t="s">
        <v>23</v>
      </c>
      <c r="R923" s="179" t="s">
        <v>1525</v>
      </c>
      <c r="S923" s="179" t="s">
        <v>26</v>
      </c>
      <c r="T923" s="184" t="s">
        <v>27</v>
      </c>
      <c r="U923" s="184" t="str">
        <f>Tabla1[[#This Row],[Códigos CIF]]&amp;" "&amp;"="&amp;" "&amp;Tabla1[[#This Row],[Códigos CIF Habilidad]]</f>
        <v>d410 = Cambiar las posturas corporales básicas</v>
      </c>
      <c r="V923" s="189" t="s">
        <v>28</v>
      </c>
      <c r="W923" s="19" t="s">
        <v>29</v>
      </c>
      <c r="X923" s="10"/>
      <c r="Y923" s="10"/>
      <c r="Z923"/>
      <c r="AA923"/>
      <c r="AB923"/>
      <c r="AC923"/>
      <c r="AD923"/>
      <c r="AE923"/>
      <c r="AF923"/>
      <c r="AG923"/>
      <c r="AH923"/>
      <c r="AI923"/>
    </row>
    <row r="924" spans="1:35" ht="30.6">
      <c r="A924" s="10">
        <v>908</v>
      </c>
      <c r="B924" s="176" t="s">
        <v>1342</v>
      </c>
      <c r="C924" s="177" t="s">
        <v>1092</v>
      </c>
      <c r="D924" s="177" t="s">
        <v>435</v>
      </c>
      <c r="E924" s="178" t="s">
        <v>436</v>
      </c>
      <c r="F924" s="179">
        <v>3</v>
      </c>
      <c r="G924" s="180" t="s">
        <v>683</v>
      </c>
      <c r="H924" s="181">
        <v>3</v>
      </c>
      <c r="I924" s="182">
        <f>Tabla1[[#This Row],[P_Esperada_MEISR ]]*0.0008928</f>
        <v>2.6784000000000001E-3</v>
      </c>
      <c r="J924" s="183">
        <v>1</v>
      </c>
      <c r="K924" s="183">
        <f>Tabla1[[#This Row],[Puntuación]]-1</f>
        <v>0</v>
      </c>
      <c r="L924" s="182">
        <f>Tabla1[[#This Row],[Cambio escala]]*0.0008928</f>
        <v>0</v>
      </c>
      <c r="M924" s="179" t="s">
        <v>24</v>
      </c>
      <c r="N924" s="179" t="s">
        <v>1435</v>
      </c>
      <c r="O924" s="179" t="s">
        <v>31</v>
      </c>
      <c r="P924" s="179" t="s">
        <v>1438</v>
      </c>
      <c r="Q924" s="179" t="s">
        <v>7</v>
      </c>
      <c r="R924" s="179" t="s">
        <v>1526</v>
      </c>
      <c r="S924" s="179" t="s">
        <v>437</v>
      </c>
      <c r="T924" s="184" t="s">
        <v>19</v>
      </c>
      <c r="U924" s="184" t="str">
        <f>Tabla1[[#This Row],[Códigos CIF]]&amp;" "&amp;"="&amp;" "&amp;Tabla1[[#This Row],[Códigos CIF Habilidad]]</f>
        <v>d135 = Repetir</v>
      </c>
      <c r="V924" s="189" t="s">
        <v>438</v>
      </c>
      <c r="W924" s="19" t="s">
        <v>439</v>
      </c>
      <c r="X924" s="10"/>
      <c r="Y924" s="10"/>
      <c r="Z924"/>
      <c r="AA924"/>
      <c r="AB924"/>
      <c r="AC924"/>
      <c r="AD924"/>
      <c r="AE924"/>
      <c r="AF924"/>
      <c r="AG924"/>
      <c r="AH924"/>
      <c r="AI924"/>
    </row>
    <row r="925" spans="1:35" ht="24">
      <c r="A925" s="10">
        <v>909</v>
      </c>
      <c r="B925" s="176" t="s">
        <v>1342</v>
      </c>
      <c r="C925" s="177" t="s">
        <v>1093</v>
      </c>
      <c r="D925" s="177" t="s">
        <v>435</v>
      </c>
      <c r="E925" s="178" t="s">
        <v>441</v>
      </c>
      <c r="F925" s="179">
        <v>5</v>
      </c>
      <c r="G925" s="180" t="s">
        <v>683</v>
      </c>
      <c r="H925" s="181">
        <v>3</v>
      </c>
      <c r="I925" s="182">
        <f>Tabla1[[#This Row],[P_Esperada_MEISR ]]*0.0008928</f>
        <v>2.6784000000000001E-3</v>
      </c>
      <c r="J925" s="183">
        <v>1</v>
      </c>
      <c r="K925" s="183">
        <f>Tabla1[[#This Row],[Puntuación]]-1</f>
        <v>0</v>
      </c>
      <c r="L925" s="182">
        <f>Tabla1[[#This Row],[Cambio escala]]*0.0008928</f>
        <v>0</v>
      </c>
      <c r="M925" s="179" t="s">
        <v>24</v>
      </c>
      <c r="N925" s="179" t="s">
        <v>1435</v>
      </c>
      <c r="O925" s="179" t="s">
        <v>31</v>
      </c>
      <c r="P925" s="179" t="s">
        <v>1438</v>
      </c>
      <c r="Q925" s="179" t="s">
        <v>7</v>
      </c>
      <c r="R925" s="179" t="s">
        <v>1526</v>
      </c>
      <c r="S925" s="179" t="s">
        <v>37</v>
      </c>
      <c r="T925" s="184" t="s">
        <v>19</v>
      </c>
      <c r="U925" s="184" t="str">
        <f>Tabla1[[#This Row],[Códigos CIF]]&amp;" "&amp;"="&amp;" "&amp;Tabla1[[#This Row],[Códigos CIF Habilidad]]</f>
        <v>d120 = Otras experiencias sensoriales intencionadas</v>
      </c>
      <c r="V925" s="189" t="s">
        <v>38</v>
      </c>
      <c r="W925" s="19" t="s">
        <v>39</v>
      </c>
      <c r="X925" s="10"/>
      <c r="Y925" s="10"/>
      <c r="Z925"/>
      <c r="AA925"/>
      <c r="AB925"/>
      <c r="AC925"/>
      <c r="AD925"/>
      <c r="AE925"/>
      <c r="AF925"/>
      <c r="AG925"/>
      <c r="AH925"/>
      <c r="AI925"/>
    </row>
    <row r="926" spans="1:35" ht="24">
      <c r="A926" s="10">
        <v>910</v>
      </c>
      <c r="B926" s="176" t="s">
        <v>1342</v>
      </c>
      <c r="C926" s="177" t="s">
        <v>1094</v>
      </c>
      <c r="D926" s="177" t="s">
        <v>435</v>
      </c>
      <c r="E926" s="178" t="s">
        <v>440</v>
      </c>
      <c r="F926" s="179">
        <v>6</v>
      </c>
      <c r="G926" s="180" t="s">
        <v>683</v>
      </c>
      <c r="H926" s="181">
        <v>3</v>
      </c>
      <c r="I926" s="182">
        <f>Tabla1[[#This Row],[P_Esperada_MEISR ]]*0.0008928</f>
        <v>2.6784000000000001E-3</v>
      </c>
      <c r="J926" s="183">
        <v>1</v>
      </c>
      <c r="K926" s="183">
        <f>Tabla1[[#This Row],[Puntuación]]-1</f>
        <v>0</v>
      </c>
      <c r="L926" s="182">
        <f>Tabla1[[#This Row],[Cambio escala]]*0.0008928</f>
        <v>0</v>
      </c>
      <c r="M926" s="179" t="s">
        <v>24</v>
      </c>
      <c r="N926" s="179" t="s">
        <v>1435</v>
      </c>
      <c r="O926" s="179" t="s">
        <v>31</v>
      </c>
      <c r="P926" s="179" t="s">
        <v>1438</v>
      </c>
      <c r="Q926" s="179" t="s">
        <v>7</v>
      </c>
      <c r="R926" s="179" t="s">
        <v>1526</v>
      </c>
      <c r="S926" s="179" t="s">
        <v>37</v>
      </c>
      <c r="T926" s="184" t="s">
        <v>19</v>
      </c>
      <c r="U926" s="184" t="str">
        <f>Tabla1[[#This Row],[Códigos CIF]]&amp;" "&amp;"="&amp;" "&amp;Tabla1[[#This Row],[Códigos CIF Habilidad]]</f>
        <v>d120 = Otras experiencias sensoriales intencionadas</v>
      </c>
      <c r="V926" s="189" t="s">
        <v>38</v>
      </c>
      <c r="W926" s="19" t="s">
        <v>39</v>
      </c>
      <c r="X926" s="10"/>
      <c r="Y926" s="10"/>
      <c r="Z926"/>
      <c r="AA926"/>
      <c r="AB926"/>
      <c r="AC926"/>
      <c r="AD926"/>
      <c r="AE926"/>
      <c r="AF926"/>
      <c r="AG926"/>
      <c r="AH926"/>
      <c r="AI926"/>
    </row>
    <row r="927" spans="1:35" ht="20.399999999999999">
      <c r="A927" s="10">
        <v>911</v>
      </c>
      <c r="B927" s="176" t="s">
        <v>1342</v>
      </c>
      <c r="C927" s="177" t="s">
        <v>1095</v>
      </c>
      <c r="D927" s="177" t="s">
        <v>435</v>
      </c>
      <c r="E927" s="178" t="s">
        <v>442</v>
      </c>
      <c r="F927" s="179">
        <v>6</v>
      </c>
      <c r="G927" s="180" t="s">
        <v>683</v>
      </c>
      <c r="H927" s="181">
        <v>3</v>
      </c>
      <c r="I927" s="182">
        <f>Tabla1[[#This Row],[P_Esperada_MEISR ]]*0.0008928</f>
        <v>2.6784000000000001E-3</v>
      </c>
      <c r="J927" s="183">
        <v>1</v>
      </c>
      <c r="K927" s="183">
        <f>Tabla1[[#This Row],[Puntuación]]-1</f>
        <v>0</v>
      </c>
      <c r="L927" s="182">
        <f>Tabla1[[#This Row],[Cambio escala]]*0.0008928</f>
        <v>0</v>
      </c>
      <c r="M927" s="179" t="s">
        <v>23</v>
      </c>
      <c r="N927" s="179" t="s">
        <v>1434</v>
      </c>
      <c r="O927" s="179" t="s">
        <v>25</v>
      </c>
      <c r="P927" s="179" t="s">
        <v>1440</v>
      </c>
      <c r="Q927" s="179" t="s">
        <v>23</v>
      </c>
      <c r="R927" s="179" t="s">
        <v>1525</v>
      </c>
      <c r="S927" s="179" t="s">
        <v>132</v>
      </c>
      <c r="T927" s="184" t="s">
        <v>27</v>
      </c>
      <c r="U927" s="184" t="str">
        <f>Tabla1[[#This Row],[Códigos CIF]]&amp;" "&amp;"="&amp;" "&amp;Tabla1[[#This Row],[Códigos CIF Habilidad]]</f>
        <v>d440 = Uso fino de la mano</v>
      </c>
      <c r="V927" s="189" t="s">
        <v>133</v>
      </c>
      <c r="W927" s="19" t="s">
        <v>134</v>
      </c>
      <c r="X927" s="10"/>
      <c r="Y927" s="10"/>
      <c r="Z927"/>
      <c r="AA927"/>
      <c r="AB927"/>
      <c r="AC927"/>
      <c r="AD927"/>
      <c r="AE927"/>
      <c r="AF927"/>
      <c r="AG927"/>
      <c r="AH927"/>
      <c r="AI927"/>
    </row>
    <row r="928" spans="1:35" ht="20.399999999999999">
      <c r="A928" s="10">
        <v>912</v>
      </c>
      <c r="B928" s="176" t="s">
        <v>1342</v>
      </c>
      <c r="C928" s="177" t="s">
        <v>1096</v>
      </c>
      <c r="D928" s="177" t="s">
        <v>435</v>
      </c>
      <c r="E928" s="178" t="s">
        <v>443</v>
      </c>
      <c r="F928" s="179">
        <v>6</v>
      </c>
      <c r="G928" s="180" t="s">
        <v>683</v>
      </c>
      <c r="H928" s="181">
        <v>3</v>
      </c>
      <c r="I928" s="182">
        <f>Tabla1[[#This Row],[P_Esperada_MEISR ]]*0.0008928</f>
        <v>2.6784000000000001E-3</v>
      </c>
      <c r="J928" s="183">
        <v>1</v>
      </c>
      <c r="K928" s="183">
        <f>Tabla1[[#This Row],[Puntuación]]-1</f>
        <v>0</v>
      </c>
      <c r="L928" s="182">
        <f>Tabla1[[#This Row],[Cambio escala]]*0.0008928</f>
        <v>0</v>
      </c>
      <c r="M928" s="179" t="s">
        <v>24</v>
      </c>
      <c r="N928" s="179" t="s">
        <v>1435</v>
      </c>
      <c r="O928" s="179" t="s">
        <v>31</v>
      </c>
      <c r="P928" s="179" t="s">
        <v>1438</v>
      </c>
      <c r="Q928" s="179" t="s">
        <v>7</v>
      </c>
      <c r="R928" s="179" t="s">
        <v>1526</v>
      </c>
      <c r="S928" s="179" t="s">
        <v>86</v>
      </c>
      <c r="T928" s="184" t="s">
        <v>50</v>
      </c>
      <c r="U928" s="184" t="str">
        <f>Tabla1[[#This Row],[Códigos CIF]]&amp;" "&amp;"="&amp;" "&amp;Tabla1[[#This Row],[Códigos CIF Habilidad]]</f>
        <v>d210 = Llevar a cabo una única tarea</v>
      </c>
      <c r="V928" s="189" t="s">
        <v>87</v>
      </c>
      <c r="W928" s="19" t="s">
        <v>88</v>
      </c>
      <c r="X928" s="10"/>
      <c r="Y928" s="10"/>
      <c r="Z928"/>
      <c r="AA928"/>
      <c r="AB928"/>
      <c r="AC928"/>
      <c r="AD928"/>
      <c r="AE928"/>
      <c r="AF928"/>
      <c r="AG928"/>
      <c r="AH928"/>
      <c r="AI928"/>
    </row>
    <row r="929" spans="1:35" ht="24">
      <c r="A929" s="10">
        <v>913</v>
      </c>
      <c r="B929" s="176" t="s">
        <v>1342</v>
      </c>
      <c r="C929" s="177" t="s">
        <v>1097</v>
      </c>
      <c r="D929" s="177" t="s">
        <v>435</v>
      </c>
      <c r="E929" s="178" t="s">
        <v>1328</v>
      </c>
      <c r="F929" s="179">
        <v>7</v>
      </c>
      <c r="G929" s="180" t="s">
        <v>686</v>
      </c>
      <c r="H929" s="181">
        <v>3</v>
      </c>
      <c r="I929" s="182">
        <f>Tabla1[[#This Row],[P_Esperada_MEISR ]]*0.0008928</f>
        <v>2.6784000000000001E-3</v>
      </c>
      <c r="J929" s="183">
        <v>1</v>
      </c>
      <c r="K929" s="183">
        <f>Tabla1[[#This Row],[Puntuación]]-1</f>
        <v>0</v>
      </c>
      <c r="L929" s="182">
        <f>Tabla1[[#This Row],[Cambio escala]]*0.0008928</f>
        <v>0</v>
      </c>
      <c r="M929" s="179" t="s">
        <v>24</v>
      </c>
      <c r="N929" s="179" t="s">
        <v>1435</v>
      </c>
      <c r="O929" s="179" t="s">
        <v>25</v>
      </c>
      <c r="P929" s="179" t="s">
        <v>1440</v>
      </c>
      <c r="Q929" s="179" t="s">
        <v>23</v>
      </c>
      <c r="R929" s="179" t="s">
        <v>1525</v>
      </c>
      <c r="S929" s="179" t="s">
        <v>26</v>
      </c>
      <c r="T929" s="184" t="s">
        <v>27</v>
      </c>
      <c r="U929" s="184" t="str">
        <f>Tabla1[[#This Row],[Códigos CIF]]&amp;" "&amp;"="&amp;" "&amp;Tabla1[[#This Row],[Códigos CIF Habilidad]]</f>
        <v>d410 = Cambiar las posturas corporales básicas</v>
      </c>
      <c r="V929" s="189" t="s">
        <v>28</v>
      </c>
      <c r="W929" s="19" t="s">
        <v>29</v>
      </c>
      <c r="X929" s="10"/>
      <c r="Y929" s="10"/>
      <c r="Z929"/>
      <c r="AA929"/>
      <c r="AB929"/>
      <c r="AC929"/>
      <c r="AD929"/>
      <c r="AE929"/>
      <c r="AF929"/>
      <c r="AG929"/>
      <c r="AH929"/>
      <c r="AI929"/>
    </row>
    <row r="930" spans="1:35">
      <c r="A930" s="10">
        <v>914</v>
      </c>
      <c r="B930" s="176" t="s">
        <v>1342</v>
      </c>
      <c r="C930" s="177" t="s">
        <v>1098</v>
      </c>
      <c r="D930" s="177" t="s">
        <v>435</v>
      </c>
      <c r="E930" s="178" t="s">
        <v>444</v>
      </c>
      <c r="F930" s="179">
        <v>8</v>
      </c>
      <c r="G930" s="180" t="s">
        <v>686</v>
      </c>
      <c r="H930" s="181">
        <v>3</v>
      </c>
      <c r="I930" s="182">
        <f>Tabla1[[#This Row],[P_Esperada_MEISR ]]*0.0008928</f>
        <v>2.6784000000000001E-3</v>
      </c>
      <c r="J930" s="183">
        <v>1</v>
      </c>
      <c r="K930" s="183">
        <f>Tabla1[[#This Row],[Puntuación]]-1</f>
        <v>0</v>
      </c>
      <c r="L930" s="182">
        <f>Tabla1[[#This Row],[Cambio escala]]*0.0008928</f>
        <v>0</v>
      </c>
      <c r="M930" s="179" t="s">
        <v>23</v>
      </c>
      <c r="N930" s="179" t="s">
        <v>1434</v>
      </c>
      <c r="O930" s="179" t="s">
        <v>25</v>
      </c>
      <c r="P930" s="179" t="s">
        <v>1440</v>
      </c>
      <c r="Q930" s="179" t="s">
        <v>23</v>
      </c>
      <c r="R930" s="179" t="s">
        <v>1525</v>
      </c>
      <c r="S930" s="179" t="s">
        <v>44</v>
      </c>
      <c r="T930" s="184" t="s">
        <v>27</v>
      </c>
      <c r="U930" s="184" t="str">
        <f>Tabla1[[#This Row],[Códigos CIF]]&amp;" "&amp;"="&amp;" "&amp;Tabla1[[#This Row],[Códigos CIF Habilidad]]</f>
        <v>d415 = Mantener la posición del cuerpo</v>
      </c>
      <c r="V930" s="189" t="s">
        <v>45</v>
      </c>
      <c r="W930" s="19" t="s">
        <v>46</v>
      </c>
      <c r="X930" s="10"/>
      <c r="Y930" s="10"/>
      <c r="Z930"/>
      <c r="AA930"/>
      <c r="AB930"/>
      <c r="AC930"/>
      <c r="AD930"/>
      <c r="AE930"/>
      <c r="AF930"/>
      <c r="AG930"/>
      <c r="AH930"/>
      <c r="AI930"/>
    </row>
    <row r="931" spans="1:35" ht="30.6">
      <c r="A931" s="10">
        <v>915</v>
      </c>
      <c r="B931" s="176" t="s">
        <v>1342</v>
      </c>
      <c r="C931" s="177" t="s">
        <v>1099</v>
      </c>
      <c r="D931" s="177" t="s">
        <v>435</v>
      </c>
      <c r="E931" s="178" t="s">
        <v>445</v>
      </c>
      <c r="F931" s="179">
        <v>9</v>
      </c>
      <c r="G931" s="180" t="s">
        <v>686</v>
      </c>
      <c r="H931" s="181">
        <v>3</v>
      </c>
      <c r="I931" s="182">
        <f>Tabla1[[#This Row],[P_Esperada_MEISR ]]*0.0008928</f>
        <v>2.6784000000000001E-3</v>
      </c>
      <c r="J931" s="183">
        <v>1</v>
      </c>
      <c r="K931" s="183">
        <f>Tabla1[[#This Row],[Puntuación]]-1</f>
        <v>0</v>
      </c>
      <c r="L931" s="182">
        <f>Tabla1[[#This Row],[Cambio escala]]*0.0008928</f>
        <v>0</v>
      </c>
      <c r="M931" s="179" t="s">
        <v>24</v>
      </c>
      <c r="N931" s="179" t="s">
        <v>1435</v>
      </c>
      <c r="O931" s="179" t="s">
        <v>31</v>
      </c>
      <c r="P931" s="179" t="s">
        <v>1438</v>
      </c>
      <c r="Q931" s="179" t="s">
        <v>7</v>
      </c>
      <c r="R931" s="179" t="s">
        <v>1526</v>
      </c>
      <c r="S931" s="179" t="s">
        <v>257</v>
      </c>
      <c r="T931" s="184" t="s">
        <v>19</v>
      </c>
      <c r="U931" s="184" t="str">
        <f>Tabla1[[#This Row],[Códigos CIF]]&amp;" "&amp;"="&amp;" "&amp;Tabla1[[#This Row],[Códigos CIF Habilidad]]</f>
        <v>d131 = Aprender mediante acciones con objetos</v>
      </c>
      <c r="V931" s="189" t="s">
        <v>258</v>
      </c>
      <c r="W931" s="19" t="s">
        <v>259</v>
      </c>
      <c r="X931" s="10"/>
      <c r="Y931" s="10"/>
      <c r="Z931"/>
      <c r="AA931"/>
      <c r="AB931"/>
      <c r="AC931"/>
      <c r="AD931"/>
      <c r="AE931"/>
      <c r="AF931"/>
      <c r="AG931"/>
      <c r="AH931"/>
      <c r="AI931"/>
    </row>
    <row r="932" spans="1:35" ht="40.799999999999997">
      <c r="A932" s="10">
        <v>916</v>
      </c>
      <c r="B932" s="176" t="s">
        <v>1342</v>
      </c>
      <c r="C932" s="177" t="s">
        <v>1100</v>
      </c>
      <c r="D932" s="177" t="s">
        <v>435</v>
      </c>
      <c r="E932" s="178" t="s">
        <v>1547</v>
      </c>
      <c r="F932" s="179">
        <v>9</v>
      </c>
      <c r="G932" s="180" t="s">
        <v>686</v>
      </c>
      <c r="H932" s="181">
        <v>3</v>
      </c>
      <c r="I932" s="182">
        <f>Tabla1[[#This Row],[P_Esperada_MEISR ]]*0.0008928</f>
        <v>2.6784000000000001E-3</v>
      </c>
      <c r="J932" s="183">
        <v>1</v>
      </c>
      <c r="K932" s="183">
        <f>Tabla1[[#This Row],[Puntuación]]-1</f>
        <v>0</v>
      </c>
      <c r="L932" s="182">
        <f>Tabla1[[#This Row],[Cambio escala]]*0.0008928</f>
        <v>0</v>
      </c>
      <c r="M932" s="179" t="s">
        <v>24</v>
      </c>
      <c r="N932" s="179" t="s">
        <v>1435</v>
      </c>
      <c r="O932" s="179" t="s">
        <v>25</v>
      </c>
      <c r="P932" s="179" t="s">
        <v>1440</v>
      </c>
      <c r="Q932" s="179" t="s">
        <v>7</v>
      </c>
      <c r="R932" s="179" t="s">
        <v>1526</v>
      </c>
      <c r="S932" s="179" t="s">
        <v>132</v>
      </c>
      <c r="T932" s="184" t="s">
        <v>27</v>
      </c>
      <c r="U932" s="184" t="str">
        <f>Tabla1[[#This Row],[Códigos CIF]]&amp;" "&amp;"="&amp;" "&amp;Tabla1[[#This Row],[Códigos CIF Habilidad]]</f>
        <v>d440 = Uso fino de la mano</v>
      </c>
      <c r="V932" s="189" t="s">
        <v>133</v>
      </c>
      <c r="W932" s="19" t="s">
        <v>134</v>
      </c>
      <c r="X932" s="10"/>
      <c r="Y932" s="10"/>
      <c r="Z932"/>
      <c r="AA932"/>
      <c r="AB932"/>
      <c r="AC932"/>
      <c r="AD932"/>
      <c r="AE932"/>
      <c r="AF932"/>
      <c r="AG932"/>
      <c r="AH932"/>
      <c r="AI932"/>
    </row>
    <row r="933" spans="1:35" ht="30.6">
      <c r="A933" s="10">
        <v>917</v>
      </c>
      <c r="B933" s="176" t="s">
        <v>1342</v>
      </c>
      <c r="C933" s="177" t="s">
        <v>1101</v>
      </c>
      <c r="D933" s="177" t="s">
        <v>435</v>
      </c>
      <c r="E933" s="178" t="s">
        <v>446</v>
      </c>
      <c r="F933" s="179">
        <v>9</v>
      </c>
      <c r="G933" s="180" t="s">
        <v>686</v>
      </c>
      <c r="H933" s="181">
        <v>3</v>
      </c>
      <c r="I933" s="182">
        <f>Tabla1[[#This Row],[P_Esperada_MEISR ]]*0.0008928</f>
        <v>2.6784000000000001E-3</v>
      </c>
      <c r="J933" s="183">
        <v>1</v>
      </c>
      <c r="K933" s="183">
        <f>Tabla1[[#This Row],[Puntuación]]-1</f>
        <v>0</v>
      </c>
      <c r="L933" s="182">
        <f>Tabla1[[#This Row],[Cambio escala]]*0.0008928</f>
        <v>0</v>
      </c>
      <c r="M933" s="179" t="s">
        <v>23</v>
      </c>
      <c r="N933" s="179" t="s">
        <v>1434</v>
      </c>
      <c r="O933" s="179" t="s">
        <v>25</v>
      </c>
      <c r="P933" s="179" t="s">
        <v>1440</v>
      </c>
      <c r="Q933" s="179" t="s">
        <v>23</v>
      </c>
      <c r="R933" s="179" t="s">
        <v>1525</v>
      </c>
      <c r="S933" s="179" t="s">
        <v>26</v>
      </c>
      <c r="T933" s="184" t="s">
        <v>27</v>
      </c>
      <c r="U933" s="184" t="str">
        <f>Tabla1[[#This Row],[Códigos CIF]]&amp;" "&amp;"="&amp;" "&amp;Tabla1[[#This Row],[Códigos CIF Habilidad]]</f>
        <v>d410 = Cambiar las posturas corporales básicas</v>
      </c>
      <c r="V933" s="189" t="s">
        <v>28</v>
      </c>
      <c r="W933" s="19" t="s">
        <v>29</v>
      </c>
      <c r="X933" s="10"/>
      <c r="Y933" s="10"/>
      <c r="Z933"/>
      <c r="AA933"/>
      <c r="AB933"/>
      <c r="AC933"/>
      <c r="AD933"/>
      <c r="AE933"/>
      <c r="AF933"/>
      <c r="AG933"/>
      <c r="AH933"/>
      <c r="AI933"/>
    </row>
    <row r="934" spans="1:35" ht="30.6">
      <c r="A934" s="10">
        <v>918</v>
      </c>
      <c r="B934" s="176" t="s">
        <v>1342</v>
      </c>
      <c r="C934" s="177" t="s">
        <v>1102</v>
      </c>
      <c r="D934" s="177" t="s">
        <v>435</v>
      </c>
      <c r="E934" s="178" t="s">
        <v>447</v>
      </c>
      <c r="F934" s="179">
        <v>9</v>
      </c>
      <c r="G934" s="180" t="s">
        <v>686</v>
      </c>
      <c r="H934" s="181">
        <v>3</v>
      </c>
      <c r="I934" s="182">
        <f>Tabla1[[#This Row],[P_Esperada_MEISR ]]*0.0008928</f>
        <v>2.6784000000000001E-3</v>
      </c>
      <c r="J934" s="183">
        <v>1</v>
      </c>
      <c r="K934" s="183">
        <f>Tabla1[[#This Row],[Puntuación]]-1</f>
        <v>0</v>
      </c>
      <c r="L934" s="182">
        <f>Tabla1[[#This Row],[Cambio escala]]*0.0008928</f>
        <v>0</v>
      </c>
      <c r="M934" s="179" t="s">
        <v>23</v>
      </c>
      <c r="N934" s="179" t="s">
        <v>1434</v>
      </c>
      <c r="O934" s="179" t="s">
        <v>25</v>
      </c>
      <c r="P934" s="179" t="s">
        <v>1440</v>
      </c>
      <c r="Q934" s="179" t="s">
        <v>23</v>
      </c>
      <c r="R934" s="179" t="s">
        <v>1525</v>
      </c>
      <c r="S934" s="179" t="s">
        <v>160</v>
      </c>
      <c r="T934" s="184" t="s">
        <v>27</v>
      </c>
      <c r="U934" s="184" t="str">
        <f>Tabla1[[#This Row],[Códigos CIF]]&amp;" "&amp;"="&amp;" "&amp;Tabla1[[#This Row],[Códigos CIF Habilidad]]</f>
        <v>d455 = Desplazarse por el entorno</v>
      </c>
      <c r="V934" s="189" t="s">
        <v>161</v>
      </c>
      <c r="W934" s="19" t="s">
        <v>162</v>
      </c>
      <c r="X934" s="10"/>
      <c r="Y934" s="10"/>
      <c r="Z934"/>
      <c r="AA934"/>
      <c r="AB934"/>
      <c r="AC934"/>
      <c r="AD934"/>
      <c r="AE934"/>
      <c r="AF934"/>
      <c r="AG934"/>
      <c r="AH934"/>
      <c r="AI934"/>
    </row>
    <row r="935" spans="1:35" ht="30.6">
      <c r="A935" s="10">
        <v>919</v>
      </c>
      <c r="B935" s="176" t="s">
        <v>1342</v>
      </c>
      <c r="C935" s="177" t="s">
        <v>1103</v>
      </c>
      <c r="D935" s="177" t="s">
        <v>435</v>
      </c>
      <c r="E935" s="178" t="s">
        <v>448</v>
      </c>
      <c r="F935" s="179">
        <v>10</v>
      </c>
      <c r="G935" s="180" t="s">
        <v>686</v>
      </c>
      <c r="H935" s="181">
        <v>3</v>
      </c>
      <c r="I935" s="182">
        <f>Tabla1[[#This Row],[P_Esperada_MEISR ]]*0.0008928</f>
        <v>2.6784000000000001E-3</v>
      </c>
      <c r="J935" s="183">
        <v>1</v>
      </c>
      <c r="K935" s="183">
        <f>Tabla1[[#This Row],[Puntuación]]-1</f>
        <v>0</v>
      </c>
      <c r="L935" s="182">
        <f>Tabla1[[#This Row],[Cambio escala]]*0.0008928</f>
        <v>0</v>
      </c>
      <c r="M935" s="179" t="s">
        <v>23</v>
      </c>
      <c r="N935" s="179" t="s">
        <v>1434</v>
      </c>
      <c r="O935" s="179" t="s">
        <v>25</v>
      </c>
      <c r="P935" s="179" t="s">
        <v>1440</v>
      </c>
      <c r="Q935" s="179" t="s">
        <v>23</v>
      </c>
      <c r="R935" s="179" t="s">
        <v>1525</v>
      </c>
      <c r="S935" s="179" t="s">
        <v>132</v>
      </c>
      <c r="T935" s="184" t="s">
        <v>27</v>
      </c>
      <c r="U935" s="184" t="str">
        <f>Tabla1[[#This Row],[Códigos CIF]]&amp;" "&amp;"="&amp;" "&amp;Tabla1[[#This Row],[Códigos CIF Habilidad]]</f>
        <v>d440 = Uso fino de la mano</v>
      </c>
      <c r="V935" s="189" t="s">
        <v>133</v>
      </c>
      <c r="W935" s="19" t="s">
        <v>134</v>
      </c>
      <c r="X935" s="10"/>
      <c r="Y935" s="10"/>
      <c r="Z935"/>
      <c r="AA935"/>
      <c r="AB935"/>
      <c r="AC935"/>
      <c r="AD935"/>
      <c r="AE935"/>
      <c r="AF935"/>
      <c r="AG935"/>
      <c r="AH935"/>
      <c r="AI935"/>
    </row>
    <row r="936" spans="1:35" ht="30.6">
      <c r="A936" s="10">
        <v>920</v>
      </c>
      <c r="B936" s="176" t="s">
        <v>1342</v>
      </c>
      <c r="C936" s="177" t="s">
        <v>1104</v>
      </c>
      <c r="D936" s="177" t="s">
        <v>435</v>
      </c>
      <c r="E936" s="178" t="s">
        <v>449</v>
      </c>
      <c r="F936" s="179">
        <v>12</v>
      </c>
      <c r="G936" s="180" t="s">
        <v>686</v>
      </c>
      <c r="H936" s="181">
        <v>3</v>
      </c>
      <c r="I936" s="182">
        <f>Tabla1[[#This Row],[P_Esperada_MEISR ]]*0.0008928</f>
        <v>2.6784000000000001E-3</v>
      </c>
      <c r="J936" s="183">
        <v>1</v>
      </c>
      <c r="K936" s="183">
        <f>Tabla1[[#This Row],[Puntuación]]-1</f>
        <v>0</v>
      </c>
      <c r="L936" s="182">
        <f>Tabla1[[#This Row],[Cambio escala]]*0.0008928</f>
        <v>0</v>
      </c>
      <c r="M936" s="179" t="s">
        <v>24</v>
      </c>
      <c r="N936" s="179" t="s">
        <v>1435</v>
      </c>
      <c r="O936" s="179" t="s">
        <v>31</v>
      </c>
      <c r="P936" s="179" t="s">
        <v>1438</v>
      </c>
      <c r="Q936" s="179" t="s">
        <v>7</v>
      </c>
      <c r="R936" s="179" t="s">
        <v>1526</v>
      </c>
      <c r="S936" s="179" t="s">
        <v>233</v>
      </c>
      <c r="T936" s="184" t="s">
        <v>50</v>
      </c>
      <c r="U936" s="184" t="str">
        <f>Tabla1[[#This Row],[Códigos CIF]]&amp;" "&amp;"="&amp;" "&amp;Tabla1[[#This Row],[Códigos CIF Habilidad]]</f>
        <v>d220 = Llevar a cabo múltiples tareas</v>
      </c>
      <c r="V936" s="189" t="s">
        <v>234</v>
      </c>
      <c r="W936" s="19" t="s">
        <v>235</v>
      </c>
      <c r="X936" s="10"/>
      <c r="Y936" s="10"/>
      <c r="Z936"/>
      <c r="AA936"/>
      <c r="AB936"/>
      <c r="AC936"/>
      <c r="AD936"/>
      <c r="AE936"/>
      <c r="AF936"/>
      <c r="AG936"/>
      <c r="AH936"/>
      <c r="AI936"/>
    </row>
    <row r="937" spans="1:35" ht="51">
      <c r="A937" s="10">
        <v>921</v>
      </c>
      <c r="B937" s="176" t="s">
        <v>1342</v>
      </c>
      <c r="C937" s="177" t="s">
        <v>1105</v>
      </c>
      <c r="D937" s="177" t="s">
        <v>435</v>
      </c>
      <c r="E937" s="178" t="s">
        <v>450</v>
      </c>
      <c r="F937" s="179">
        <v>12</v>
      </c>
      <c r="G937" s="180" t="s">
        <v>686</v>
      </c>
      <c r="H937" s="181">
        <v>3</v>
      </c>
      <c r="I937" s="182">
        <f>Tabla1[[#This Row],[P_Esperada_MEISR ]]*0.0008928</f>
        <v>2.6784000000000001E-3</v>
      </c>
      <c r="J937" s="183">
        <v>1</v>
      </c>
      <c r="K937" s="183">
        <f>Tabla1[[#This Row],[Puntuación]]-1</f>
        <v>0</v>
      </c>
      <c r="L937" s="182">
        <f>Tabla1[[#This Row],[Cambio escala]]*0.0008928</f>
        <v>0</v>
      </c>
      <c r="M937" s="179" t="s">
        <v>24</v>
      </c>
      <c r="N937" s="179" t="s">
        <v>1435</v>
      </c>
      <c r="O937" s="179" t="s">
        <v>25</v>
      </c>
      <c r="P937" s="179" t="s">
        <v>1440</v>
      </c>
      <c r="Q937" s="179" t="s">
        <v>7</v>
      </c>
      <c r="R937" s="179" t="s">
        <v>1526</v>
      </c>
      <c r="S937" s="179" t="s">
        <v>233</v>
      </c>
      <c r="T937" s="184" t="s">
        <v>50</v>
      </c>
      <c r="U937" s="184" t="str">
        <f>Tabla1[[#This Row],[Códigos CIF]]&amp;" "&amp;"="&amp;" "&amp;Tabla1[[#This Row],[Códigos CIF Habilidad]]</f>
        <v>d220 = Llevar a cabo múltiples tareas</v>
      </c>
      <c r="V937" s="189" t="s">
        <v>234</v>
      </c>
      <c r="W937" s="19" t="s">
        <v>235</v>
      </c>
      <c r="X937" s="10"/>
      <c r="Y937" s="10"/>
      <c r="Z937"/>
      <c r="AA937"/>
      <c r="AB937"/>
      <c r="AC937"/>
      <c r="AD937"/>
      <c r="AE937"/>
      <c r="AF937"/>
      <c r="AG937"/>
      <c r="AH937"/>
      <c r="AI937"/>
    </row>
    <row r="938" spans="1:35" ht="20.399999999999999">
      <c r="A938" s="10">
        <v>922</v>
      </c>
      <c r="B938" s="176" t="s">
        <v>1342</v>
      </c>
      <c r="C938" s="177" t="s">
        <v>1106</v>
      </c>
      <c r="D938" s="177" t="s">
        <v>435</v>
      </c>
      <c r="E938" s="178" t="s">
        <v>451</v>
      </c>
      <c r="F938" s="179">
        <v>12</v>
      </c>
      <c r="G938" s="180" t="s">
        <v>686</v>
      </c>
      <c r="H938" s="181">
        <v>3</v>
      </c>
      <c r="I938" s="182">
        <f>Tabla1[[#This Row],[P_Esperada_MEISR ]]*0.0008928</f>
        <v>2.6784000000000001E-3</v>
      </c>
      <c r="J938" s="183">
        <v>1</v>
      </c>
      <c r="K938" s="183">
        <f>Tabla1[[#This Row],[Puntuación]]-1</f>
        <v>0</v>
      </c>
      <c r="L938" s="182">
        <f>Tabla1[[#This Row],[Cambio escala]]*0.0008928</f>
        <v>0</v>
      </c>
      <c r="M938" s="179" t="s">
        <v>23</v>
      </c>
      <c r="N938" s="179" t="s">
        <v>1434</v>
      </c>
      <c r="O938" s="179" t="s">
        <v>25</v>
      </c>
      <c r="P938" s="179" t="s">
        <v>1440</v>
      </c>
      <c r="Q938" s="179" t="s">
        <v>23</v>
      </c>
      <c r="R938" s="179" t="s">
        <v>1525</v>
      </c>
      <c r="S938" s="179" t="s">
        <v>132</v>
      </c>
      <c r="T938" s="184" t="s">
        <v>27</v>
      </c>
      <c r="U938" s="184" t="str">
        <f>Tabla1[[#This Row],[Códigos CIF]]&amp;" "&amp;"="&amp;" "&amp;Tabla1[[#This Row],[Códigos CIF Habilidad]]</f>
        <v>d440 = Uso fino de la mano</v>
      </c>
      <c r="V938" s="189" t="s">
        <v>133</v>
      </c>
      <c r="W938" s="19" t="s">
        <v>134</v>
      </c>
      <c r="X938" s="10"/>
      <c r="Y938" s="10"/>
      <c r="Z938"/>
      <c r="AA938"/>
      <c r="AB938"/>
      <c r="AC938"/>
      <c r="AD938"/>
      <c r="AE938"/>
      <c r="AF938"/>
      <c r="AG938"/>
      <c r="AH938"/>
      <c r="AI938"/>
    </row>
    <row r="939" spans="1:35">
      <c r="A939" s="10">
        <v>923</v>
      </c>
      <c r="B939" s="176" t="s">
        <v>1342</v>
      </c>
      <c r="C939" s="177" t="s">
        <v>1107</v>
      </c>
      <c r="D939" s="177" t="s">
        <v>435</v>
      </c>
      <c r="E939" s="178" t="s">
        <v>1331</v>
      </c>
      <c r="F939" s="179">
        <v>12</v>
      </c>
      <c r="G939" s="180" t="s">
        <v>686</v>
      </c>
      <c r="H939" s="181">
        <v>3</v>
      </c>
      <c r="I939" s="182">
        <f>Tabla1[[#This Row],[P_Esperada_MEISR ]]*0.0008928</f>
        <v>2.6784000000000001E-3</v>
      </c>
      <c r="J939" s="183">
        <v>1</v>
      </c>
      <c r="K939" s="183">
        <f>Tabla1[[#This Row],[Puntuación]]-1</f>
        <v>0</v>
      </c>
      <c r="L939" s="182">
        <f>Tabla1[[#This Row],[Cambio escala]]*0.0008928</f>
        <v>0</v>
      </c>
      <c r="M939" s="179" t="s">
        <v>5</v>
      </c>
      <c r="N939" s="179" t="s">
        <v>1436</v>
      </c>
      <c r="O939" s="179" t="s">
        <v>6</v>
      </c>
      <c r="P939" s="179" t="s">
        <v>1439</v>
      </c>
      <c r="Q939" s="179" t="s">
        <v>5</v>
      </c>
      <c r="R939" s="179" t="s">
        <v>1519</v>
      </c>
      <c r="S939" s="179" t="s">
        <v>8</v>
      </c>
      <c r="T939" s="184" t="s">
        <v>9</v>
      </c>
      <c r="U939" s="184" t="str">
        <f>Tabla1[[#This Row],[Códigos CIF]]&amp;" "&amp;"="&amp;" "&amp;Tabla1[[#This Row],[Códigos CIF Habilidad]]</f>
        <v>d331 = Pre-lenguaje</v>
      </c>
      <c r="V939" s="189" t="s">
        <v>10</v>
      </c>
      <c r="W939" s="19" t="s">
        <v>11</v>
      </c>
      <c r="X939" s="10"/>
      <c r="Y939" s="10"/>
      <c r="Z939"/>
      <c r="AA939"/>
      <c r="AB939"/>
      <c r="AC939"/>
      <c r="AD939"/>
      <c r="AE939"/>
      <c r="AF939"/>
      <c r="AG939"/>
      <c r="AH939"/>
      <c r="AI939"/>
    </row>
    <row r="940" spans="1:35" ht="30.6">
      <c r="A940" s="10">
        <v>924</v>
      </c>
      <c r="B940" s="176" t="s">
        <v>1342</v>
      </c>
      <c r="C940" s="177" t="s">
        <v>1108</v>
      </c>
      <c r="D940" s="177" t="s">
        <v>435</v>
      </c>
      <c r="E940" s="178" t="s">
        <v>1330</v>
      </c>
      <c r="F940" s="179">
        <v>15</v>
      </c>
      <c r="G940" s="180" t="s">
        <v>684</v>
      </c>
      <c r="H940" s="181">
        <v>3</v>
      </c>
      <c r="I940" s="182">
        <f>Tabla1[[#This Row],[P_Esperada_MEISR ]]*0.0008928</f>
        <v>2.6784000000000001E-3</v>
      </c>
      <c r="J940" s="183">
        <v>1</v>
      </c>
      <c r="K940" s="183">
        <f>Tabla1[[#This Row],[Puntuación]]-1</f>
        <v>0</v>
      </c>
      <c r="L940" s="182">
        <f>Tabla1[[#This Row],[Cambio escala]]*0.0008928</f>
        <v>0</v>
      </c>
      <c r="M940" s="179" t="s">
        <v>24</v>
      </c>
      <c r="N940" s="179" t="s">
        <v>1435</v>
      </c>
      <c r="O940" s="179" t="s">
        <v>31</v>
      </c>
      <c r="P940" s="179" t="s">
        <v>1438</v>
      </c>
      <c r="Q940" s="179" t="s">
        <v>7</v>
      </c>
      <c r="R940" s="179" t="s">
        <v>1526</v>
      </c>
      <c r="S940" s="179" t="s">
        <v>111</v>
      </c>
      <c r="T940" s="184" t="s">
        <v>19</v>
      </c>
      <c r="U940" s="184" t="str">
        <f>Tabla1[[#This Row],[Códigos CIF]]&amp;" "&amp;"="&amp;" "&amp;Tabla1[[#This Row],[Códigos CIF Habilidad]]</f>
        <v>d137 = Adquirir conceptos</v>
      </c>
      <c r="V940" s="189" t="s">
        <v>112</v>
      </c>
      <c r="W940" s="19" t="s">
        <v>113</v>
      </c>
      <c r="X940" s="10"/>
      <c r="Y940" s="10"/>
      <c r="Z940"/>
      <c r="AA940"/>
      <c r="AB940"/>
      <c r="AC940"/>
      <c r="AD940"/>
      <c r="AE940"/>
      <c r="AF940"/>
      <c r="AG940"/>
      <c r="AH940"/>
      <c r="AI940"/>
    </row>
    <row r="941" spans="1:35" ht="20.399999999999999">
      <c r="A941" s="10">
        <v>925</v>
      </c>
      <c r="B941" s="176" t="s">
        <v>1342</v>
      </c>
      <c r="C941" s="177" t="s">
        <v>1109</v>
      </c>
      <c r="D941" s="177" t="s">
        <v>435</v>
      </c>
      <c r="E941" s="178" t="s">
        <v>452</v>
      </c>
      <c r="F941" s="179">
        <v>15</v>
      </c>
      <c r="G941" s="180" t="s">
        <v>684</v>
      </c>
      <c r="H941" s="181">
        <v>3</v>
      </c>
      <c r="I941" s="182">
        <f>Tabla1[[#This Row],[P_Esperada_MEISR ]]*0.0008928</f>
        <v>2.6784000000000001E-3</v>
      </c>
      <c r="J941" s="183">
        <v>1</v>
      </c>
      <c r="K941" s="183">
        <f>Tabla1[[#This Row],[Puntuación]]-1</f>
        <v>0</v>
      </c>
      <c r="L941" s="182">
        <f>Tabla1[[#This Row],[Cambio escala]]*0.0008928</f>
        <v>0</v>
      </c>
      <c r="M941" s="179" t="s">
        <v>24</v>
      </c>
      <c r="N941" s="179" t="s">
        <v>1435</v>
      </c>
      <c r="O941" s="179" t="s">
        <v>25</v>
      </c>
      <c r="P941" s="179" t="s">
        <v>1440</v>
      </c>
      <c r="Q941" s="179" t="s">
        <v>7</v>
      </c>
      <c r="R941" s="179" t="s">
        <v>1526</v>
      </c>
      <c r="S941" s="179" t="s">
        <v>293</v>
      </c>
      <c r="T941" s="184" t="s">
        <v>19</v>
      </c>
      <c r="U941" s="184" t="str">
        <f>Tabla1[[#This Row],[Códigos CIF]]&amp;" "&amp;"="&amp;" "&amp;Tabla1[[#This Row],[Códigos CIF Habilidad]]</f>
        <v>d163 = Pensar</v>
      </c>
      <c r="V941" s="189" t="s">
        <v>294</v>
      </c>
      <c r="W941" s="19" t="s">
        <v>295</v>
      </c>
      <c r="X941" s="10"/>
      <c r="Y941" s="10"/>
      <c r="Z941"/>
      <c r="AA941"/>
      <c r="AB941"/>
      <c r="AC941"/>
      <c r="AD941"/>
      <c r="AE941"/>
      <c r="AF941"/>
      <c r="AG941"/>
      <c r="AH941"/>
      <c r="AI941"/>
    </row>
    <row r="942" spans="1:35">
      <c r="A942" s="10">
        <v>926</v>
      </c>
      <c r="B942" s="176" t="s">
        <v>1342</v>
      </c>
      <c r="C942" s="177" t="s">
        <v>1110</v>
      </c>
      <c r="D942" s="177" t="s">
        <v>435</v>
      </c>
      <c r="E942" s="178" t="s">
        <v>453</v>
      </c>
      <c r="F942" s="179">
        <v>15</v>
      </c>
      <c r="G942" s="180" t="s">
        <v>684</v>
      </c>
      <c r="H942" s="181">
        <v>3</v>
      </c>
      <c r="I942" s="182">
        <f>Tabla1[[#This Row],[P_Esperada_MEISR ]]*0.0008928</f>
        <v>2.6784000000000001E-3</v>
      </c>
      <c r="J942" s="183">
        <v>1</v>
      </c>
      <c r="K942" s="183">
        <f>Tabla1[[#This Row],[Puntuación]]-1</f>
        <v>0</v>
      </c>
      <c r="L942" s="182">
        <f>Tabla1[[#This Row],[Cambio escala]]*0.0008928</f>
        <v>0</v>
      </c>
      <c r="M942" s="179" t="s">
        <v>23</v>
      </c>
      <c r="N942" s="179" t="s">
        <v>1434</v>
      </c>
      <c r="O942" s="179" t="s">
        <v>25</v>
      </c>
      <c r="P942" s="179" t="s">
        <v>1440</v>
      </c>
      <c r="Q942" s="179" t="s">
        <v>23</v>
      </c>
      <c r="R942" s="179" t="s">
        <v>1525</v>
      </c>
      <c r="S942" s="179" t="s">
        <v>454</v>
      </c>
      <c r="T942" s="184" t="s">
        <v>27</v>
      </c>
      <c r="U942" s="184" t="str">
        <f>Tabla1[[#This Row],[Códigos CIF]]&amp;" "&amp;"="&amp;" "&amp;Tabla1[[#This Row],[Códigos CIF Habilidad]]</f>
        <v>d430 = Levantar y llevar objetos</v>
      </c>
      <c r="V942" s="189" t="s">
        <v>455</v>
      </c>
      <c r="W942" s="19" t="s">
        <v>456</v>
      </c>
      <c r="X942" s="10"/>
      <c r="Y942" s="10"/>
      <c r="Z942"/>
      <c r="AA942"/>
      <c r="AB942"/>
      <c r="AC942"/>
      <c r="AD942"/>
      <c r="AE942"/>
      <c r="AF942"/>
      <c r="AG942"/>
      <c r="AH942"/>
      <c r="AI942"/>
    </row>
    <row r="943" spans="1:35" ht="20.399999999999999">
      <c r="A943" s="10">
        <v>927</v>
      </c>
      <c r="B943" s="176" t="s">
        <v>1342</v>
      </c>
      <c r="C943" s="177" t="s">
        <v>1111</v>
      </c>
      <c r="D943" s="177" t="s">
        <v>435</v>
      </c>
      <c r="E943" s="178" t="s">
        <v>457</v>
      </c>
      <c r="F943" s="179">
        <v>15</v>
      </c>
      <c r="G943" s="180" t="s">
        <v>684</v>
      </c>
      <c r="H943" s="181">
        <v>3</v>
      </c>
      <c r="I943" s="182">
        <f>Tabla1[[#This Row],[P_Esperada_MEISR ]]*0.0008928</f>
        <v>2.6784000000000001E-3</v>
      </c>
      <c r="J943" s="183">
        <v>1</v>
      </c>
      <c r="K943" s="183">
        <f>Tabla1[[#This Row],[Puntuación]]-1</f>
        <v>0</v>
      </c>
      <c r="L943" s="182">
        <f>Tabla1[[#This Row],[Cambio escala]]*0.0008928</f>
        <v>0</v>
      </c>
      <c r="M943" s="179" t="s">
        <v>23</v>
      </c>
      <c r="N943" s="179" t="s">
        <v>1434</v>
      </c>
      <c r="O943" s="179" t="s">
        <v>31</v>
      </c>
      <c r="P943" s="179" t="s">
        <v>1438</v>
      </c>
      <c r="Q943" s="179" t="s">
        <v>23</v>
      </c>
      <c r="R943" s="179" t="s">
        <v>1525</v>
      </c>
      <c r="S943" s="179" t="s">
        <v>176</v>
      </c>
      <c r="T943" s="184" t="s">
        <v>19</v>
      </c>
      <c r="U943" s="184" t="str">
        <f>Tabla1[[#This Row],[Códigos CIF]]&amp;" "&amp;"="&amp;" "&amp;Tabla1[[#This Row],[Códigos CIF Habilidad]]</f>
        <v>d177 = Tomar decisiones</v>
      </c>
      <c r="V943" s="189" t="s">
        <v>177</v>
      </c>
      <c r="W943" s="19" t="s">
        <v>178</v>
      </c>
      <c r="X943" s="10"/>
      <c r="Y943" s="10"/>
      <c r="Z943"/>
      <c r="AA943"/>
      <c r="AB943"/>
      <c r="AC943"/>
      <c r="AD943"/>
      <c r="AE943"/>
      <c r="AF943"/>
      <c r="AG943"/>
      <c r="AH943"/>
      <c r="AI943"/>
    </row>
    <row r="944" spans="1:35" ht="30.6">
      <c r="A944" s="10">
        <v>928</v>
      </c>
      <c r="B944" s="176" t="s">
        <v>1342</v>
      </c>
      <c r="C944" s="177" t="s">
        <v>1112</v>
      </c>
      <c r="D944" s="177" t="s">
        <v>435</v>
      </c>
      <c r="E944" s="178" t="s">
        <v>458</v>
      </c>
      <c r="F944" s="179">
        <v>18</v>
      </c>
      <c r="G944" s="180" t="s">
        <v>684</v>
      </c>
      <c r="H944" s="181">
        <v>3</v>
      </c>
      <c r="I944" s="182">
        <f>Tabla1[[#This Row],[P_Esperada_MEISR ]]*0.0008928</f>
        <v>2.6784000000000001E-3</v>
      </c>
      <c r="J944" s="183">
        <v>1</v>
      </c>
      <c r="K944" s="183">
        <f>Tabla1[[#This Row],[Puntuación]]-1</f>
        <v>0</v>
      </c>
      <c r="L944" s="182">
        <f>Tabla1[[#This Row],[Cambio escala]]*0.0008928</f>
        <v>0</v>
      </c>
      <c r="M944" s="179" t="s">
        <v>24</v>
      </c>
      <c r="N944" s="179" t="s">
        <v>1435</v>
      </c>
      <c r="O944" s="179" t="s">
        <v>5</v>
      </c>
      <c r="P944" s="179" t="s">
        <v>1441</v>
      </c>
      <c r="Q944" s="179" t="s">
        <v>5</v>
      </c>
      <c r="R944" s="179" t="s">
        <v>1519</v>
      </c>
      <c r="S944" s="179" t="s">
        <v>59</v>
      </c>
      <c r="T944" s="184" t="s">
        <v>60</v>
      </c>
      <c r="U944" s="184" t="str">
        <f>Tabla1[[#This Row],[Códigos CIF]]&amp;" "&amp;"="&amp;" "&amp;Tabla1[[#This Row],[Códigos CIF Habilidad]]</f>
        <v xml:space="preserve">d880 = Participación en el juego </v>
      </c>
      <c r="V944" s="189" t="s">
        <v>61</v>
      </c>
      <c r="W944" s="19" t="s">
        <v>62</v>
      </c>
      <c r="X944" s="10"/>
      <c r="Y944" s="10"/>
      <c r="Z944"/>
      <c r="AA944"/>
      <c r="AB944"/>
      <c r="AC944"/>
      <c r="AD944"/>
      <c r="AE944"/>
      <c r="AF944"/>
      <c r="AG944"/>
      <c r="AH944"/>
      <c r="AI944"/>
    </row>
    <row r="945" spans="1:35" ht="20.399999999999999">
      <c r="A945" s="10">
        <v>929</v>
      </c>
      <c r="B945" s="176" t="s">
        <v>1342</v>
      </c>
      <c r="C945" s="177" t="s">
        <v>1113</v>
      </c>
      <c r="D945" s="177" t="s">
        <v>435</v>
      </c>
      <c r="E945" s="178" t="s">
        <v>459</v>
      </c>
      <c r="F945" s="179">
        <v>19</v>
      </c>
      <c r="G945" s="180" t="s">
        <v>685</v>
      </c>
      <c r="H945" s="181">
        <v>3</v>
      </c>
      <c r="I945" s="182">
        <f>Tabla1[[#This Row],[P_Esperada_MEISR ]]*0.0008928</f>
        <v>2.6784000000000001E-3</v>
      </c>
      <c r="J945" s="183">
        <v>1</v>
      </c>
      <c r="K945" s="183">
        <f>Tabla1[[#This Row],[Puntuación]]-1</f>
        <v>0</v>
      </c>
      <c r="L945" s="182">
        <f>Tabla1[[#This Row],[Cambio escala]]*0.0008928</f>
        <v>0</v>
      </c>
      <c r="M945" s="179" t="s">
        <v>24</v>
      </c>
      <c r="N945" s="179" t="s">
        <v>1435</v>
      </c>
      <c r="O945" s="179" t="s">
        <v>31</v>
      </c>
      <c r="P945" s="179" t="s">
        <v>1438</v>
      </c>
      <c r="Q945" s="179" t="s">
        <v>7</v>
      </c>
      <c r="R945" s="179" t="s">
        <v>1526</v>
      </c>
      <c r="S945" s="179" t="s">
        <v>59</v>
      </c>
      <c r="T945" s="184" t="s">
        <v>60</v>
      </c>
      <c r="U945" s="184" t="str">
        <f>Tabla1[[#This Row],[Códigos CIF]]&amp;" "&amp;"="&amp;" "&amp;Tabla1[[#This Row],[Códigos CIF Habilidad]]</f>
        <v xml:space="preserve">d880 = Participación en el juego </v>
      </c>
      <c r="V945" s="189" t="s">
        <v>61</v>
      </c>
      <c r="W945" s="19" t="s">
        <v>62</v>
      </c>
      <c r="X945" s="10"/>
      <c r="Y945" s="10"/>
      <c r="Z945"/>
      <c r="AA945"/>
      <c r="AB945"/>
      <c r="AC945"/>
      <c r="AD945"/>
      <c r="AE945"/>
      <c r="AF945"/>
      <c r="AG945"/>
      <c r="AH945"/>
      <c r="AI945"/>
    </row>
    <row r="946" spans="1:35" ht="61.2">
      <c r="A946" s="10">
        <v>930</v>
      </c>
      <c r="B946" s="176" t="s">
        <v>1342</v>
      </c>
      <c r="C946" s="177" t="s">
        <v>1114</v>
      </c>
      <c r="D946" s="177" t="s">
        <v>435</v>
      </c>
      <c r="E946" s="178" t="s">
        <v>460</v>
      </c>
      <c r="F946" s="179">
        <v>21</v>
      </c>
      <c r="G946" s="180" t="s">
        <v>685</v>
      </c>
      <c r="H946" s="181">
        <v>3</v>
      </c>
      <c r="I946" s="182">
        <f>Tabla1[[#This Row],[P_Esperada_MEISR ]]*0.0008928</f>
        <v>2.6784000000000001E-3</v>
      </c>
      <c r="J946" s="183">
        <v>1</v>
      </c>
      <c r="K946" s="183">
        <f>Tabla1[[#This Row],[Puntuación]]-1</f>
        <v>0</v>
      </c>
      <c r="L946" s="182">
        <f>Tabla1[[#This Row],[Cambio escala]]*0.0008928</f>
        <v>0</v>
      </c>
      <c r="M946" s="179" t="s">
        <v>24</v>
      </c>
      <c r="N946" s="179" t="s">
        <v>1435</v>
      </c>
      <c r="O946" s="179" t="s">
        <v>31</v>
      </c>
      <c r="P946" s="179" t="s">
        <v>1438</v>
      </c>
      <c r="Q946" s="179" t="s">
        <v>7</v>
      </c>
      <c r="R946" s="179" t="s">
        <v>1526</v>
      </c>
      <c r="S946" s="179" t="s">
        <v>111</v>
      </c>
      <c r="T946" s="184" t="s">
        <v>19</v>
      </c>
      <c r="U946" s="184" t="str">
        <f>Tabla1[[#This Row],[Códigos CIF]]&amp;" "&amp;"="&amp;" "&amp;Tabla1[[#This Row],[Códigos CIF Habilidad]]</f>
        <v>d137 = Adquirir conceptos</v>
      </c>
      <c r="V946" s="189" t="s">
        <v>112</v>
      </c>
      <c r="W946" s="19" t="s">
        <v>113</v>
      </c>
      <c r="X946" s="10"/>
      <c r="Y946" s="10"/>
      <c r="Z946"/>
      <c r="AA946"/>
      <c r="AB946"/>
      <c r="AC946"/>
      <c r="AD946"/>
      <c r="AE946"/>
      <c r="AF946"/>
      <c r="AG946"/>
      <c r="AH946"/>
      <c r="AI946"/>
    </row>
    <row r="947" spans="1:35" ht="20.399999999999999">
      <c r="A947" s="10">
        <v>931</v>
      </c>
      <c r="B947" s="176" t="s">
        <v>1342</v>
      </c>
      <c r="C947" s="177" t="s">
        <v>1115</v>
      </c>
      <c r="D947" s="177" t="s">
        <v>435</v>
      </c>
      <c r="E947" s="178" t="s">
        <v>461</v>
      </c>
      <c r="F947" s="179">
        <v>23</v>
      </c>
      <c r="G947" s="180" t="s">
        <v>685</v>
      </c>
      <c r="H947" s="181">
        <v>3</v>
      </c>
      <c r="I947" s="182">
        <f>Tabla1[[#This Row],[P_Esperada_MEISR ]]*0.0008928</f>
        <v>2.6784000000000001E-3</v>
      </c>
      <c r="J947" s="183">
        <v>1</v>
      </c>
      <c r="K947" s="183">
        <f>Tabla1[[#This Row],[Puntuación]]-1</f>
        <v>0</v>
      </c>
      <c r="L947" s="182">
        <f>Tabla1[[#This Row],[Cambio escala]]*0.0008928</f>
        <v>0</v>
      </c>
      <c r="M947" s="179" t="s">
        <v>23</v>
      </c>
      <c r="N947" s="179" t="s">
        <v>1434</v>
      </c>
      <c r="O947" s="179" t="s">
        <v>25</v>
      </c>
      <c r="P947" s="179" t="s">
        <v>1440</v>
      </c>
      <c r="Q947" s="179" t="s">
        <v>23</v>
      </c>
      <c r="R947" s="179" t="s">
        <v>1525</v>
      </c>
      <c r="S947" s="179" t="s">
        <v>132</v>
      </c>
      <c r="T947" s="184" t="s">
        <v>27</v>
      </c>
      <c r="U947" s="184" t="str">
        <f>Tabla1[[#This Row],[Códigos CIF]]&amp;" "&amp;"="&amp;" "&amp;Tabla1[[#This Row],[Códigos CIF Habilidad]]</f>
        <v>d440 = Uso fino de la mano</v>
      </c>
      <c r="V947" s="189" t="s">
        <v>133</v>
      </c>
      <c r="W947" s="19" t="s">
        <v>134</v>
      </c>
      <c r="X947" s="10"/>
      <c r="Y947" s="10"/>
      <c r="Z947"/>
      <c r="AA947"/>
      <c r="AB947"/>
      <c r="AC947"/>
      <c r="AD947"/>
      <c r="AE947"/>
      <c r="AF947"/>
      <c r="AG947"/>
      <c r="AH947"/>
      <c r="AI947"/>
    </row>
    <row r="948" spans="1:35" ht="20.399999999999999">
      <c r="A948" s="10">
        <v>932</v>
      </c>
      <c r="B948" s="176" t="s">
        <v>1342</v>
      </c>
      <c r="C948" s="177" t="s">
        <v>1116</v>
      </c>
      <c r="D948" s="177" t="s">
        <v>435</v>
      </c>
      <c r="E948" s="178" t="s">
        <v>462</v>
      </c>
      <c r="F948" s="179">
        <v>24</v>
      </c>
      <c r="G948" s="180" t="s">
        <v>685</v>
      </c>
      <c r="H948" s="181">
        <v>3</v>
      </c>
      <c r="I948" s="182">
        <f>Tabla1[[#This Row],[P_Esperada_MEISR ]]*0.0008928</f>
        <v>2.6784000000000001E-3</v>
      </c>
      <c r="J948" s="183">
        <v>1</v>
      </c>
      <c r="K948" s="183">
        <f>Tabla1[[#This Row],[Puntuación]]-1</f>
        <v>0</v>
      </c>
      <c r="L948" s="182">
        <f>Tabla1[[#This Row],[Cambio escala]]*0.0008928</f>
        <v>0</v>
      </c>
      <c r="M948" s="179" t="s">
        <v>24</v>
      </c>
      <c r="N948" s="179" t="s">
        <v>1435</v>
      </c>
      <c r="O948" s="179" t="s">
        <v>6</v>
      </c>
      <c r="P948" s="179" t="s">
        <v>1439</v>
      </c>
      <c r="Q948" s="179" t="s">
        <v>7</v>
      </c>
      <c r="R948" s="179" t="s">
        <v>1526</v>
      </c>
      <c r="S948" s="179" t="s">
        <v>55</v>
      </c>
      <c r="T948" s="184" t="s">
        <v>9</v>
      </c>
      <c r="U948" s="184" t="str">
        <f>Tabla1[[#This Row],[Códigos CIF]]&amp;" "&amp;"="&amp;" "&amp;Tabla1[[#This Row],[Códigos CIF Habilidad]]</f>
        <v>d330 = Hablar</v>
      </c>
      <c r="V948" s="189" t="s">
        <v>56</v>
      </c>
      <c r="W948" s="19" t="s">
        <v>57</v>
      </c>
      <c r="X948" s="10"/>
      <c r="Y948" s="10"/>
      <c r="Z948"/>
      <c r="AA948"/>
      <c r="AB948"/>
      <c r="AC948"/>
      <c r="AD948"/>
      <c r="AE948"/>
      <c r="AF948"/>
      <c r="AG948"/>
      <c r="AH948"/>
      <c r="AI948"/>
    </row>
    <row r="949" spans="1:35" ht="30.6">
      <c r="A949" s="10">
        <v>933</v>
      </c>
      <c r="B949" s="176" t="s">
        <v>1342</v>
      </c>
      <c r="C949" s="177" t="s">
        <v>1117</v>
      </c>
      <c r="D949" s="177" t="s">
        <v>435</v>
      </c>
      <c r="E949" s="178" t="s">
        <v>464</v>
      </c>
      <c r="F949" s="179">
        <v>24</v>
      </c>
      <c r="G949" s="180" t="s">
        <v>685</v>
      </c>
      <c r="H949" s="181">
        <v>3</v>
      </c>
      <c r="I949" s="182">
        <f>Tabla1[[#This Row],[P_Esperada_MEISR ]]*0.0008928</f>
        <v>2.6784000000000001E-3</v>
      </c>
      <c r="J949" s="183">
        <v>1</v>
      </c>
      <c r="K949" s="183">
        <f>Tabla1[[#This Row],[Puntuación]]-1</f>
        <v>0</v>
      </c>
      <c r="L949" s="182">
        <f>Tabla1[[#This Row],[Cambio escala]]*0.0008928</f>
        <v>0</v>
      </c>
      <c r="M949" s="179" t="s">
        <v>24</v>
      </c>
      <c r="N949" s="179" t="s">
        <v>1435</v>
      </c>
      <c r="O949" s="179" t="s">
        <v>31</v>
      </c>
      <c r="P949" s="179" t="s">
        <v>1438</v>
      </c>
      <c r="Q949" s="179" t="s">
        <v>7</v>
      </c>
      <c r="R949" s="179" t="s">
        <v>1526</v>
      </c>
      <c r="S949" s="179" t="s">
        <v>59</v>
      </c>
      <c r="T949" s="184" t="s">
        <v>60</v>
      </c>
      <c r="U949" s="184" t="str">
        <f>Tabla1[[#This Row],[Códigos CIF]]&amp;" "&amp;"="&amp;" "&amp;Tabla1[[#This Row],[Códigos CIF Habilidad]]</f>
        <v xml:space="preserve">d880 = Participación en el juego </v>
      </c>
      <c r="V949" s="189" t="s">
        <v>61</v>
      </c>
      <c r="W949" s="19" t="s">
        <v>62</v>
      </c>
      <c r="X949" s="10"/>
      <c r="Y949" s="10"/>
      <c r="Z949"/>
      <c r="AA949"/>
      <c r="AB949"/>
      <c r="AC949"/>
      <c r="AD949"/>
      <c r="AE949"/>
      <c r="AF949"/>
      <c r="AG949"/>
      <c r="AH949"/>
      <c r="AI949"/>
    </row>
    <row r="950" spans="1:35" ht="30.6">
      <c r="A950" s="10">
        <v>934</v>
      </c>
      <c r="B950" s="176" t="s">
        <v>1342</v>
      </c>
      <c r="C950" s="177" t="s">
        <v>1118</v>
      </c>
      <c r="D950" s="177" t="s">
        <v>435</v>
      </c>
      <c r="E950" s="178" t="s">
        <v>1548</v>
      </c>
      <c r="F950" s="179">
        <v>24</v>
      </c>
      <c r="G950" s="180" t="s">
        <v>685</v>
      </c>
      <c r="H950" s="181">
        <v>3</v>
      </c>
      <c r="I950" s="182">
        <f>Tabla1[[#This Row],[P_Esperada_MEISR ]]*0.0008928</f>
        <v>2.6784000000000001E-3</v>
      </c>
      <c r="J950" s="183">
        <v>1</v>
      </c>
      <c r="K950" s="183">
        <f>Tabla1[[#This Row],[Puntuación]]-1</f>
        <v>0</v>
      </c>
      <c r="L950" s="182">
        <f>Tabla1[[#This Row],[Cambio escala]]*0.0008928</f>
        <v>0</v>
      </c>
      <c r="M950" s="179" t="s">
        <v>24</v>
      </c>
      <c r="N950" s="179" t="s">
        <v>1435</v>
      </c>
      <c r="O950" s="179" t="s">
        <v>31</v>
      </c>
      <c r="P950" s="179" t="s">
        <v>1438</v>
      </c>
      <c r="Q950" s="179" t="s">
        <v>7</v>
      </c>
      <c r="R950" s="179" t="s">
        <v>1526</v>
      </c>
      <c r="S950" s="179" t="s">
        <v>111</v>
      </c>
      <c r="T950" s="184" t="s">
        <v>19</v>
      </c>
      <c r="U950" s="184" t="str">
        <f>Tabla1[[#This Row],[Códigos CIF]]&amp;" "&amp;"="&amp;" "&amp;Tabla1[[#This Row],[Códigos CIF Habilidad]]</f>
        <v>d137 = Adquirir conceptos</v>
      </c>
      <c r="V950" s="189" t="s">
        <v>112</v>
      </c>
      <c r="W950" s="19" t="s">
        <v>113</v>
      </c>
      <c r="X950" s="10"/>
      <c r="Y950" s="10"/>
      <c r="Z950"/>
      <c r="AA950"/>
      <c r="AB950"/>
      <c r="AC950"/>
      <c r="AD950"/>
      <c r="AE950"/>
      <c r="AF950"/>
      <c r="AG950"/>
      <c r="AH950"/>
      <c r="AI950"/>
    </row>
    <row r="951" spans="1:35" ht="40.799999999999997">
      <c r="A951" s="10">
        <v>935</v>
      </c>
      <c r="B951" s="176" t="s">
        <v>1342</v>
      </c>
      <c r="C951" s="177" t="s">
        <v>1119</v>
      </c>
      <c r="D951" s="177" t="s">
        <v>435</v>
      </c>
      <c r="E951" s="178" t="s">
        <v>463</v>
      </c>
      <c r="F951" s="179">
        <v>30</v>
      </c>
      <c r="G951" s="180" t="s">
        <v>738</v>
      </c>
      <c r="H951" s="181">
        <v>3</v>
      </c>
      <c r="I951" s="182">
        <f>Tabla1[[#This Row],[P_Esperada_MEISR ]]*0.0008928</f>
        <v>2.6784000000000001E-3</v>
      </c>
      <c r="J951" s="183">
        <v>1</v>
      </c>
      <c r="K951" s="183">
        <f>Tabla1[[#This Row],[Puntuación]]-1</f>
        <v>0</v>
      </c>
      <c r="L951" s="182">
        <f>Tabla1[[#This Row],[Cambio escala]]*0.0008928</f>
        <v>0</v>
      </c>
      <c r="M951" s="179" t="s">
        <v>24</v>
      </c>
      <c r="N951" s="179" t="s">
        <v>1435</v>
      </c>
      <c r="O951" s="179" t="s">
        <v>31</v>
      </c>
      <c r="P951" s="179" t="s">
        <v>1438</v>
      </c>
      <c r="Q951" s="179" t="s">
        <v>7</v>
      </c>
      <c r="R951" s="179" t="s">
        <v>1526</v>
      </c>
      <c r="S951" s="179" t="s">
        <v>59</v>
      </c>
      <c r="T951" s="184" t="s">
        <v>60</v>
      </c>
      <c r="U951" s="184" t="str">
        <f>Tabla1[[#This Row],[Códigos CIF]]&amp;" "&amp;"="&amp;" "&amp;Tabla1[[#This Row],[Códigos CIF Habilidad]]</f>
        <v xml:space="preserve">d880 = Participación en el juego </v>
      </c>
      <c r="V951" s="189" t="s">
        <v>61</v>
      </c>
      <c r="W951" s="19" t="s">
        <v>62</v>
      </c>
      <c r="X951" s="10"/>
      <c r="Y951" s="10"/>
      <c r="Z951"/>
      <c r="AA951"/>
      <c r="AB951"/>
      <c r="AC951"/>
      <c r="AD951"/>
      <c r="AE951"/>
      <c r="AF951"/>
      <c r="AG951"/>
      <c r="AH951"/>
      <c r="AI951"/>
    </row>
    <row r="952" spans="1:35" ht="20.399999999999999">
      <c r="A952" s="10">
        <v>936</v>
      </c>
      <c r="B952" s="176" t="s">
        <v>1342</v>
      </c>
      <c r="C952" s="177" t="s">
        <v>1120</v>
      </c>
      <c r="D952" s="177" t="s">
        <v>435</v>
      </c>
      <c r="E952" s="178" t="s">
        <v>465</v>
      </c>
      <c r="F952" s="179">
        <v>30</v>
      </c>
      <c r="G952" s="180" t="s">
        <v>738</v>
      </c>
      <c r="H952" s="181">
        <v>3</v>
      </c>
      <c r="I952" s="182">
        <f>Tabla1[[#This Row],[P_Esperada_MEISR ]]*0.0008928</f>
        <v>2.6784000000000001E-3</v>
      </c>
      <c r="J952" s="183">
        <v>1</v>
      </c>
      <c r="K952" s="183">
        <f>Tabla1[[#This Row],[Puntuación]]-1</f>
        <v>0</v>
      </c>
      <c r="L952" s="182">
        <f>Tabla1[[#This Row],[Cambio escala]]*0.0008928</f>
        <v>0</v>
      </c>
      <c r="M952" s="179" t="s">
        <v>24</v>
      </c>
      <c r="N952" s="179" t="s">
        <v>1435</v>
      </c>
      <c r="O952" s="179" t="s">
        <v>31</v>
      </c>
      <c r="P952" s="179" t="s">
        <v>1438</v>
      </c>
      <c r="Q952" s="179" t="s">
        <v>7</v>
      </c>
      <c r="R952" s="179" t="s">
        <v>1526</v>
      </c>
      <c r="S952" s="179" t="s">
        <v>59</v>
      </c>
      <c r="T952" s="184" t="s">
        <v>60</v>
      </c>
      <c r="U952" s="184" t="str">
        <f>Tabla1[[#This Row],[Códigos CIF]]&amp;" "&amp;"="&amp;" "&amp;Tabla1[[#This Row],[Códigos CIF Habilidad]]</f>
        <v xml:space="preserve">d880 = Participación en el juego </v>
      </c>
      <c r="V952" s="189" t="s">
        <v>61</v>
      </c>
      <c r="W952" s="19" t="s">
        <v>62</v>
      </c>
      <c r="X952" s="10"/>
      <c r="Y952" s="10"/>
      <c r="Z952"/>
      <c r="AA952"/>
      <c r="AB952"/>
      <c r="AC952"/>
      <c r="AD952"/>
      <c r="AE952"/>
      <c r="AF952"/>
      <c r="AG952"/>
      <c r="AH952"/>
      <c r="AI952"/>
    </row>
    <row r="953" spans="1:35" ht="30.6">
      <c r="A953" s="10">
        <v>937</v>
      </c>
      <c r="B953" s="176" t="s">
        <v>1342</v>
      </c>
      <c r="C953" s="177" t="s">
        <v>1121</v>
      </c>
      <c r="D953" s="177" t="s">
        <v>435</v>
      </c>
      <c r="E953" s="178" t="s">
        <v>466</v>
      </c>
      <c r="F953" s="179">
        <v>30</v>
      </c>
      <c r="G953" s="180" t="s">
        <v>738</v>
      </c>
      <c r="H953" s="181">
        <v>3</v>
      </c>
      <c r="I953" s="182">
        <f>Tabla1[[#This Row],[P_Esperada_MEISR ]]*0.0008928</f>
        <v>2.6784000000000001E-3</v>
      </c>
      <c r="J953" s="183">
        <v>1</v>
      </c>
      <c r="K953" s="183">
        <f>Tabla1[[#This Row],[Puntuación]]-1</f>
        <v>0</v>
      </c>
      <c r="L953" s="182">
        <f>Tabla1[[#This Row],[Cambio escala]]*0.0008928</f>
        <v>0</v>
      </c>
      <c r="M953" s="179" t="s">
        <v>5</v>
      </c>
      <c r="N953" s="179" t="s">
        <v>1436</v>
      </c>
      <c r="O953" s="179" t="s">
        <v>5</v>
      </c>
      <c r="P953" s="179" t="s">
        <v>1441</v>
      </c>
      <c r="Q953" s="179" t="s">
        <v>5</v>
      </c>
      <c r="R953" s="179" t="s">
        <v>1519</v>
      </c>
      <c r="S953" s="179" t="s">
        <v>77</v>
      </c>
      <c r="T953" s="184" t="s">
        <v>50</v>
      </c>
      <c r="U953" s="184" t="str">
        <f>Tabla1[[#This Row],[Códigos CIF]]&amp;" "&amp;"="&amp;" "&amp;Tabla1[[#This Row],[Códigos CIF Habilidad]]</f>
        <v>d250 = Manejo del comportamiento propio</v>
      </c>
      <c r="V953" s="189" t="s">
        <v>78</v>
      </c>
      <c r="W953" s="19" t="s">
        <v>79</v>
      </c>
      <c r="X953" s="10"/>
      <c r="Y953" s="10"/>
      <c r="Z953"/>
      <c r="AA953"/>
      <c r="AB953"/>
      <c r="AC953"/>
      <c r="AD953"/>
      <c r="AE953"/>
      <c r="AF953"/>
      <c r="AG953"/>
      <c r="AH953"/>
      <c r="AI953"/>
    </row>
    <row r="954" spans="1:35" ht="51">
      <c r="A954" s="10">
        <v>938</v>
      </c>
      <c r="B954" s="176" t="s">
        <v>1342</v>
      </c>
      <c r="C954" s="177" t="s">
        <v>1091</v>
      </c>
      <c r="D954" s="177" t="s">
        <v>435</v>
      </c>
      <c r="E954" s="178" t="s">
        <v>467</v>
      </c>
      <c r="F954" s="179">
        <v>30</v>
      </c>
      <c r="G954" s="180" t="s">
        <v>738</v>
      </c>
      <c r="H954" s="181">
        <v>3</v>
      </c>
      <c r="I954" s="182">
        <f>Tabla1[[#This Row],[P_Esperada_MEISR ]]*0.0008928</f>
        <v>2.6784000000000001E-3</v>
      </c>
      <c r="J954" s="183">
        <v>1</v>
      </c>
      <c r="K954" s="183">
        <f>Tabla1[[#This Row],[Puntuación]]-1</f>
        <v>0</v>
      </c>
      <c r="L954" s="182">
        <f>Tabla1[[#This Row],[Cambio escala]]*0.0008928</f>
        <v>0</v>
      </c>
      <c r="M954" s="179" t="s">
        <v>24</v>
      </c>
      <c r="N954" s="179" t="s">
        <v>1435</v>
      </c>
      <c r="O954" s="179" t="s">
        <v>31</v>
      </c>
      <c r="P954" s="179" t="s">
        <v>1438</v>
      </c>
      <c r="Q954" s="179" t="s">
        <v>7</v>
      </c>
      <c r="R954" s="179" t="s">
        <v>1526</v>
      </c>
      <c r="S954" s="179" t="s">
        <v>222</v>
      </c>
      <c r="T954" s="184" t="s">
        <v>19</v>
      </c>
      <c r="U954" s="184" t="str">
        <f>Tabla1[[#This Row],[Códigos CIF]]&amp;" "&amp;"="&amp;" "&amp;Tabla1[[#This Row],[Códigos CIF Habilidad]]</f>
        <v>d175 = Resolver problemas</v>
      </c>
      <c r="V954" s="189" t="s">
        <v>223</v>
      </c>
      <c r="W954" s="19" t="s">
        <v>224</v>
      </c>
      <c r="X954" s="10"/>
      <c r="Y954" s="10"/>
      <c r="Z954"/>
      <c r="AA954"/>
      <c r="AB954"/>
      <c r="AC954"/>
      <c r="AD954"/>
      <c r="AE954"/>
      <c r="AF954"/>
      <c r="AG954"/>
      <c r="AH954"/>
      <c r="AI954"/>
    </row>
    <row r="955" spans="1:35" ht="40.799999999999997">
      <c r="A955" s="10">
        <v>939</v>
      </c>
      <c r="B955" s="176" t="s">
        <v>1342</v>
      </c>
      <c r="C955" s="177" t="s">
        <v>1122</v>
      </c>
      <c r="D955" s="177" t="s">
        <v>435</v>
      </c>
      <c r="E955" s="178" t="s">
        <v>468</v>
      </c>
      <c r="F955" s="179">
        <v>30</v>
      </c>
      <c r="G955" s="180" t="s">
        <v>738</v>
      </c>
      <c r="H955" s="181">
        <v>3</v>
      </c>
      <c r="I955" s="182">
        <f>Tabla1[[#This Row],[P_Esperada_MEISR ]]*0.0008928</f>
        <v>2.6784000000000001E-3</v>
      </c>
      <c r="J955" s="183">
        <v>1</v>
      </c>
      <c r="K955" s="183">
        <f>Tabla1[[#This Row],[Puntuación]]-1</f>
        <v>0</v>
      </c>
      <c r="L955" s="182">
        <f>Tabla1[[#This Row],[Cambio escala]]*0.0008928</f>
        <v>0</v>
      </c>
      <c r="M955" s="179" t="s">
        <v>23</v>
      </c>
      <c r="N955" s="179" t="s">
        <v>1434</v>
      </c>
      <c r="O955" s="179" t="s">
        <v>23</v>
      </c>
      <c r="P955" s="179" t="s">
        <v>1437</v>
      </c>
      <c r="Q955" s="179" t="s">
        <v>23</v>
      </c>
      <c r="R955" s="179" t="s">
        <v>1525</v>
      </c>
      <c r="S955" s="179" t="s">
        <v>469</v>
      </c>
      <c r="T955" s="184" t="s">
        <v>83</v>
      </c>
      <c r="U955" s="184" t="str">
        <f>Tabla1[[#This Row],[Códigos CIF]]&amp;" "&amp;"="&amp;" "&amp;Tabla1[[#This Row],[Códigos CIF Habilidad]]</f>
        <v>d571 = Cuidado de la propia seguridad</v>
      </c>
      <c r="V955" s="189" t="s">
        <v>470</v>
      </c>
      <c r="W955" s="19" t="s">
        <v>471</v>
      </c>
      <c r="X955" s="10"/>
      <c r="Y955" s="10"/>
      <c r="Z955"/>
      <c r="AA955"/>
      <c r="AB955"/>
      <c r="AC955"/>
      <c r="AD955"/>
      <c r="AE955"/>
      <c r="AF955"/>
      <c r="AG955"/>
      <c r="AH955"/>
      <c r="AI955"/>
    </row>
    <row r="956" spans="1:35" ht="20.399999999999999">
      <c r="A956" s="10">
        <v>940</v>
      </c>
      <c r="B956" s="176" t="s">
        <v>1342</v>
      </c>
      <c r="C956" s="177" t="s">
        <v>1123</v>
      </c>
      <c r="D956" s="177" t="s">
        <v>435</v>
      </c>
      <c r="E956" s="178" t="s">
        <v>472</v>
      </c>
      <c r="F956" s="179">
        <v>33</v>
      </c>
      <c r="G956" s="180" t="s">
        <v>739</v>
      </c>
      <c r="H956" s="181">
        <v>3</v>
      </c>
      <c r="I956" s="182">
        <f>Tabla1[[#This Row],[P_Esperada_MEISR ]]*0.0008928</f>
        <v>2.6784000000000001E-3</v>
      </c>
      <c r="J956" s="183">
        <v>1</v>
      </c>
      <c r="K956" s="183">
        <f>Tabla1[[#This Row],[Puntuación]]-1</f>
        <v>0</v>
      </c>
      <c r="L956" s="182">
        <f>Tabla1[[#This Row],[Cambio escala]]*0.0008928</f>
        <v>0</v>
      </c>
      <c r="M956" s="179" t="s">
        <v>24</v>
      </c>
      <c r="N956" s="179" t="s">
        <v>1435</v>
      </c>
      <c r="O956" s="179" t="s">
        <v>25</v>
      </c>
      <c r="P956" s="179" t="s">
        <v>1440</v>
      </c>
      <c r="Q956" s="179" t="s">
        <v>7</v>
      </c>
      <c r="R956" s="179" t="s">
        <v>1526</v>
      </c>
      <c r="S956" s="179" t="s">
        <v>473</v>
      </c>
      <c r="T956" s="184" t="s">
        <v>19</v>
      </c>
      <c r="U956" s="184" t="str">
        <f>Tabla1[[#This Row],[Códigos CIF]]&amp;" "&amp;"="&amp;" "&amp;Tabla1[[#This Row],[Códigos CIF Habilidad]]</f>
        <v>d170 = Escribir</v>
      </c>
      <c r="V956" s="189" t="s">
        <v>474</v>
      </c>
      <c r="W956" s="19" t="s">
        <v>475</v>
      </c>
      <c r="X956" s="10"/>
      <c r="Y956" s="10"/>
      <c r="Z956"/>
      <c r="AA956"/>
      <c r="AB956"/>
      <c r="AC956"/>
      <c r="AD956"/>
      <c r="AE956"/>
      <c r="AF956"/>
      <c r="AG956"/>
      <c r="AH956"/>
      <c r="AI956"/>
    </row>
    <row r="957" spans="1:35" ht="61.2">
      <c r="A957" s="10">
        <v>941</v>
      </c>
      <c r="B957" s="176" t="s">
        <v>1342</v>
      </c>
      <c r="C957" s="177" t="s">
        <v>1124</v>
      </c>
      <c r="D957" s="177" t="s">
        <v>435</v>
      </c>
      <c r="E957" s="178" t="s">
        <v>476</v>
      </c>
      <c r="F957" s="179">
        <v>36</v>
      </c>
      <c r="G957" s="180" t="s">
        <v>739</v>
      </c>
      <c r="H957" s="181">
        <v>3</v>
      </c>
      <c r="I957" s="182">
        <f>Tabla1[[#This Row],[P_Esperada_MEISR ]]*0.0008928</f>
        <v>2.6784000000000001E-3</v>
      </c>
      <c r="J957" s="183">
        <v>1</v>
      </c>
      <c r="K957" s="183">
        <f>Tabla1[[#This Row],[Puntuación]]-1</f>
        <v>0</v>
      </c>
      <c r="L957" s="182">
        <f>Tabla1[[#This Row],[Cambio escala]]*0.0008928</f>
        <v>0</v>
      </c>
      <c r="M957" s="179" t="s">
        <v>23</v>
      </c>
      <c r="N957" s="179" t="s">
        <v>1434</v>
      </c>
      <c r="O957" s="179" t="s">
        <v>31</v>
      </c>
      <c r="P957" s="179" t="s">
        <v>1438</v>
      </c>
      <c r="Q957" s="179" t="s">
        <v>23</v>
      </c>
      <c r="R957" s="179" t="s">
        <v>1525</v>
      </c>
      <c r="S957" s="179" t="s">
        <v>469</v>
      </c>
      <c r="T957" s="184" t="s">
        <v>83</v>
      </c>
      <c r="U957" s="184" t="str">
        <f>Tabla1[[#This Row],[Códigos CIF]]&amp;" "&amp;"="&amp;" "&amp;Tabla1[[#This Row],[Códigos CIF Habilidad]]</f>
        <v>d571 = Cuidado de la propia seguridad</v>
      </c>
      <c r="V957" s="189" t="s">
        <v>470</v>
      </c>
      <c r="W957" s="19" t="s">
        <v>471</v>
      </c>
      <c r="X957" s="10"/>
      <c r="Y957" s="10"/>
      <c r="Z957"/>
      <c r="AA957"/>
      <c r="AB957"/>
      <c r="AC957"/>
      <c r="AD957"/>
      <c r="AE957"/>
      <c r="AF957"/>
      <c r="AG957"/>
      <c r="AH957"/>
      <c r="AI957"/>
    </row>
    <row r="958" spans="1:35" ht="40.799999999999997">
      <c r="A958" s="10">
        <v>942</v>
      </c>
      <c r="B958" s="176" t="s">
        <v>1342</v>
      </c>
      <c r="C958" s="177" t="s">
        <v>1125</v>
      </c>
      <c r="D958" s="177" t="s">
        <v>477</v>
      </c>
      <c r="E958" s="178" t="s">
        <v>723</v>
      </c>
      <c r="F958" s="179">
        <v>42</v>
      </c>
      <c r="G958" s="180" t="s">
        <v>740</v>
      </c>
      <c r="H958" s="181">
        <v>3</v>
      </c>
      <c r="I958" s="182">
        <f>Tabla1[[#This Row],[P_Esperada_MEISR ]]*0.0008928</f>
        <v>2.6784000000000001E-3</v>
      </c>
      <c r="J958" s="183">
        <v>1</v>
      </c>
      <c r="K958" s="183">
        <f>Tabla1[[#This Row],[Puntuación]]-1</f>
        <v>0</v>
      </c>
      <c r="L958" s="182">
        <f>Tabla1[[#This Row],[Cambio escala]]*0.0008928</f>
        <v>0</v>
      </c>
      <c r="M958" s="179" t="s">
        <v>24</v>
      </c>
      <c r="N958" s="179" t="s">
        <v>1435</v>
      </c>
      <c r="O958" s="179" t="s">
        <v>31</v>
      </c>
      <c r="P958" s="179" t="s">
        <v>1438</v>
      </c>
      <c r="Q958" s="179" t="s">
        <v>7</v>
      </c>
      <c r="R958" s="179" t="s">
        <v>1526</v>
      </c>
      <c r="S958" s="179" t="s">
        <v>59</v>
      </c>
      <c r="T958" s="184" t="s">
        <v>60</v>
      </c>
      <c r="U958" s="184" t="str">
        <f>Tabla1[[#This Row],[Códigos CIF]]&amp;" "&amp;"="&amp;" "&amp;Tabla1[[#This Row],[Códigos CIF Habilidad]]</f>
        <v xml:space="preserve">d880 = Participación en el juego </v>
      </c>
      <c r="V958" s="189" t="s">
        <v>61</v>
      </c>
      <c r="W958" s="19" t="s">
        <v>62</v>
      </c>
      <c r="X958" s="10"/>
      <c r="Y958" s="10"/>
      <c r="Z958"/>
      <c r="AA958"/>
      <c r="AB958"/>
      <c r="AC958"/>
      <c r="AD958"/>
      <c r="AE958"/>
      <c r="AF958"/>
      <c r="AG958"/>
      <c r="AH958"/>
      <c r="AI958"/>
    </row>
    <row r="959" spans="1:35">
      <c r="A959" s="10">
        <v>943</v>
      </c>
      <c r="B959" s="176" t="s">
        <v>1342</v>
      </c>
      <c r="C959" s="177" t="s">
        <v>1126</v>
      </c>
      <c r="D959" s="177" t="s">
        <v>477</v>
      </c>
      <c r="E959" s="178" t="s">
        <v>482</v>
      </c>
      <c r="F959" s="179">
        <v>42</v>
      </c>
      <c r="G959" s="180" t="s">
        <v>740</v>
      </c>
      <c r="H959" s="181">
        <v>3</v>
      </c>
      <c r="I959" s="182">
        <f>Tabla1[[#This Row],[P_Esperada_MEISR ]]*0.0008928</f>
        <v>2.6784000000000001E-3</v>
      </c>
      <c r="J959" s="183">
        <v>1</v>
      </c>
      <c r="K959" s="183">
        <f>Tabla1[[#This Row],[Puntuación]]-1</f>
        <v>0</v>
      </c>
      <c r="L959" s="182">
        <f>Tabla1[[#This Row],[Cambio escala]]*0.0008928</f>
        <v>0</v>
      </c>
      <c r="M959" s="179" t="s">
        <v>23</v>
      </c>
      <c r="N959" s="179" t="s">
        <v>1434</v>
      </c>
      <c r="O959" s="179" t="s">
        <v>31</v>
      </c>
      <c r="P959" s="179" t="s">
        <v>1438</v>
      </c>
      <c r="Q959" s="179" t="s">
        <v>7</v>
      </c>
      <c r="R959" s="179" t="s">
        <v>1526</v>
      </c>
      <c r="S959" s="179" t="s">
        <v>111</v>
      </c>
      <c r="T959" s="184" t="s">
        <v>19</v>
      </c>
      <c r="U959" s="184" t="str">
        <f>Tabla1[[#This Row],[Códigos CIF]]&amp;" "&amp;"="&amp;" "&amp;Tabla1[[#This Row],[Códigos CIF Habilidad]]</f>
        <v>d137 = Adquirir conceptos</v>
      </c>
      <c r="V959" s="189" t="s">
        <v>112</v>
      </c>
      <c r="W959" s="19" t="s">
        <v>113</v>
      </c>
      <c r="X959" s="10"/>
      <c r="Y959" s="10"/>
      <c r="Z959"/>
      <c r="AA959"/>
      <c r="AB959"/>
      <c r="AC959"/>
      <c r="AD959"/>
      <c r="AE959"/>
      <c r="AF959"/>
      <c r="AG959"/>
      <c r="AH959"/>
      <c r="AI959"/>
    </row>
    <row r="960" spans="1:35" ht="24">
      <c r="A960" s="10">
        <v>944</v>
      </c>
      <c r="B960" s="176" t="s">
        <v>1342</v>
      </c>
      <c r="C960" s="177" t="s">
        <v>1127</v>
      </c>
      <c r="D960" s="177" t="s">
        <v>477</v>
      </c>
      <c r="E960" s="178" t="s">
        <v>479</v>
      </c>
      <c r="F960" s="179">
        <v>48</v>
      </c>
      <c r="G960" s="180" t="s">
        <v>741</v>
      </c>
      <c r="H960" s="181">
        <v>3</v>
      </c>
      <c r="I960" s="182">
        <f>Tabla1[[#This Row],[P_Esperada_MEISR ]]*0.0008928</f>
        <v>2.6784000000000001E-3</v>
      </c>
      <c r="J960" s="183">
        <v>1</v>
      </c>
      <c r="K960" s="183">
        <f>Tabla1[[#This Row],[Puntuación]]-1</f>
        <v>0</v>
      </c>
      <c r="L960" s="182">
        <f>Tabla1[[#This Row],[Cambio escala]]*0.0008928</f>
        <v>0</v>
      </c>
      <c r="M960" s="179" t="s">
        <v>23</v>
      </c>
      <c r="N960" s="179" t="s">
        <v>1434</v>
      </c>
      <c r="O960" s="179" t="s">
        <v>31</v>
      </c>
      <c r="P960" s="179" t="s">
        <v>1438</v>
      </c>
      <c r="Q960" s="179" t="s">
        <v>7</v>
      </c>
      <c r="R960" s="179" t="s">
        <v>1526</v>
      </c>
      <c r="S960" s="179" t="s">
        <v>257</v>
      </c>
      <c r="T960" s="184" t="s">
        <v>19</v>
      </c>
      <c r="U960" s="184" t="str">
        <f>Tabla1[[#This Row],[Códigos CIF]]&amp;" "&amp;"="&amp;" "&amp;Tabla1[[#This Row],[Códigos CIF Habilidad]]</f>
        <v>d131 = Aprender mediante acciones con objetos</v>
      </c>
      <c r="V960" s="189" t="s">
        <v>258</v>
      </c>
      <c r="W960" s="19" t="s">
        <v>259</v>
      </c>
      <c r="X960" s="10"/>
      <c r="Y960" s="10"/>
      <c r="Z960"/>
      <c r="AA960"/>
      <c r="AB960"/>
      <c r="AC960"/>
      <c r="AD960"/>
      <c r="AE960"/>
      <c r="AF960"/>
      <c r="AG960"/>
      <c r="AH960"/>
      <c r="AI960"/>
    </row>
    <row r="961" spans="1:35" ht="20.399999999999999">
      <c r="A961" s="10">
        <v>945</v>
      </c>
      <c r="B961" s="176" t="s">
        <v>1342</v>
      </c>
      <c r="C961" s="177" t="s">
        <v>1128</v>
      </c>
      <c r="D961" s="177" t="s">
        <v>477</v>
      </c>
      <c r="E961" s="178" t="s">
        <v>481</v>
      </c>
      <c r="F961" s="179">
        <v>48</v>
      </c>
      <c r="G961" s="180" t="s">
        <v>741</v>
      </c>
      <c r="H961" s="181">
        <v>3</v>
      </c>
      <c r="I961" s="182">
        <f>Tabla1[[#This Row],[P_Esperada_MEISR ]]*0.0008928</f>
        <v>2.6784000000000001E-3</v>
      </c>
      <c r="J961" s="183">
        <v>1</v>
      </c>
      <c r="K961" s="183">
        <f>Tabla1[[#This Row],[Puntuación]]-1</f>
        <v>0</v>
      </c>
      <c r="L961" s="182">
        <f>Tabla1[[#This Row],[Cambio escala]]*0.0008928</f>
        <v>0</v>
      </c>
      <c r="M961" s="179" t="s">
        <v>24</v>
      </c>
      <c r="N961" s="179" t="s">
        <v>1435</v>
      </c>
      <c r="O961" s="179" t="s">
        <v>25</v>
      </c>
      <c r="P961" s="179" t="s">
        <v>1440</v>
      </c>
      <c r="Q961" s="179" t="s">
        <v>7</v>
      </c>
      <c r="R961" s="179" t="s">
        <v>1526</v>
      </c>
      <c r="S961" s="179" t="s">
        <v>266</v>
      </c>
      <c r="T961" s="184" t="s">
        <v>19</v>
      </c>
      <c r="U961" s="184" t="str">
        <f>Tabla1[[#This Row],[Códigos CIF]]&amp;" "&amp;"="&amp;" "&amp;Tabla1[[#This Row],[Códigos CIF Habilidad]]</f>
        <v>d133 = Adquirir lenguaje</v>
      </c>
      <c r="V961" s="189" t="s">
        <v>267</v>
      </c>
      <c r="W961" s="19" t="s">
        <v>268</v>
      </c>
      <c r="X961" s="10"/>
      <c r="Y961" s="10"/>
      <c r="Z961"/>
      <c r="AA961"/>
      <c r="AB961"/>
      <c r="AC961"/>
      <c r="AD961"/>
      <c r="AE961"/>
      <c r="AF961"/>
      <c r="AG961"/>
      <c r="AH961"/>
      <c r="AI961"/>
    </row>
    <row r="962" spans="1:35" ht="40.799999999999997">
      <c r="A962" s="10">
        <v>946</v>
      </c>
      <c r="B962" s="176" t="s">
        <v>1342</v>
      </c>
      <c r="C962" s="177" t="s">
        <v>1129</v>
      </c>
      <c r="D962" s="177" t="s">
        <v>477</v>
      </c>
      <c r="E962" s="178" t="s">
        <v>725</v>
      </c>
      <c r="F962" s="179">
        <v>48</v>
      </c>
      <c r="G962" s="180" t="s">
        <v>741</v>
      </c>
      <c r="H962" s="181">
        <v>3</v>
      </c>
      <c r="I962" s="182">
        <f>Tabla1[[#This Row],[P_Esperada_MEISR ]]*0.0008928</f>
        <v>2.6784000000000001E-3</v>
      </c>
      <c r="J962" s="183">
        <v>1</v>
      </c>
      <c r="K962" s="183">
        <f>Tabla1[[#This Row],[Puntuación]]-1</f>
        <v>0</v>
      </c>
      <c r="L962" s="182">
        <f>Tabla1[[#This Row],[Cambio escala]]*0.0008928</f>
        <v>0</v>
      </c>
      <c r="M962" s="179" t="s">
        <v>24</v>
      </c>
      <c r="N962" s="179" t="s">
        <v>1435</v>
      </c>
      <c r="O962" s="179" t="s">
        <v>31</v>
      </c>
      <c r="P962" s="179" t="s">
        <v>1438</v>
      </c>
      <c r="Q962" s="179" t="s">
        <v>7</v>
      </c>
      <c r="R962" s="179" t="s">
        <v>1526</v>
      </c>
      <c r="S962" s="179" t="s">
        <v>41</v>
      </c>
      <c r="T962" s="184" t="s">
        <v>19</v>
      </c>
      <c r="U962" s="184" t="str">
        <f>Tabla1[[#This Row],[Códigos CIF]]&amp;" "&amp;"="&amp;" "&amp;Tabla1[[#This Row],[Códigos CIF Habilidad]]</f>
        <v>d160 = Centrar la atención</v>
      </c>
      <c r="V962" s="189" t="s">
        <v>42</v>
      </c>
      <c r="W962" s="19" t="s">
        <v>43</v>
      </c>
      <c r="X962" s="10"/>
      <c r="Y962" s="10"/>
      <c r="Z962"/>
      <c r="AA962"/>
      <c r="AB962"/>
      <c r="AC962"/>
      <c r="AD962"/>
      <c r="AE962"/>
      <c r="AF962"/>
      <c r="AG962"/>
      <c r="AH962"/>
      <c r="AI962"/>
    </row>
    <row r="963" spans="1:35" ht="30.6">
      <c r="A963" s="10">
        <v>947</v>
      </c>
      <c r="B963" s="176" t="s">
        <v>1342</v>
      </c>
      <c r="C963" s="177" t="s">
        <v>1130</v>
      </c>
      <c r="D963" s="177" t="s">
        <v>477</v>
      </c>
      <c r="E963" s="178" t="s">
        <v>478</v>
      </c>
      <c r="F963" s="179">
        <v>54</v>
      </c>
      <c r="G963" s="180" t="s">
        <v>743</v>
      </c>
      <c r="H963" s="181">
        <v>3</v>
      </c>
      <c r="I963" s="182">
        <f>Tabla1[[#This Row],[P_Esperada_MEISR ]]*0.0008928</f>
        <v>2.6784000000000001E-3</v>
      </c>
      <c r="J963" s="183">
        <v>1</v>
      </c>
      <c r="K963" s="183">
        <f>Tabla1[[#This Row],[Puntuación]]-1</f>
        <v>0</v>
      </c>
      <c r="L963" s="182">
        <f>Tabla1[[#This Row],[Cambio escala]]*0.0008928</f>
        <v>0</v>
      </c>
      <c r="M963" s="179" t="s">
        <v>24</v>
      </c>
      <c r="N963" s="179" t="s">
        <v>1435</v>
      </c>
      <c r="O963" s="179" t="s">
        <v>31</v>
      </c>
      <c r="P963" s="179" t="s">
        <v>1438</v>
      </c>
      <c r="Q963" s="179" t="s">
        <v>7</v>
      </c>
      <c r="R963" s="179" t="s">
        <v>1526</v>
      </c>
      <c r="S963" s="179" t="s">
        <v>222</v>
      </c>
      <c r="T963" s="184" t="s">
        <v>19</v>
      </c>
      <c r="U963" s="184" t="str">
        <f>Tabla1[[#This Row],[Códigos CIF]]&amp;" "&amp;"="&amp;" "&amp;Tabla1[[#This Row],[Códigos CIF Habilidad]]</f>
        <v>d175 = Resolver problemas</v>
      </c>
      <c r="V963" s="189" t="s">
        <v>223</v>
      </c>
      <c r="W963" s="19" t="s">
        <v>224</v>
      </c>
      <c r="X963" s="10"/>
      <c r="Y963" s="10"/>
      <c r="Z963"/>
      <c r="AA963"/>
      <c r="AB963"/>
      <c r="AC963"/>
      <c r="AD963"/>
      <c r="AE963"/>
      <c r="AF963"/>
      <c r="AG963"/>
      <c r="AH963"/>
      <c r="AI963"/>
    </row>
    <row r="964" spans="1:35" ht="20.399999999999999">
      <c r="A964" s="10">
        <v>948</v>
      </c>
      <c r="B964" s="176" t="s">
        <v>1342</v>
      </c>
      <c r="C964" s="177" t="s">
        <v>1131</v>
      </c>
      <c r="D964" s="177" t="s">
        <v>477</v>
      </c>
      <c r="E964" s="178" t="s">
        <v>1549</v>
      </c>
      <c r="F964" s="179">
        <v>54</v>
      </c>
      <c r="G964" s="180" t="s">
        <v>743</v>
      </c>
      <c r="H964" s="181">
        <v>3</v>
      </c>
      <c r="I964" s="182">
        <f>Tabla1[[#This Row],[P_Esperada_MEISR ]]*0.0008928</f>
        <v>2.6784000000000001E-3</v>
      </c>
      <c r="J964" s="183">
        <v>1</v>
      </c>
      <c r="K964" s="183">
        <f>Tabla1[[#This Row],[Puntuación]]-1</f>
        <v>0</v>
      </c>
      <c r="L964" s="182">
        <f>Tabla1[[#This Row],[Cambio escala]]*0.0008928</f>
        <v>0</v>
      </c>
      <c r="M964" s="179" t="s">
        <v>24</v>
      </c>
      <c r="N964" s="179" t="s">
        <v>1435</v>
      </c>
      <c r="O964" s="179" t="s">
        <v>25</v>
      </c>
      <c r="P964" s="179" t="s">
        <v>1440</v>
      </c>
      <c r="Q964" s="179" t="s">
        <v>7</v>
      </c>
      <c r="R964" s="179" t="s">
        <v>1526</v>
      </c>
      <c r="S964" s="179" t="s">
        <v>266</v>
      </c>
      <c r="T964" s="184" t="s">
        <v>19</v>
      </c>
      <c r="U964" s="184" t="str">
        <f>Tabla1[[#This Row],[Códigos CIF]]&amp;" "&amp;"="&amp;" "&amp;Tabla1[[#This Row],[Códigos CIF Habilidad]]</f>
        <v>d133 = Adquirir lenguaje</v>
      </c>
      <c r="V964" s="189" t="s">
        <v>267</v>
      </c>
      <c r="W964" s="19" t="s">
        <v>268</v>
      </c>
      <c r="X964" s="10"/>
      <c r="Y964" s="10"/>
      <c r="Z964"/>
      <c r="AA964"/>
      <c r="AB964"/>
      <c r="AC964"/>
      <c r="AD964"/>
      <c r="AE964"/>
      <c r="AF964"/>
      <c r="AG964"/>
      <c r="AH964"/>
      <c r="AI964"/>
    </row>
    <row r="965" spans="1:35" ht="30.6">
      <c r="A965" s="10">
        <v>949</v>
      </c>
      <c r="B965" s="176" t="s">
        <v>1342</v>
      </c>
      <c r="C965" s="177" t="s">
        <v>1132</v>
      </c>
      <c r="D965" s="177" t="s">
        <v>477</v>
      </c>
      <c r="E965" s="178" t="s">
        <v>489</v>
      </c>
      <c r="F965" s="179">
        <v>54</v>
      </c>
      <c r="G965" s="180" t="s">
        <v>743</v>
      </c>
      <c r="H965" s="181">
        <v>3</v>
      </c>
      <c r="I965" s="182">
        <f>Tabla1[[#This Row],[P_Esperada_MEISR ]]*0.0008928</f>
        <v>2.6784000000000001E-3</v>
      </c>
      <c r="J965" s="183">
        <v>1</v>
      </c>
      <c r="K965" s="183">
        <f>Tabla1[[#This Row],[Puntuación]]-1</f>
        <v>0</v>
      </c>
      <c r="L965" s="182">
        <f>Tabla1[[#This Row],[Cambio escala]]*0.0008928</f>
        <v>0</v>
      </c>
      <c r="M965" s="179" t="s">
        <v>24</v>
      </c>
      <c r="N965" s="179" t="s">
        <v>1435</v>
      </c>
      <c r="O965" s="179" t="s">
        <v>31</v>
      </c>
      <c r="P965" s="179" t="s">
        <v>1438</v>
      </c>
      <c r="Q965" s="179" t="s">
        <v>7</v>
      </c>
      <c r="R965" s="179" t="s">
        <v>1526</v>
      </c>
      <c r="S965" s="179" t="s">
        <v>111</v>
      </c>
      <c r="T965" s="184" t="s">
        <v>19</v>
      </c>
      <c r="U965" s="184" t="str">
        <f>Tabla1[[#This Row],[Códigos CIF]]&amp;" "&amp;"="&amp;" "&amp;Tabla1[[#This Row],[Códigos CIF Habilidad]]</f>
        <v>d137 = Adquirir conceptos</v>
      </c>
      <c r="V965" s="189" t="s">
        <v>112</v>
      </c>
      <c r="W965" s="19" t="s">
        <v>113</v>
      </c>
      <c r="X965" s="10"/>
      <c r="Y965" s="10"/>
      <c r="Z965"/>
      <c r="AA965"/>
      <c r="AB965"/>
      <c r="AC965"/>
      <c r="AD965"/>
      <c r="AE965"/>
      <c r="AF965"/>
      <c r="AG965"/>
      <c r="AH965"/>
      <c r="AI965"/>
    </row>
    <row r="966" spans="1:35" ht="51">
      <c r="A966" s="10">
        <v>950</v>
      </c>
      <c r="B966" s="176" t="s">
        <v>1342</v>
      </c>
      <c r="C966" s="177" t="s">
        <v>1133</v>
      </c>
      <c r="D966" s="177" t="s">
        <v>477</v>
      </c>
      <c r="E966" s="178" t="s">
        <v>490</v>
      </c>
      <c r="F966" s="179">
        <v>54</v>
      </c>
      <c r="G966" s="180" t="s">
        <v>743</v>
      </c>
      <c r="H966" s="181">
        <v>3</v>
      </c>
      <c r="I966" s="182">
        <f>Tabla1[[#This Row],[P_Esperada_MEISR ]]*0.0008928</f>
        <v>2.6784000000000001E-3</v>
      </c>
      <c r="J966" s="183">
        <v>1</v>
      </c>
      <c r="K966" s="183">
        <f>Tabla1[[#This Row],[Puntuación]]-1</f>
        <v>0</v>
      </c>
      <c r="L966" s="182">
        <f>Tabla1[[#This Row],[Cambio escala]]*0.0008928</f>
        <v>0</v>
      </c>
      <c r="M966" s="179" t="s">
        <v>24</v>
      </c>
      <c r="N966" s="179" t="s">
        <v>1435</v>
      </c>
      <c r="O966" s="179" t="s">
        <v>31</v>
      </c>
      <c r="P966" s="179" t="s">
        <v>1438</v>
      </c>
      <c r="Q966" s="179" t="s">
        <v>7</v>
      </c>
      <c r="R966" s="179" t="s">
        <v>1526</v>
      </c>
      <c r="S966" s="179" t="s">
        <v>469</v>
      </c>
      <c r="T966" s="184" t="s">
        <v>83</v>
      </c>
      <c r="U966" s="184" t="str">
        <f>Tabla1[[#This Row],[Códigos CIF]]&amp;" "&amp;"="&amp;" "&amp;Tabla1[[#This Row],[Códigos CIF Habilidad]]</f>
        <v>d571 = Cuidado de la propia seguridad</v>
      </c>
      <c r="V966" s="189" t="s">
        <v>470</v>
      </c>
      <c r="W966" s="19" t="s">
        <v>471</v>
      </c>
      <c r="X966" s="10"/>
      <c r="Y966" s="10"/>
      <c r="Z966"/>
      <c r="AA966"/>
      <c r="AB966"/>
      <c r="AC966"/>
      <c r="AD966"/>
      <c r="AE966"/>
      <c r="AF966"/>
      <c r="AG966"/>
      <c r="AH966"/>
      <c r="AI966"/>
    </row>
    <row r="967" spans="1:35" ht="20.399999999999999">
      <c r="A967" s="10">
        <v>951</v>
      </c>
      <c r="B967" s="176" t="s">
        <v>1342</v>
      </c>
      <c r="C967" s="177" t="s">
        <v>1134</v>
      </c>
      <c r="D967" s="177" t="s">
        <v>477</v>
      </c>
      <c r="E967" s="178" t="s">
        <v>483</v>
      </c>
      <c r="F967" s="179">
        <v>60</v>
      </c>
      <c r="G967" s="180" t="s">
        <v>744</v>
      </c>
      <c r="H967" s="181">
        <v>3</v>
      </c>
      <c r="I967" s="182">
        <f>Tabla1[[#This Row],[P_Esperada_MEISR ]]*0.0008928</f>
        <v>2.6784000000000001E-3</v>
      </c>
      <c r="J967" s="183">
        <v>1</v>
      </c>
      <c r="K967" s="183">
        <f>Tabla1[[#This Row],[Puntuación]]-1</f>
        <v>0</v>
      </c>
      <c r="L967" s="182">
        <f>Tabla1[[#This Row],[Cambio escala]]*0.0008928</f>
        <v>0</v>
      </c>
      <c r="M967" s="179" t="s">
        <v>24</v>
      </c>
      <c r="N967" s="179" t="s">
        <v>1435</v>
      </c>
      <c r="O967" s="179" t="s">
        <v>25</v>
      </c>
      <c r="P967" s="179" t="s">
        <v>1440</v>
      </c>
      <c r="Q967" s="179" t="s">
        <v>7</v>
      </c>
      <c r="R967" s="179" t="s">
        <v>1526</v>
      </c>
      <c r="S967" s="179" t="s">
        <v>484</v>
      </c>
      <c r="T967" s="184" t="s">
        <v>19</v>
      </c>
      <c r="U967" s="184" t="str">
        <f>Tabla1[[#This Row],[Códigos CIF]]&amp;" "&amp;"="&amp;" "&amp;Tabla1[[#This Row],[Códigos CIF Habilidad]]</f>
        <v>d134 = Adquirir lenguaje adicional</v>
      </c>
      <c r="V967" s="189" t="s">
        <v>485</v>
      </c>
      <c r="W967" s="19" t="s">
        <v>486</v>
      </c>
      <c r="X967" s="10"/>
      <c r="Y967" s="10"/>
      <c r="Z967"/>
      <c r="AA967"/>
      <c r="AB967"/>
      <c r="AC967"/>
      <c r="AD967"/>
      <c r="AE967"/>
      <c r="AF967"/>
      <c r="AG967"/>
      <c r="AH967"/>
      <c r="AI967"/>
    </row>
    <row r="968" spans="1:35" ht="51">
      <c r="A968" s="10">
        <v>952</v>
      </c>
      <c r="B968" s="176" t="s">
        <v>1342</v>
      </c>
      <c r="C968" s="177" t="s">
        <v>1135</v>
      </c>
      <c r="D968" s="177" t="s">
        <v>477</v>
      </c>
      <c r="E968" s="178" t="s">
        <v>487</v>
      </c>
      <c r="F968" s="179">
        <v>60</v>
      </c>
      <c r="G968" s="180" t="s">
        <v>744</v>
      </c>
      <c r="H968" s="181">
        <v>3</v>
      </c>
      <c r="I968" s="182">
        <f>Tabla1[[#This Row],[P_Esperada_MEISR ]]*0.0008928</f>
        <v>2.6784000000000001E-3</v>
      </c>
      <c r="J968" s="183">
        <v>1</v>
      </c>
      <c r="K968" s="183">
        <f>Tabla1[[#This Row],[Puntuación]]-1</f>
        <v>0</v>
      </c>
      <c r="L968" s="182">
        <f>Tabla1[[#This Row],[Cambio escala]]*0.0008928</f>
        <v>0</v>
      </c>
      <c r="M968" s="179" t="s">
        <v>24</v>
      </c>
      <c r="N968" s="179" t="s">
        <v>1435</v>
      </c>
      <c r="O968" s="179" t="s">
        <v>25</v>
      </c>
      <c r="P968" s="179" t="s">
        <v>1440</v>
      </c>
      <c r="Q968" s="179" t="s">
        <v>7</v>
      </c>
      <c r="R968" s="179" t="s">
        <v>1526</v>
      </c>
      <c r="S968" s="179" t="s">
        <v>484</v>
      </c>
      <c r="T968" s="184" t="s">
        <v>19</v>
      </c>
      <c r="U968" s="184" t="str">
        <f>Tabla1[[#This Row],[Códigos CIF]]&amp;" "&amp;"="&amp;" "&amp;Tabla1[[#This Row],[Códigos CIF Habilidad]]</f>
        <v>d134 = Adquirir lenguaje adicional</v>
      </c>
      <c r="V968" s="189" t="s">
        <v>485</v>
      </c>
      <c r="W968" s="19" t="s">
        <v>486</v>
      </c>
      <c r="X968" s="10"/>
      <c r="Y968" s="10"/>
      <c r="Z968"/>
      <c r="AA968"/>
      <c r="AB968"/>
      <c r="AC968"/>
      <c r="AD968"/>
      <c r="AE968"/>
      <c r="AF968"/>
      <c r="AG968"/>
      <c r="AH968"/>
      <c r="AI968"/>
    </row>
    <row r="969" spans="1:35">
      <c r="A969" s="10">
        <v>953</v>
      </c>
      <c r="B969" s="176" t="s">
        <v>1342</v>
      </c>
      <c r="C969" s="177" t="s">
        <v>1136</v>
      </c>
      <c r="D969" s="177" t="s">
        <v>477</v>
      </c>
      <c r="E969" s="178" t="s">
        <v>488</v>
      </c>
      <c r="F969" s="179">
        <v>60</v>
      </c>
      <c r="G969" s="180" t="s">
        <v>744</v>
      </c>
      <c r="H969" s="181">
        <v>3</v>
      </c>
      <c r="I969" s="182">
        <f>Tabla1[[#This Row],[P_Esperada_MEISR ]]*0.0008928</f>
        <v>2.6784000000000001E-3</v>
      </c>
      <c r="J969" s="183">
        <v>1</v>
      </c>
      <c r="K969" s="183">
        <f>Tabla1[[#This Row],[Puntuación]]-1</f>
        <v>0</v>
      </c>
      <c r="L969" s="182">
        <f>Tabla1[[#This Row],[Cambio escala]]*0.0008928</f>
        <v>0</v>
      </c>
      <c r="M969" s="179" t="s">
        <v>24</v>
      </c>
      <c r="N969" s="179" t="s">
        <v>1435</v>
      </c>
      <c r="O969" s="179" t="s">
        <v>23</v>
      </c>
      <c r="P969" s="179" t="s">
        <v>1437</v>
      </c>
      <c r="Q969" s="179" t="s">
        <v>7</v>
      </c>
      <c r="R969" s="179" t="s">
        <v>1526</v>
      </c>
      <c r="S969" s="179" t="s">
        <v>142</v>
      </c>
      <c r="T969" s="184" t="s">
        <v>19</v>
      </c>
      <c r="U969" s="184" t="str">
        <f>Tabla1[[#This Row],[Códigos CIF]]&amp;" "&amp;"="&amp;" "&amp;Tabla1[[#This Row],[Códigos CIF Habilidad]]</f>
        <v>d161 = Dirigir la atención</v>
      </c>
      <c r="V969" s="189" t="s">
        <v>143</v>
      </c>
      <c r="W969" s="19" t="s">
        <v>144</v>
      </c>
      <c r="X969" s="10"/>
      <c r="Y969" s="10"/>
      <c r="Z969"/>
      <c r="AA969"/>
      <c r="AB969"/>
      <c r="AC969"/>
      <c r="AD969"/>
      <c r="AE969"/>
      <c r="AF969"/>
      <c r="AG969"/>
      <c r="AH969"/>
      <c r="AI969"/>
    </row>
    <row r="970" spans="1:35" ht="30.6">
      <c r="A970" s="10">
        <v>954</v>
      </c>
      <c r="B970" s="176" t="s">
        <v>1342</v>
      </c>
      <c r="C970" s="177" t="s">
        <v>1137</v>
      </c>
      <c r="D970" s="177" t="s">
        <v>491</v>
      </c>
      <c r="E970" s="178" t="s">
        <v>492</v>
      </c>
      <c r="F970" s="179">
        <v>0</v>
      </c>
      <c r="G970" s="180" t="s">
        <v>683</v>
      </c>
      <c r="H970" s="181">
        <v>3</v>
      </c>
      <c r="I970" s="182">
        <f>Tabla1[[#This Row],[P_Esperada_MEISR ]]*0.0008928</f>
        <v>2.6784000000000001E-3</v>
      </c>
      <c r="J970" s="183">
        <v>1</v>
      </c>
      <c r="K970" s="183">
        <f>Tabla1[[#This Row],[Puntuación]]-1</f>
        <v>0</v>
      </c>
      <c r="L970" s="182">
        <f>Tabla1[[#This Row],[Cambio escala]]*0.0008928</f>
        <v>0</v>
      </c>
      <c r="M970" s="179" t="s">
        <v>24</v>
      </c>
      <c r="N970" s="179" t="s">
        <v>1435</v>
      </c>
      <c r="O970" s="179" t="s">
        <v>5</v>
      </c>
      <c r="P970" s="179" t="s">
        <v>1441</v>
      </c>
      <c r="Q970" s="179" t="s">
        <v>5</v>
      </c>
      <c r="R970" s="179" t="s">
        <v>1519</v>
      </c>
      <c r="S970" s="179" t="s">
        <v>13</v>
      </c>
      <c r="T970" s="184" t="s">
        <v>14</v>
      </c>
      <c r="U970" s="184" t="str">
        <f>Tabla1[[#This Row],[Códigos CIF]]&amp;" "&amp;"="&amp;" "&amp;Tabla1[[#This Row],[Códigos CIF Habilidad]]</f>
        <v>d710 = Interacciones interpersonales básicas</v>
      </c>
      <c r="V970" s="189" t="s">
        <v>15</v>
      </c>
      <c r="W970" s="19" t="s">
        <v>16</v>
      </c>
      <c r="X970" s="10"/>
      <c r="Y970" s="10"/>
      <c r="Z970"/>
      <c r="AA970"/>
      <c r="AB970"/>
      <c r="AC970"/>
      <c r="AD970"/>
      <c r="AE970"/>
      <c r="AF970"/>
      <c r="AG970"/>
      <c r="AH970"/>
      <c r="AI970"/>
    </row>
    <row r="971" spans="1:35" ht="20.399999999999999">
      <c r="A971" s="10">
        <v>955</v>
      </c>
      <c r="B971" s="176" t="s">
        <v>1342</v>
      </c>
      <c r="C971" s="177" t="s">
        <v>1138</v>
      </c>
      <c r="D971" s="177" t="s">
        <v>491</v>
      </c>
      <c r="E971" s="178" t="s">
        <v>493</v>
      </c>
      <c r="F971" s="179">
        <v>5</v>
      </c>
      <c r="G971" s="180" t="s">
        <v>683</v>
      </c>
      <c r="H971" s="181">
        <v>3</v>
      </c>
      <c r="I971" s="182">
        <f>Tabla1[[#This Row],[P_Esperada_MEISR ]]*0.0008928</f>
        <v>2.6784000000000001E-3</v>
      </c>
      <c r="J971" s="183">
        <v>1</v>
      </c>
      <c r="K971" s="183">
        <f>Tabla1[[#This Row],[Puntuación]]-1</f>
        <v>0</v>
      </c>
      <c r="L971" s="182">
        <f>Tabla1[[#This Row],[Cambio escala]]*0.0008928</f>
        <v>0</v>
      </c>
      <c r="M971" s="179" t="s">
        <v>23</v>
      </c>
      <c r="N971" s="179" t="s">
        <v>1434</v>
      </c>
      <c r="O971" s="179" t="s">
        <v>25</v>
      </c>
      <c r="P971" s="179" t="s">
        <v>1440</v>
      </c>
      <c r="Q971" s="179" t="s">
        <v>23</v>
      </c>
      <c r="R971" s="179" t="s">
        <v>1525</v>
      </c>
      <c r="S971" s="179" t="s">
        <v>44</v>
      </c>
      <c r="T971" s="184" t="s">
        <v>27</v>
      </c>
      <c r="U971" s="184" t="str">
        <f>Tabla1[[#This Row],[Códigos CIF]]&amp;" "&amp;"="&amp;" "&amp;Tabla1[[#This Row],[Códigos CIF Habilidad]]</f>
        <v>d415 = Mantener la posición del cuerpo</v>
      </c>
      <c r="V971" s="189" t="s">
        <v>45</v>
      </c>
      <c r="W971" s="19" t="s">
        <v>46</v>
      </c>
      <c r="X971" s="10"/>
      <c r="Y971" s="10"/>
      <c r="Z971"/>
      <c r="AA971"/>
      <c r="AB971"/>
      <c r="AC971"/>
      <c r="AD971"/>
      <c r="AE971"/>
      <c r="AF971"/>
      <c r="AG971"/>
      <c r="AH971"/>
      <c r="AI971"/>
    </row>
    <row r="972" spans="1:35" ht="20.399999999999999">
      <c r="A972" s="10">
        <v>956</v>
      </c>
      <c r="B972" s="176" t="s">
        <v>1342</v>
      </c>
      <c r="C972" s="177" t="s">
        <v>1139</v>
      </c>
      <c r="D972" s="177" t="s">
        <v>491</v>
      </c>
      <c r="E972" s="178" t="s">
        <v>494</v>
      </c>
      <c r="F972" s="179">
        <v>5</v>
      </c>
      <c r="G972" s="180" t="s">
        <v>683</v>
      </c>
      <c r="H972" s="181">
        <v>3</v>
      </c>
      <c r="I972" s="182">
        <f>Tabla1[[#This Row],[P_Esperada_MEISR ]]*0.0008928</f>
        <v>2.6784000000000001E-3</v>
      </c>
      <c r="J972" s="183">
        <v>1</v>
      </c>
      <c r="K972" s="183">
        <f>Tabla1[[#This Row],[Puntuación]]-1</f>
        <v>0</v>
      </c>
      <c r="L972" s="182">
        <f>Tabla1[[#This Row],[Cambio escala]]*0.0008928</f>
        <v>0</v>
      </c>
      <c r="M972" s="179" t="s">
        <v>24</v>
      </c>
      <c r="N972" s="179" t="s">
        <v>1435</v>
      </c>
      <c r="O972" s="179" t="s">
        <v>5</v>
      </c>
      <c r="P972" s="179" t="s">
        <v>1441</v>
      </c>
      <c r="Q972" s="179" t="s">
        <v>5</v>
      </c>
      <c r="R972" s="179" t="s">
        <v>1519</v>
      </c>
      <c r="S972" s="179" t="s">
        <v>18</v>
      </c>
      <c r="T972" s="184" t="s">
        <v>19</v>
      </c>
      <c r="U972" s="184" t="str">
        <f>Tabla1[[#This Row],[Códigos CIF]]&amp;" "&amp;"="&amp;" "&amp;Tabla1[[#This Row],[Códigos CIF Habilidad]]</f>
        <v>d110 = Mirar</v>
      </c>
      <c r="V972" s="189" t="s">
        <v>20</v>
      </c>
      <c r="W972" s="19" t="s">
        <v>21</v>
      </c>
      <c r="X972" s="10"/>
      <c r="Y972" s="10"/>
      <c r="Z972"/>
      <c r="AA972"/>
      <c r="AB972"/>
      <c r="AC972"/>
      <c r="AD972"/>
      <c r="AE972"/>
      <c r="AF972"/>
      <c r="AG972"/>
      <c r="AH972"/>
      <c r="AI972"/>
    </row>
    <row r="973" spans="1:35" ht="30.6">
      <c r="A973" s="10">
        <v>957</v>
      </c>
      <c r="B973" s="176" t="s">
        <v>1342</v>
      </c>
      <c r="C973" s="177" t="s">
        <v>1140</v>
      </c>
      <c r="D973" s="177" t="s">
        <v>491</v>
      </c>
      <c r="E973" s="178" t="s">
        <v>495</v>
      </c>
      <c r="F973" s="179">
        <v>6</v>
      </c>
      <c r="G973" s="180" t="s">
        <v>683</v>
      </c>
      <c r="H973" s="181">
        <v>3</v>
      </c>
      <c r="I973" s="182">
        <f>Tabla1[[#This Row],[P_Esperada_MEISR ]]*0.0008928</f>
        <v>2.6784000000000001E-3</v>
      </c>
      <c r="J973" s="183">
        <v>1</v>
      </c>
      <c r="K973" s="183">
        <f>Tabla1[[#This Row],[Puntuación]]-1</f>
        <v>0</v>
      </c>
      <c r="L973" s="182">
        <f>Tabla1[[#This Row],[Cambio escala]]*0.0008928</f>
        <v>0</v>
      </c>
      <c r="M973" s="179" t="s">
        <v>5</v>
      </c>
      <c r="N973" s="179" t="s">
        <v>1436</v>
      </c>
      <c r="O973" s="179" t="s">
        <v>5</v>
      </c>
      <c r="P973" s="179" t="s">
        <v>1441</v>
      </c>
      <c r="Q973" s="179" t="s">
        <v>5</v>
      </c>
      <c r="R973" s="179" t="s">
        <v>1519</v>
      </c>
      <c r="S973" s="179" t="s">
        <v>13</v>
      </c>
      <c r="T973" s="184" t="s">
        <v>14</v>
      </c>
      <c r="U973" s="184" t="str">
        <f>Tabla1[[#This Row],[Códigos CIF]]&amp;" "&amp;"="&amp;" "&amp;Tabla1[[#This Row],[Códigos CIF Habilidad]]</f>
        <v>d710 = Interacciones interpersonales básicas</v>
      </c>
      <c r="V973" s="189" t="s">
        <v>15</v>
      </c>
      <c r="W973" s="19" t="s">
        <v>16</v>
      </c>
      <c r="X973" s="10"/>
      <c r="Y973" s="10"/>
      <c r="Z973"/>
      <c r="AA973"/>
      <c r="AB973"/>
      <c r="AC973"/>
      <c r="AD973"/>
      <c r="AE973"/>
      <c r="AF973"/>
      <c r="AG973"/>
      <c r="AH973"/>
      <c r="AI973"/>
    </row>
    <row r="974" spans="1:35" ht="24">
      <c r="A974" s="10">
        <v>958</v>
      </c>
      <c r="B974" s="176" t="s">
        <v>1342</v>
      </c>
      <c r="C974" s="177" t="s">
        <v>1141</v>
      </c>
      <c r="D974" s="177" t="s">
        <v>491</v>
      </c>
      <c r="E974" s="178" t="s">
        <v>496</v>
      </c>
      <c r="F974" s="179">
        <v>6</v>
      </c>
      <c r="G974" s="180" t="s">
        <v>683</v>
      </c>
      <c r="H974" s="181">
        <v>3</v>
      </c>
      <c r="I974" s="182">
        <f>Tabla1[[#This Row],[P_Esperada_MEISR ]]*0.0008928</f>
        <v>2.6784000000000001E-3</v>
      </c>
      <c r="J974" s="183">
        <v>1</v>
      </c>
      <c r="K974" s="183">
        <f>Tabla1[[#This Row],[Puntuación]]-1</f>
        <v>0</v>
      </c>
      <c r="L974" s="182">
        <f>Tabla1[[#This Row],[Cambio escala]]*0.0008928</f>
        <v>0</v>
      </c>
      <c r="M974" s="179" t="s">
        <v>24</v>
      </c>
      <c r="N974" s="179" t="s">
        <v>1435</v>
      </c>
      <c r="O974" s="179" t="s">
        <v>31</v>
      </c>
      <c r="P974" s="179" t="s">
        <v>1438</v>
      </c>
      <c r="Q974" s="179" t="s">
        <v>7</v>
      </c>
      <c r="R974" s="179" t="s">
        <v>1526</v>
      </c>
      <c r="S974" s="179" t="s">
        <v>37</v>
      </c>
      <c r="T974" s="184" t="s">
        <v>19</v>
      </c>
      <c r="U974" s="184" t="str">
        <f>Tabla1[[#This Row],[Códigos CIF]]&amp;" "&amp;"="&amp;" "&amp;Tabla1[[#This Row],[Códigos CIF Habilidad]]</f>
        <v>d120 = Otras experiencias sensoriales intencionadas</v>
      </c>
      <c r="V974" s="189" t="s">
        <v>38</v>
      </c>
      <c r="W974" s="19" t="s">
        <v>39</v>
      </c>
      <c r="X974" s="10"/>
      <c r="Y974" s="10"/>
      <c r="Z974"/>
      <c r="AA974"/>
      <c r="AB974"/>
      <c r="AC974"/>
      <c r="AD974"/>
      <c r="AE974"/>
      <c r="AF974"/>
      <c r="AG974"/>
      <c r="AH974"/>
      <c r="AI974"/>
    </row>
    <row r="975" spans="1:35" ht="30.6">
      <c r="A975" s="10">
        <v>959</v>
      </c>
      <c r="B975" s="176" t="s">
        <v>1342</v>
      </c>
      <c r="C975" s="177" t="s">
        <v>1142</v>
      </c>
      <c r="D975" s="177" t="s">
        <v>491</v>
      </c>
      <c r="E975" s="178" t="s">
        <v>497</v>
      </c>
      <c r="F975" s="179">
        <v>6</v>
      </c>
      <c r="G975" s="180" t="s">
        <v>683</v>
      </c>
      <c r="H975" s="181">
        <v>3</v>
      </c>
      <c r="I975" s="182">
        <f>Tabla1[[#This Row],[P_Esperada_MEISR ]]*0.0008928</f>
        <v>2.6784000000000001E-3</v>
      </c>
      <c r="J975" s="183">
        <v>1</v>
      </c>
      <c r="K975" s="183">
        <f>Tabla1[[#This Row],[Puntuación]]-1</f>
        <v>0</v>
      </c>
      <c r="L975" s="182">
        <f>Tabla1[[#This Row],[Cambio escala]]*0.0008928</f>
        <v>0</v>
      </c>
      <c r="M975" s="179" t="s">
        <v>23</v>
      </c>
      <c r="N975" s="179" t="s">
        <v>1434</v>
      </c>
      <c r="O975" s="179" t="s">
        <v>25</v>
      </c>
      <c r="P975" s="179" t="s">
        <v>1440</v>
      </c>
      <c r="Q975" s="179" t="s">
        <v>23</v>
      </c>
      <c r="R975" s="179" t="s">
        <v>1525</v>
      </c>
      <c r="S975" s="179" t="s">
        <v>34</v>
      </c>
      <c r="T975" s="184" t="s">
        <v>27</v>
      </c>
      <c r="U975" s="184" t="str">
        <f>Tabla1[[#This Row],[Códigos CIF]]&amp;" "&amp;"="&amp;" "&amp;Tabla1[[#This Row],[Códigos CIF Habilidad]]</f>
        <v>d445 = Uso de la mano y el brazo</v>
      </c>
      <c r="V975" s="189" t="s">
        <v>35</v>
      </c>
      <c r="W975" s="19" t="s">
        <v>36</v>
      </c>
      <c r="X975" s="10"/>
      <c r="Y975" s="10"/>
      <c r="Z975"/>
      <c r="AA975"/>
      <c r="AB975"/>
      <c r="AC975"/>
      <c r="AD975"/>
      <c r="AE975"/>
      <c r="AF975"/>
      <c r="AG975"/>
      <c r="AH975"/>
      <c r="AI975"/>
    </row>
    <row r="976" spans="1:35" ht="20.399999999999999">
      <c r="A976" s="10">
        <v>960</v>
      </c>
      <c r="B976" s="176" t="s">
        <v>1342</v>
      </c>
      <c r="C976" s="177" t="s">
        <v>1143</v>
      </c>
      <c r="D976" s="177" t="s">
        <v>491</v>
      </c>
      <c r="E976" s="178" t="s">
        <v>498</v>
      </c>
      <c r="F976" s="179">
        <v>9</v>
      </c>
      <c r="G976" s="180" t="s">
        <v>686</v>
      </c>
      <c r="H976" s="181">
        <v>3</v>
      </c>
      <c r="I976" s="182">
        <f>Tabla1[[#This Row],[P_Esperada_MEISR ]]*0.0008928</f>
        <v>2.6784000000000001E-3</v>
      </c>
      <c r="J976" s="183">
        <v>1</v>
      </c>
      <c r="K976" s="183">
        <f>Tabla1[[#This Row],[Puntuación]]-1</f>
        <v>0</v>
      </c>
      <c r="L976" s="182">
        <f>Tabla1[[#This Row],[Cambio escala]]*0.0008928</f>
        <v>0</v>
      </c>
      <c r="M976" s="179" t="s">
        <v>23</v>
      </c>
      <c r="N976" s="179" t="s">
        <v>1434</v>
      </c>
      <c r="O976" s="179" t="s">
        <v>31</v>
      </c>
      <c r="P976" s="179" t="s">
        <v>1438</v>
      </c>
      <c r="Q976" s="179" t="s">
        <v>7</v>
      </c>
      <c r="R976" s="179" t="s">
        <v>1526</v>
      </c>
      <c r="S976" s="179" t="s">
        <v>111</v>
      </c>
      <c r="T976" s="184" t="s">
        <v>19</v>
      </c>
      <c r="U976" s="184" t="str">
        <f>Tabla1[[#This Row],[Códigos CIF]]&amp;" "&amp;"="&amp;" "&amp;Tabla1[[#This Row],[Códigos CIF Habilidad]]</f>
        <v>d137 = Adquirir conceptos</v>
      </c>
      <c r="V976" s="189" t="s">
        <v>112</v>
      </c>
      <c r="W976" s="19" t="s">
        <v>113</v>
      </c>
      <c r="X976" s="10"/>
      <c r="Y976" s="10"/>
      <c r="Z976"/>
      <c r="AA976"/>
      <c r="AB976"/>
      <c r="AC976"/>
      <c r="AD976"/>
      <c r="AE976"/>
      <c r="AF976"/>
      <c r="AG976"/>
      <c r="AH976"/>
      <c r="AI976"/>
    </row>
    <row r="977" spans="1:35" ht="24">
      <c r="A977" s="10">
        <v>961</v>
      </c>
      <c r="B977" s="176" t="s">
        <v>1342</v>
      </c>
      <c r="C977" s="177" t="s">
        <v>1144</v>
      </c>
      <c r="D977" s="177" t="s">
        <v>491</v>
      </c>
      <c r="E977" s="178" t="s">
        <v>731</v>
      </c>
      <c r="F977" s="179">
        <v>9</v>
      </c>
      <c r="G977" s="180" t="s">
        <v>686</v>
      </c>
      <c r="H977" s="181">
        <v>3</v>
      </c>
      <c r="I977" s="182">
        <f>Tabla1[[#This Row],[P_Esperada_MEISR ]]*0.0008928</f>
        <v>2.6784000000000001E-3</v>
      </c>
      <c r="J977" s="183">
        <v>1</v>
      </c>
      <c r="K977" s="183">
        <f>Tabla1[[#This Row],[Puntuación]]-1</f>
        <v>0</v>
      </c>
      <c r="L977" s="182">
        <f>Tabla1[[#This Row],[Cambio escala]]*0.0008928</f>
        <v>0</v>
      </c>
      <c r="M977" s="179" t="s">
        <v>5</v>
      </c>
      <c r="N977" s="179" t="s">
        <v>1436</v>
      </c>
      <c r="O977" s="179" t="s">
        <v>5</v>
      </c>
      <c r="P977" s="179" t="s">
        <v>1441</v>
      </c>
      <c r="Q977" s="179" t="s">
        <v>5</v>
      </c>
      <c r="R977" s="179" t="s">
        <v>1519</v>
      </c>
      <c r="S977" s="179" t="s">
        <v>13</v>
      </c>
      <c r="T977" s="184" t="s">
        <v>14</v>
      </c>
      <c r="U977" s="184" t="str">
        <f>Tabla1[[#This Row],[Códigos CIF]]&amp;" "&amp;"="&amp;" "&amp;Tabla1[[#This Row],[Códigos CIF Habilidad]]</f>
        <v>d710 = Interacciones interpersonales básicas</v>
      </c>
      <c r="V977" s="189" t="s">
        <v>15</v>
      </c>
      <c r="W977" s="19" t="s">
        <v>16</v>
      </c>
      <c r="X977" s="10"/>
      <c r="Y977" s="10"/>
      <c r="Z977"/>
      <c r="AA977"/>
      <c r="AB977"/>
      <c r="AC977"/>
      <c r="AD977"/>
      <c r="AE977"/>
      <c r="AF977"/>
      <c r="AG977"/>
      <c r="AH977"/>
      <c r="AI977"/>
    </row>
    <row r="978" spans="1:35">
      <c r="A978" s="10">
        <v>962</v>
      </c>
      <c r="B978" s="176" t="s">
        <v>1342</v>
      </c>
      <c r="C978" s="177" t="s">
        <v>1145</v>
      </c>
      <c r="D978" s="177" t="s">
        <v>491</v>
      </c>
      <c r="E978" s="178" t="s">
        <v>499</v>
      </c>
      <c r="F978" s="179">
        <v>9</v>
      </c>
      <c r="G978" s="180" t="s">
        <v>686</v>
      </c>
      <c r="H978" s="181">
        <v>3</v>
      </c>
      <c r="I978" s="182">
        <f>Tabla1[[#This Row],[P_Esperada_MEISR ]]*0.0008928</f>
        <v>2.6784000000000001E-3</v>
      </c>
      <c r="J978" s="183">
        <v>1</v>
      </c>
      <c r="K978" s="183">
        <f>Tabla1[[#This Row],[Puntuación]]-1</f>
        <v>0</v>
      </c>
      <c r="L978" s="182">
        <f>Tabla1[[#This Row],[Cambio escala]]*0.0008928</f>
        <v>0</v>
      </c>
      <c r="M978" s="179" t="s">
        <v>24</v>
      </c>
      <c r="N978" s="179" t="s">
        <v>1435</v>
      </c>
      <c r="O978" s="179" t="s">
        <v>31</v>
      </c>
      <c r="P978" s="179" t="s">
        <v>1438</v>
      </c>
      <c r="Q978" s="179" t="s">
        <v>7</v>
      </c>
      <c r="R978" s="179" t="s">
        <v>1526</v>
      </c>
      <c r="S978" s="179" t="s">
        <v>34</v>
      </c>
      <c r="T978" s="184" t="s">
        <v>27</v>
      </c>
      <c r="U978" s="184" t="str">
        <f>Tabla1[[#This Row],[Códigos CIF]]&amp;" "&amp;"="&amp;" "&amp;Tabla1[[#This Row],[Códigos CIF Habilidad]]</f>
        <v>d445 = Uso de la mano y el brazo</v>
      </c>
      <c r="V978" s="189" t="s">
        <v>35</v>
      </c>
      <c r="W978" s="19" t="s">
        <v>36</v>
      </c>
      <c r="X978" s="10"/>
      <c r="Y978" s="10"/>
      <c r="Z978"/>
      <c r="AA978"/>
      <c r="AB978"/>
      <c r="AC978"/>
      <c r="AD978"/>
      <c r="AE978"/>
      <c r="AF978"/>
      <c r="AG978"/>
      <c r="AH978"/>
      <c r="AI978"/>
    </row>
    <row r="979" spans="1:35" ht="20.399999999999999">
      <c r="A979" s="10">
        <v>963</v>
      </c>
      <c r="B979" s="176" t="s">
        <v>1342</v>
      </c>
      <c r="C979" s="177" t="s">
        <v>1146</v>
      </c>
      <c r="D979" s="177" t="s">
        <v>491</v>
      </c>
      <c r="E979" s="178" t="s">
        <v>501</v>
      </c>
      <c r="F979" s="179">
        <v>11</v>
      </c>
      <c r="G979" s="180" t="s">
        <v>686</v>
      </c>
      <c r="H979" s="181">
        <v>3</v>
      </c>
      <c r="I979" s="182">
        <f>Tabla1[[#This Row],[P_Esperada_MEISR ]]*0.0008928</f>
        <v>2.6784000000000001E-3</v>
      </c>
      <c r="J979" s="183">
        <v>1</v>
      </c>
      <c r="K979" s="183">
        <f>Tabla1[[#This Row],[Puntuación]]-1</f>
        <v>0</v>
      </c>
      <c r="L979" s="182">
        <f>Tabla1[[#This Row],[Cambio escala]]*0.0008928</f>
        <v>0</v>
      </c>
      <c r="M979" s="179" t="s">
        <v>24</v>
      </c>
      <c r="N979" s="179" t="s">
        <v>1435</v>
      </c>
      <c r="O979" s="179" t="s">
        <v>23</v>
      </c>
      <c r="P979" s="179" t="s">
        <v>1437</v>
      </c>
      <c r="Q979" s="179" t="s">
        <v>23</v>
      </c>
      <c r="R979" s="179" t="s">
        <v>1525</v>
      </c>
      <c r="S979" s="179" t="s">
        <v>92</v>
      </c>
      <c r="T979" s="184" t="s">
        <v>83</v>
      </c>
      <c r="U979" s="184" t="str">
        <f>Tabla1[[#This Row],[Códigos CIF]]&amp;" "&amp;"="&amp;" "&amp;Tabla1[[#This Row],[Códigos CIF Habilidad]]</f>
        <v>d510 = Lavarse</v>
      </c>
      <c r="V979" s="189" t="s">
        <v>93</v>
      </c>
      <c r="W979" s="19" t="s">
        <v>94</v>
      </c>
      <c r="X979" s="10"/>
      <c r="Y979" s="10"/>
      <c r="Z979"/>
      <c r="AA979"/>
      <c r="AB979"/>
      <c r="AC979"/>
      <c r="AD979"/>
      <c r="AE979"/>
      <c r="AF979"/>
      <c r="AG979"/>
      <c r="AH979"/>
      <c r="AI979"/>
    </row>
    <row r="980" spans="1:35">
      <c r="A980" s="10">
        <v>964</v>
      </c>
      <c r="B980" s="176" t="s">
        <v>1342</v>
      </c>
      <c r="C980" s="177" t="s">
        <v>1147</v>
      </c>
      <c r="D980" s="177" t="s">
        <v>491</v>
      </c>
      <c r="E980" s="178" t="s">
        <v>502</v>
      </c>
      <c r="F980" s="179">
        <v>11</v>
      </c>
      <c r="G980" s="180" t="s">
        <v>686</v>
      </c>
      <c r="H980" s="181">
        <v>3</v>
      </c>
      <c r="I980" s="182">
        <f>Tabla1[[#This Row],[P_Esperada_MEISR ]]*0.0008928</f>
        <v>2.6784000000000001E-3</v>
      </c>
      <c r="J980" s="183">
        <v>1</v>
      </c>
      <c r="K980" s="183">
        <f>Tabla1[[#This Row],[Puntuación]]-1</f>
        <v>0</v>
      </c>
      <c r="L980" s="182">
        <f>Tabla1[[#This Row],[Cambio escala]]*0.0008928</f>
        <v>0</v>
      </c>
      <c r="M980" s="179" t="s">
        <v>23</v>
      </c>
      <c r="N980" s="179" t="s">
        <v>1434</v>
      </c>
      <c r="O980" s="179" t="s">
        <v>25</v>
      </c>
      <c r="P980" s="179" t="s">
        <v>1440</v>
      </c>
      <c r="Q980" s="179" t="s">
        <v>23</v>
      </c>
      <c r="R980" s="179" t="s">
        <v>1525</v>
      </c>
      <c r="S980" s="179" t="s">
        <v>389</v>
      </c>
      <c r="T980" s="184" t="s">
        <v>27</v>
      </c>
      <c r="U980" s="184" t="str">
        <f>Tabla1[[#This Row],[Códigos CIF]]&amp;" "&amp;"="&amp;" "&amp;Tabla1[[#This Row],[Códigos CIF Habilidad]]</f>
        <v>d450 = Andar</v>
      </c>
      <c r="V980" s="189" t="s">
        <v>390</v>
      </c>
      <c r="W980" s="19" t="s">
        <v>391</v>
      </c>
      <c r="X980" s="10"/>
      <c r="Y980" s="10"/>
      <c r="Z980"/>
      <c r="AA980"/>
      <c r="AB980"/>
      <c r="AC980"/>
      <c r="AD980"/>
      <c r="AE980"/>
      <c r="AF980"/>
      <c r="AG980"/>
      <c r="AH980"/>
      <c r="AI980"/>
    </row>
    <row r="981" spans="1:35" ht="40.799999999999997">
      <c r="A981" s="10">
        <v>965</v>
      </c>
      <c r="B981" s="176" t="s">
        <v>1342</v>
      </c>
      <c r="C981" s="177" t="s">
        <v>1148</v>
      </c>
      <c r="D981" s="177" t="s">
        <v>491</v>
      </c>
      <c r="E981" s="178" t="s">
        <v>500</v>
      </c>
      <c r="F981" s="179">
        <v>12</v>
      </c>
      <c r="G981" s="180" t="s">
        <v>686</v>
      </c>
      <c r="H981" s="181">
        <v>3</v>
      </c>
      <c r="I981" s="182">
        <f>Tabla1[[#This Row],[P_Esperada_MEISR ]]*0.0008928</f>
        <v>2.6784000000000001E-3</v>
      </c>
      <c r="J981" s="183">
        <v>1</v>
      </c>
      <c r="K981" s="183">
        <f>Tabla1[[#This Row],[Puntuación]]-1</f>
        <v>0</v>
      </c>
      <c r="L981" s="182">
        <f>Tabla1[[#This Row],[Cambio escala]]*0.0008928</f>
        <v>0</v>
      </c>
      <c r="M981" s="179" t="s">
        <v>5</v>
      </c>
      <c r="N981" s="179" t="s">
        <v>1436</v>
      </c>
      <c r="O981" s="179" t="s">
        <v>6</v>
      </c>
      <c r="P981" s="179" t="s">
        <v>1439</v>
      </c>
      <c r="Q981" s="179" t="s">
        <v>7</v>
      </c>
      <c r="R981" s="179" t="s">
        <v>1526</v>
      </c>
      <c r="S981" s="179" t="s">
        <v>89</v>
      </c>
      <c r="T981" s="184" t="s">
        <v>9</v>
      </c>
      <c r="U981" s="184" t="str">
        <f>Tabla1[[#This Row],[Códigos CIF]]&amp;" "&amp;"="&amp;" "&amp;Tabla1[[#This Row],[Códigos CIF Habilidad]]</f>
        <v>d335 = Producción de mensajes no verbales</v>
      </c>
      <c r="V981" s="189" t="s">
        <v>90</v>
      </c>
      <c r="W981" s="19" t="s">
        <v>91</v>
      </c>
      <c r="X981" s="10"/>
      <c r="Y981" s="10"/>
      <c r="Z981"/>
      <c r="AA981"/>
      <c r="AB981"/>
      <c r="AC981"/>
      <c r="AD981"/>
      <c r="AE981"/>
      <c r="AF981"/>
      <c r="AG981"/>
      <c r="AH981"/>
      <c r="AI981"/>
    </row>
    <row r="982" spans="1:35" ht="30.6">
      <c r="A982" s="10">
        <v>966</v>
      </c>
      <c r="B982" s="176" t="s">
        <v>1342</v>
      </c>
      <c r="C982" s="177" t="s">
        <v>1149</v>
      </c>
      <c r="D982" s="177" t="s">
        <v>491</v>
      </c>
      <c r="E982" s="178" t="s">
        <v>503</v>
      </c>
      <c r="F982" s="179">
        <v>12</v>
      </c>
      <c r="G982" s="180" t="s">
        <v>686</v>
      </c>
      <c r="H982" s="181">
        <v>3</v>
      </c>
      <c r="I982" s="182">
        <f>Tabla1[[#This Row],[P_Esperada_MEISR ]]*0.0008928</f>
        <v>2.6784000000000001E-3</v>
      </c>
      <c r="J982" s="183">
        <v>1</v>
      </c>
      <c r="K982" s="183">
        <f>Tabla1[[#This Row],[Puntuación]]-1</f>
        <v>0</v>
      </c>
      <c r="L982" s="182">
        <f>Tabla1[[#This Row],[Cambio escala]]*0.0008928</f>
        <v>0</v>
      </c>
      <c r="M982" s="179" t="s">
        <v>5</v>
      </c>
      <c r="N982" s="179" t="s">
        <v>1436</v>
      </c>
      <c r="O982" s="179" t="s">
        <v>6</v>
      </c>
      <c r="P982" s="179" t="s">
        <v>1439</v>
      </c>
      <c r="Q982" s="179" t="s">
        <v>7</v>
      </c>
      <c r="R982" s="179" t="s">
        <v>1526</v>
      </c>
      <c r="S982" s="179" t="s">
        <v>67</v>
      </c>
      <c r="T982" s="184" t="s">
        <v>9</v>
      </c>
      <c r="U982" s="184" t="str">
        <f>Tabla1[[#This Row],[Códigos CIF]]&amp;" "&amp;"="&amp;" "&amp;Tabla1[[#This Row],[Códigos CIF Habilidad]]</f>
        <v>d310 = Comunicación-recepción de mensajes hablados</v>
      </c>
      <c r="V982" s="189" t="s">
        <v>68</v>
      </c>
      <c r="W982" s="19" t="s">
        <v>69</v>
      </c>
      <c r="X982" s="10"/>
      <c r="Y982" s="10"/>
      <c r="Z982"/>
      <c r="AA982"/>
      <c r="AB982"/>
      <c r="AC982"/>
      <c r="AD982"/>
      <c r="AE982"/>
      <c r="AF982"/>
      <c r="AG982"/>
      <c r="AH982"/>
      <c r="AI982"/>
    </row>
    <row r="983" spans="1:35" ht="30.6">
      <c r="A983" s="10">
        <v>967</v>
      </c>
      <c r="B983" s="176" t="s">
        <v>1342</v>
      </c>
      <c r="C983" s="177" t="s">
        <v>1150</v>
      </c>
      <c r="D983" s="177" t="s">
        <v>491</v>
      </c>
      <c r="E983" s="178" t="s">
        <v>504</v>
      </c>
      <c r="F983" s="179">
        <v>12</v>
      </c>
      <c r="G983" s="180" t="s">
        <v>686</v>
      </c>
      <c r="H983" s="181">
        <v>3</v>
      </c>
      <c r="I983" s="182">
        <f>Tabla1[[#This Row],[P_Esperada_MEISR ]]*0.0008928</f>
        <v>2.6784000000000001E-3</v>
      </c>
      <c r="J983" s="183">
        <v>1</v>
      </c>
      <c r="K983" s="183">
        <f>Tabla1[[#This Row],[Puntuación]]-1</f>
        <v>0</v>
      </c>
      <c r="L983" s="182">
        <f>Tabla1[[#This Row],[Cambio escala]]*0.0008928</f>
        <v>0</v>
      </c>
      <c r="M983" s="179" t="s">
        <v>24</v>
      </c>
      <c r="N983" s="179" t="s">
        <v>1435</v>
      </c>
      <c r="O983" s="179" t="s">
        <v>31</v>
      </c>
      <c r="P983" s="179" t="s">
        <v>1438</v>
      </c>
      <c r="Q983" s="179" t="s">
        <v>7</v>
      </c>
      <c r="R983" s="179" t="s">
        <v>1526</v>
      </c>
      <c r="S983" s="179" t="s">
        <v>437</v>
      </c>
      <c r="T983" s="184" t="s">
        <v>19</v>
      </c>
      <c r="U983" s="184" t="str">
        <f>Tabla1[[#This Row],[Códigos CIF]]&amp;" "&amp;"="&amp;" "&amp;Tabla1[[#This Row],[Códigos CIF Habilidad]]</f>
        <v>d135 = Repetir</v>
      </c>
      <c r="V983" s="189" t="s">
        <v>438</v>
      </c>
      <c r="W983" s="19" t="s">
        <v>439</v>
      </c>
      <c r="X983" s="10"/>
      <c r="Y983" s="10"/>
      <c r="Z983"/>
      <c r="AA983"/>
      <c r="AB983"/>
      <c r="AC983"/>
      <c r="AD983"/>
      <c r="AE983"/>
      <c r="AF983"/>
      <c r="AG983"/>
      <c r="AH983"/>
      <c r="AI983"/>
    </row>
    <row r="984" spans="1:35" ht="40.799999999999997">
      <c r="A984" s="10">
        <v>968</v>
      </c>
      <c r="B984" s="176" t="s">
        <v>1342</v>
      </c>
      <c r="C984" s="177" t="s">
        <v>1151</v>
      </c>
      <c r="D984" s="177" t="s">
        <v>491</v>
      </c>
      <c r="E984" s="178" t="s">
        <v>1550</v>
      </c>
      <c r="F984" s="179">
        <v>18</v>
      </c>
      <c r="G984" s="180" t="s">
        <v>684</v>
      </c>
      <c r="H984" s="181">
        <v>3</v>
      </c>
      <c r="I984" s="182">
        <f>Tabla1[[#This Row],[P_Esperada_MEISR ]]*0.0008928</f>
        <v>2.6784000000000001E-3</v>
      </c>
      <c r="J984" s="183">
        <v>1</v>
      </c>
      <c r="K984" s="183">
        <f>Tabla1[[#This Row],[Puntuación]]-1</f>
        <v>0</v>
      </c>
      <c r="L984" s="182">
        <f>Tabla1[[#This Row],[Cambio escala]]*0.0008928</f>
        <v>0</v>
      </c>
      <c r="M984" s="179" t="s">
        <v>5</v>
      </c>
      <c r="N984" s="179" t="s">
        <v>1436</v>
      </c>
      <c r="O984" s="179" t="s">
        <v>31</v>
      </c>
      <c r="P984" s="179" t="s">
        <v>1438</v>
      </c>
      <c r="Q984" s="179" t="s">
        <v>7</v>
      </c>
      <c r="R984" s="179" t="s">
        <v>1526</v>
      </c>
      <c r="S984" s="179" t="s">
        <v>67</v>
      </c>
      <c r="T984" s="184" t="s">
        <v>9</v>
      </c>
      <c r="U984" s="184" t="str">
        <f>Tabla1[[#This Row],[Códigos CIF]]&amp;" "&amp;"="&amp;" "&amp;Tabla1[[#This Row],[Códigos CIF Habilidad]]</f>
        <v>d310 = Comunicación-recepción de mensajes hablados</v>
      </c>
      <c r="V984" s="189" t="s">
        <v>68</v>
      </c>
      <c r="W984" s="19" t="s">
        <v>69</v>
      </c>
      <c r="X984" s="10"/>
      <c r="Y984" s="10"/>
      <c r="Z984"/>
      <c r="AA984"/>
      <c r="AB984"/>
      <c r="AC984"/>
      <c r="AD984"/>
      <c r="AE984"/>
      <c r="AF984"/>
      <c r="AG984"/>
      <c r="AH984"/>
      <c r="AI984"/>
    </row>
    <row r="985" spans="1:35" ht="20.399999999999999">
      <c r="A985" s="10">
        <v>969</v>
      </c>
      <c r="B985" s="176" t="s">
        <v>1342</v>
      </c>
      <c r="C985" s="177" t="s">
        <v>1152</v>
      </c>
      <c r="D985" s="177" t="s">
        <v>491</v>
      </c>
      <c r="E985" s="178" t="s">
        <v>505</v>
      </c>
      <c r="F985" s="179">
        <v>18</v>
      </c>
      <c r="G985" s="180" t="s">
        <v>684</v>
      </c>
      <c r="H985" s="181">
        <v>3</v>
      </c>
      <c r="I985" s="182">
        <f>Tabla1[[#This Row],[P_Esperada_MEISR ]]*0.0008928</f>
        <v>2.6784000000000001E-3</v>
      </c>
      <c r="J985" s="183">
        <v>1</v>
      </c>
      <c r="K985" s="183">
        <f>Tabla1[[#This Row],[Puntuación]]-1</f>
        <v>0</v>
      </c>
      <c r="L985" s="182">
        <f>Tabla1[[#This Row],[Cambio escala]]*0.0008928</f>
        <v>0</v>
      </c>
      <c r="M985" s="179" t="s">
        <v>24</v>
      </c>
      <c r="N985" s="179" t="s">
        <v>1435</v>
      </c>
      <c r="O985" s="179" t="s">
        <v>23</v>
      </c>
      <c r="P985" s="179" t="s">
        <v>1437</v>
      </c>
      <c r="Q985" s="179" t="s">
        <v>23</v>
      </c>
      <c r="R985" s="179" t="s">
        <v>1525</v>
      </c>
      <c r="S985" s="179" t="s">
        <v>72</v>
      </c>
      <c r="T985" s="184" t="s">
        <v>50</v>
      </c>
      <c r="U985" s="184" t="str">
        <f>Tabla1[[#This Row],[Códigos CIF]]&amp;" "&amp;"="&amp;" "&amp;Tabla1[[#This Row],[Códigos CIF Habilidad]]</f>
        <v>d230 = Llevar a cabo rutinas diarias</v>
      </c>
      <c r="V985" s="189" t="s">
        <v>73</v>
      </c>
      <c r="W985" s="19" t="s">
        <v>74</v>
      </c>
      <c r="X985" s="10"/>
      <c r="Y985" s="10"/>
      <c r="Z985"/>
      <c r="AA985"/>
      <c r="AB985"/>
      <c r="AC985"/>
      <c r="AD985"/>
      <c r="AE985"/>
      <c r="AF985"/>
      <c r="AG985"/>
      <c r="AH985"/>
      <c r="AI985"/>
    </row>
    <row r="986" spans="1:35" ht="30.6">
      <c r="A986" s="10">
        <v>970</v>
      </c>
      <c r="B986" s="176" t="s">
        <v>1342</v>
      </c>
      <c r="C986" s="177" t="s">
        <v>1153</v>
      </c>
      <c r="D986" s="177" t="s">
        <v>491</v>
      </c>
      <c r="E986" s="178" t="s">
        <v>506</v>
      </c>
      <c r="F986" s="179">
        <v>18</v>
      </c>
      <c r="G986" s="180" t="s">
        <v>684</v>
      </c>
      <c r="H986" s="181">
        <v>3</v>
      </c>
      <c r="I986" s="182">
        <f>Tabla1[[#This Row],[P_Esperada_MEISR ]]*0.0008928</f>
        <v>2.6784000000000001E-3</v>
      </c>
      <c r="J986" s="183">
        <v>1</v>
      </c>
      <c r="K986" s="183">
        <f>Tabla1[[#This Row],[Puntuación]]-1</f>
        <v>0</v>
      </c>
      <c r="L986" s="182">
        <f>Tabla1[[#This Row],[Cambio escala]]*0.0008928</f>
        <v>0</v>
      </c>
      <c r="M986" s="179" t="s">
        <v>23</v>
      </c>
      <c r="N986" s="179" t="s">
        <v>1434</v>
      </c>
      <c r="O986" s="179" t="s">
        <v>25</v>
      </c>
      <c r="P986" s="179" t="s">
        <v>1440</v>
      </c>
      <c r="Q986" s="179" t="s">
        <v>23</v>
      </c>
      <c r="R986" s="179" t="s">
        <v>1525</v>
      </c>
      <c r="S986" s="179" t="s">
        <v>44</v>
      </c>
      <c r="T986" s="184" t="s">
        <v>27</v>
      </c>
      <c r="U986" s="184" t="str">
        <f>Tabla1[[#This Row],[Códigos CIF]]&amp;" "&amp;"="&amp;" "&amp;Tabla1[[#This Row],[Códigos CIF Habilidad]]</f>
        <v>d415 = Mantener la posición del cuerpo</v>
      </c>
      <c r="V986" s="189" t="s">
        <v>45</v>
      </c>
      <c r="W986" s="19" t="s">
        <v>46</v>
      </c>
      <c r="X986" s="10"/>
      <c r="Y986" s="10"/>
      <c r="Z986"/>
      <c r="AA986"/>
      <c r="AB986"/>
      <c r="AC986"/>
      <c r="AD986"/>
      <c r="AE986"/>
      <c r="AF986"/>
      <c r="AG986"/>
      <c r="AH986"/>
      <c r="AI986"/>
    </row>
    <row r="987" spans="1:35" ht="40.799999999999997">
      <c r="A987" s="10">
        <v>971</v>
      </c>
      <c r="B987" s="176" t="s">
        <v>1342</v>
      </c>
      <c r="C987" s="177" t="s">
        <v>1154</v>
      </c>
      <c r="D987" s="177" t="s">
        <v>491</v>
      </c>
      <c r="E987" s="178" t="s">
        <v>507</v>
      </c>
      <c r="F987" s="179">
        <v>19</v>
      </c>
      <c r="G987" s="180" t="s">
        <v>685</v>
      </c>
      <c r="H987" s="181">
        <v>3</v>
      </c>
      <c r="I987" s="182">
        <f>Tabla1[[#This Row],[P_Esperada_MEISR ]]*0.0008928</f>
        <v>2.6784000000000001E-3</v>
      </c>
      <c r="J987" s="183">
        <v>1</v>
      </c>
      <c r="K987" s="183">
        <f>Tabla1[[#This Row],[Puntuación]]-1</f>
        <v>0</v>
      </c>
      <c r="L987" s="182">
        <f>Tabla1[[#This Row],[Cambio escala]]*0.0008928</f>
        <v>0</v>
      </c>
      <c r="M987" s="179" t="s">
        <v>5</v>
      </c>
      <c r="N987" s="179" t="s">
        <v>1436</v>
      </c>
      <c r="O987" s="179" t="s">
        <v>5</v>
      </c>
      <c r="P987" s="179" t="s">
        <v>1441</v>
      </c>
      <c r="Q987" s="179" t="s">
        <v>5</v>
      </c>
      <c r="R987" s="179" t="s">
        <v>1519</v>
      </c>
      <c r="S987" s="179" t="s">
        <v>72</v>
      </c>
      <c r="T987" s="184" t="s">
        <v>50</v>
      </c>
      <c r="U987" s="184" t="str">
        <f>Tabla1[[#This Row],[Códigos CIF]]&amp;" "&amp;"="&amp;" "&amp;Tabla1[[#This Row],[Códigos CIF Habilidad]]</f>
        <v>d230 = Llevar a cabo rutinas diarias</v>
      </c>
      <c r="V987" s="189" t="s">
        <v>73</v>
      </c>
      <c r="W987" s="19" t="s">
        <v>74</v>
      </c>
      <c r="X987" s="10"/>
      <c r="Y987" s="10"/>
      <c r="Z987"/>
      <c r="AA987"/>
      <c r="AB987"/>
      <c r="AC987"/>
      <c r="AD987"/>
      <c r="AE987"/>
      <c r="AF987"/>
      <c r="AG987"/>
      <c r="AH987"/>
      <c r="AI987"/>
    </row>
    <row r="988" spans="1:35" ht="20.399999999999999">
      <c r="A988" s="10">
        <v>972</v>
      </c>
      <c r="B988" s="176" t="s">
        <v>1342</v>
      </c>
      <c r="C988" s="177" t="s">
        <v>1155</v>
      </c>
      <c r="D988" s="177" t="s">
        <v>491</v>
      </c>
      <c r="E988" s="178" t="s">
        <v>1551</v>
      </c>
      <c r="F988" s="179">
        <v>20</v>
      </c>
      <c r="G988" s="180" t="s">
        <v>685</v>
      </c>
      <c r="H988" s="181">
        <v>3</v>
      </c>
      <c r="I988" s="182">
        <f>Tabla1[[#This Row],[P_Esperada_MEISR ]]*0.0008928</f>
        <v>2.6784000000000001E-3</v>
      </c>
      <c r="J988" s="183">
        <v>1</v>
      </c>
      <c r="K988" s="183">
        <f>Tabla1[[#This Row],[Puntuación]]-1</f>
        <v>0</v>
      </c>
      <c r="L988" s="182">
        <f>Tabla1[[#This Row],[Cambio escala]]*0.0008928</f>
        <v>0</v>
      </c>
      <c r="M988" s="179" t="s">
        <v>24</v>
      </c>
      <c r="N988" s="179" t="s">
        <v>1435</v>
      </c>
      <c r="O988" s="179" t="s">
        <v>31</v>
      </c>
      <c r="P988" s="179" t="s">
        <v>1438</v>
      </c>
      <c r="Q988" s="179" t="s">
        <v>7</v>
      </c>
      <c r="R988" s="179" t="s">
        <v>1526</v>
      </c>
      <c r="S988" s="179" t="s">
        <v>111</v>
      </c>
      <c r="T988" s="184" t="s">
        <v>19</v>
      </c>
      <c r="U988" s="184" t="str">
        <f>Tabla1[[#This Row],[Códigos CIF]]&amp;" "&amp;"="&amp;" "&amp;Tabla1[[#This Row],[Códigos CIF Habilidad]]</f>
        <v>d137 = Adquirir conceptos</v>
      </c>
      <c r="V988" s="189" t="s">
        <v>112</v>
      </c>
      <c r="W988" s="19" t="s">
        <v>113</v>
      </c>
      <c r="X988" s="10"/>
      <c r="Y988" s="10"/>
      <c r="Z988"/>
      <c r="AA988"/>
      <c r="AB988"/>
      <c r="AC988"/>
      <c r="AD988"/>
      <c r="AE988"/>
      <c r="AF988"/>
      <c r="AG988"/>
      <c r="AH988"/>
      <c r="AI988"/>
    </row>
    <row r="989" spans="1:35" ht="40.799999999999997">
      <c r="A989" s="10">
        <v>973</v>
      </c>
      <c r="B989" s="176" t="s">
        <v>1342</v>
      </c>
      <c r="C989" s="177" t="s">
        <v>1156</v>
      </c>
      <c r="D989" s="177" t="s">
        <v>491</v>
      </c>
      <c r="E989" s="178" t="s">
        <v>1552</v>
      </c>
      <c r="F989" s="179">
        <v>20</v>
      </c>
      <c r="G989" s="180" t="s">
        <v>685</v>
      </c>
      <c r="H989" s="181">
        <v>3</v>
      </c>
      <c r="I989" s="182">
        <f>Tabla1[[#This Row],[P_Esperada_MEISR ]]*0.0008928</f>
        <v>2.6784000000000001E-3</v>
      </c>
      <c r="J989" s="183">
        <v>1</v>
      </c>
      <c r="K989" s="183">
        <f>Tabla1[[#This Row],[Puntuación]]-1</f>
        <v>0</v>
      </c>
      <c r="L989" s="182">
        <f>Tabla1[[#This Row],[Cambio escala]]*0.0008928</f>
        <v>0</v>
      </c>
      <c r="M989" s="179" t="s">
        <v>5</v>
      </c>
      <c r="N989" s="179" t="s">
        <v>1436</v>
      </c>
      <c r="O989" s="179" t="s">
        <v>6</v>
      </c>
      <c r="P989" s="179" t="s">
        <v>1439</v>
      </c>
      <c r="Q989" s="179" t="s">
        <v>23</v>
      </c>
      <c r="R989" s="179" t="s">
        <v>1525</v>
      </c>
      <c r="S989" s="179" t="s">
        <v>111</v>
      </c>
      <c r="T989" s="184" t="s">
        <v>19</v>
      </c>
      <c r="U989" s="184" t="str">
        <f>Tabla1[[#This Row],[Códigos CIF]]&amp;" "&amp;"="&amp;" "&amp;Tabla1[[#This Row],[Códigos CIF Habilidad]]</f>
        <v>d137 = Adquirir conceptos</v>
      </c>
      <c r="V989" s="189" t="s">
        <v>112</v>
      </c>
      <c r="W989" s="19" t="s">
        <v>113</v>
      </c>
      <c r="X989" s="10"/>
      <c r="Y989" s="10"/>
      <c r="Z989"/>
      <c r="AA989"/>
      <c r="AB989"/>
      <c r="AC989"/>
      <c r="AD989"/>
      <c r="AE989"/>
      <c r="AF989"/>
      <c r="AG989"/>
      <c r="AH989"/>
      <c r="AI989"/>
    </row>
    <row r="990" spans="1:35" ht="30.6">
      <c r="A990" s="10">
        <v>974</v>
      </c>
      <c r="B990" s="176" t="s">
        <v>1342</v>
      </c>
      <c r="C990" s="177" t="s">
        <v>1157</v>
      </c>
      <c r="D990" s="177" t="s">
        <v>491</v>
      </c>
      <c r="E990" s="178" t="s">
        <v>510</v>
      </c>
      <c r="F990" s="179">
        <v>22</v>
      </c>
      <c r="G990" s="180" t="s">
        <v>685</v>
      </c>
      <c r="H990" s="181">
        <v>3</v>
      </c>
      <c r="I990" s="182">
        <f>Tabla1[[#This Row],[P_Esperada_MEISR ]]*0.0008928</f>
        <v>2.6784000000000001E-3</v>
      </c>
      <c r="J990" s="183">
        <v>1</v>
      </c>
      <c r="K990" s="183">
        <f>Tabla1[[#This Row],[Puntuación]]-1</f>
        <v>0</v>
      </c>
      <c r="L990" s="182">
        <f>Tabla1[[#This Row],[Cambio escala]]*0.0008928</f>
        <v>0</v>
      </c>
      <c r="M990" s="179" t="s">
        <v>24</v>
      </c>
      <c r="N990" s="179" t="s">
        <v>1435</v>
      </c>
      <c r="O990" s="179" t="s">
        <v>6</v>
      </c>
      <c r="P990" s="179" t="s">
        <v>1439</v>
      </c>
      <c r="Q990" s="179" t="s">
        <v>5</v>
      </c>
      <c r="R990" s="179" t="s">
        <v>1519</v>
      </c>
      <c r="S990" s="179" t="s">
        <v>72</v>
      </c>
      <c r="T990" s="184" t="s">
        <v>50</v>
      </c>
      <c r="U990" s="184" t="str">
        <f>Tabla1[[#This Row],[Códigos CIF]]&amp;" "&amp;"="&amp;" "&amp;Tabla1[[#This Row],[Códigos CIF Habilidad]]</f>
        <v>d230 = Llevar a cabo rutinas diarias</v>
      </c>
      <c r="V990" s="189" t="s">
        <v>73</v>
      </c>
      <c r="W990" s="19" t="s">
        <v>74</v>
      </c>
      <c r="X990" s="10"/>
      <c r="Y990" s="10"/>
      <c r="Z990"/>
      <c r="AA990"/>
      <c r="AB990"/>
      <c r="AC990"/>
      <c r="AD990"/>
      <c r="AE990"/>
      <c r="AF990"/>
      <c r="AG990"/>
      <c r="AH990"/>
      <c r="AI990"/>
    </row>
    <row r="991" spans="1:35" ht="20.399999999999999">
      <c r="A991" s="10">
        <v>975</v>
      </c>
      <c r="B991" s="176" t="s">
        <v>1342</v>
      </c>
      <c r="C991" s="177" t="s">
        <v>1158</v>
      </c>
      <c r="D991" s="177" t="s">
        <v>491</v>
      </c>
      <c r="E991" s="178" t="s">
        <v>511</v>
      </c>
      <c r="F991" s="179">
        <v>24</v>
      </c>
      <c r="G991" s="180" t="s">
        <v>685</v>
      </c>
      <c r="H991" s="181">
        <v>3</v>
      </c>
      <c r="I991" s="182">
        <f>Tabla1[[#This Row],[P_Esperada_MEISR ]]*0.0008928</f>
        <v>2.6784000000000001E-3</v>
      </c>
      <c r="J991" s="183">
        <v>1</v>
      </c>
      <c r="K991" s="183">
        <f>Tabla1[[#This Row],[Puntuación]]-1</f>
        <v>0</v>
      </c>
      <c r="L991" s="182">
        <f>Tabla1[[#This Row],[Cambio escala]]*0.0008928</f>
        <v>0</v>
      </c>
      <c r="M991" s="179" t="s">
        <v>23</v>
      </c>
      <c r="N991" s="179" t="s">
        <v>1434</v>
      </c>
      <c r="O991" s="179" t="s">
        <v>23</v>
      </c>
      <c r="P991" s="179" t="s">
        <v>1437</v>
      </c>
      <c r="Q991" s="179" t="s">
        <v>23</v>
      </c>
      <c r="R991" s="179" t="s">
        <v>1525</v>
      </c>
      <c r="S991" s="179" t="s">
        <v>92</v>
      </c>
      <c r="T991" s="184" t="s">
        <v>83</v>
      </c>
      <c r="U991" s="184" t="str">
        <f>Tabla1[[#This Row],[Códigos CIF]]&amp;" "&amp;"="&amp;" "&amp;Tabla1[[#This Row],[Códigos CIF Habilidad]]</f>
        <v>d510 = Lavarse</v>
      </c>
      <c r="V991" s="189" t="s">
        <v>93</v>
      </c>
      <c r="W991" s="19" t="s">
        <v>94</v>
      </c>
      <c r="X991" s="10"/>
      <c r="Y991" s="10"/>
      <c r="Z991"/>
      <c r="AA991"/>
      <c r="AB991"/>
      <c r="AC991"/>
      <c r="AD991"/>
      <c r="AE991"/>
      <c r="AF991"/>
      <c r="AG991"/>
      <c r="AH991"/>
      <c r="AI991"/>
    </row>
    <row r="992" spans="1:35" ht="20.399999999999999">
      <c r="A992" s="10">
        <v>976</v>
      </c>
      <c r="B992" s="176" t="s">
        <v>1342</v>
      </c>
      <c r="C992" s="177" t="s">
        <v>1159</v>
      </c>
      <c r="D992" s="177" t="s">
        <v>491</v>
      </c>
      <c r="E992" s="178" t="s">
        <v>512</v>
      </c>
      <c r="F992" s="179">
        <v>24</v>
      </c>
      <c r="G992" s="180" t="s">
        <v>685</v>
      </c>
      <c r="H992" s="181">
        <v>3</v>
      </c>
      <c r="I992" s="182">
        <f>Tabla1[[#This Row],[P_Esperada_MEISR ]]*0.0008928</f>
        <v>2.6784000000000001E-3</v>
      </c>
      <c r="J992" s="183">
        <v>1</v>
      </c>
      <c r="K992" s="183">
        <f>Tabla1[[#This Row],[Puntuación]]-1</f>
        <v>0</v>
      </c>
      <c r="L992" s="182">
        <f>Tabla1[[#This Row],[Cambio escala]]*0.0008928</f>
        <v>0</v>
      </c>
      <c r="M992" s="179" t="s">
        <v>5</v>
      </c>
      <c r="N992" s="179" t="s">
        <v>1436</v>
      </c>
      <c r="O992" s="179" t="s">
        <v>5</v>
      </c>
      <c r="P992" s="179" t="s">
        <v>1441</v>
      </c>
      <c r="Q992" s="179" t="s">
        <v>5</v>
      </c>
      <c r="R992" s="179" t="s">
        <v>1519</v>
      </c>
      <c r="S992" s="179" t="s">
        <v>72</v>
      </c>
      <c r="T992" s="184" t="s">
        <v>50</v>
      </c>
      <c r="U992" s="184" t="str">
        <f>Tabla1[[#This Row],[Códigos CIF]]&amp;" "&amp;"="&amp;" "&amp;Tabla1[[#This Row],[Códigos CIF Habilidad]]</f>
        <v>d230 = Llevar a cabo rutinas diarias</v>
      </c>
      <c r="V992" s="189" t="s">
        <v>73</v>
      </c>
      <c r="W992" s="19" t="s">
        <v>74</v>
      </c>
      <c r="X992" s="10"/>
      <c r="Y992" s="10"/>
      <c r="Z992"/>
      <c r="AA992"/>
      <c r="AB992"/>
      <c r="AC992"/>
      <c r="AD992"/>
      <c r="AE992"/>
      <c r="AF992"/>
      <c r="AG992"/>
      <c r="AH992"/>
      <c r="AI992"/>
    </row>
    <row r="993" spans="1:35" ht="20.399999999999999">
      <c r="A993" s="10">
        <v>977</v>
      </c>
      <c r="B993" s="176" t="s">
        <v>1342</v>
      </c>
      <c r="C993" s="177" t="s">
        <v>1160</v>
      </c>
      <c r="D993" s="177" t="s">
        <v>491</v>
      </c>
      <c r="E993" s="178" t="s">
        <v>513</v>
      </c>
      <c r="F993" s="179">
        <v>24</v>
      </c>
      <c r="G993" s="180" t="s">
        <v>685</v>
      </c>
      <c r="H993" s="181">
        <v>3</v>
      </c>
      <c r="I993" s="182">
        <f>Tabla1[[#This Row],[P_Esperada_MEISR ]]*0.0008928</f>
        <v>2.6784000000000001E-3</v>
      </c>
      <c r="J993" s="183">
        <v>1</v>
      </c>
      <c r="K993" s="183">
        <f>Tabla1[[#This Row],[Puntuación]]-1</f>
        <v>0</v>
      </c>
      <c r="L993" s="182">
        <f>Tabla1[[#This Row],[Cambio escala]]*0.0008928</f>
        <v>0</v>
      </c>
      <c r="M993" s="179" t="s">
        <v>5</v>
      </c>
      <c r="N993" s="179" t="s">
        <v>1436</v>
      </c>
      <c r="O993" s="179" t="s">
        <v>6</v>
      </c>
      <c r="P993" s="179" t="s">
        <v>1439</v>
      </c>
      <c r="Q993" s="179" t="s">
        <v>7</v>
      </c>
      <c r="R993" s="179" t="s">
        <v>1526</v>
      </c>
      <c r="S993" s="179" t="s">
        <v>103</v>
      </c>
      <c r="T993" s="184" t="s">
        <v>9</v>
      </c>
      <c r="U993" s="184" t="str">
        <f>Tabla1[[#This Row],[Códigos CIF]]&amp;" "&amp;"="&amp;" "&amp;Tabla1[[#This Row],[Códigos CIF Habilidad]]</f>
        <v>d350 = Conversación</v>
      </c>
      <c r="V993" s="189" t="s">
        <v>104</v>
      </c>
      <c r="W993" s="19" t="s">
        <v>105</v>
      </c>
      <c r="X993" s="10"/>
      <c r="Y993" s="10"/>
      <c r="Z993"/>
      <c r="AA993"/>
      <c r="AB993"/>
      <c r="AC993"/>
      <c r="AD993"/>
      <c r="AE993"/>
      <c r="AF993"/>
      <c r="AG993"/>
      <c r="AH993"/>
      <c r="AI993"/>
    </row>
    <row r="994" spans="1:35">
      <c r="A994" s="10">
        <v>978</v>
      </c>
      <c r="B994" s="176" t="s">
        <v>1342</v>
      </c>
      <c r="C994" s="177" t="s">
        <v>1161</v>
      </c>
      <c r="D994" s="177" t="s">
        <v>491</v>
      </c>
      <c r="E994" s="178" t="s">
        <v>534</v>
      </c>
      <c r="F994" s="179">
        <v>24</v>
      </c>
      <c r="G994" s="180" t="s">
        <v>685</v>
      </c>
      <c r="H994" s="181">
        <v>3</v>
      </c>
      <c r="I994" s="182">
        <f>Tabla1[[#This Row],[P_Esperada_MEISR ]]*0.0008928</f>
        <v>2.6784000000000001E-3</v>
      </c>
      <c r="J994" s="183">
        <v>1</v>
      </c>
      <c r="K994" s="183">
        <f>Tabla1[[#This Row],[Puntuación]]-1</f>
        <v>0</v>
      </c>
      <c r="L994" s="182">
        <f>Tabla1[[#This Row],[Cambio escala]]*0.0008928</f>
        <v>0</v>
      </c>
      <c r="M994" s="179" t="s">
        <v>5</v>
      </c>
      <c r="N994" s="179" t="s">
        <v>1436</v>
      </c>
      <c r="O994" s="179" t="s">
        <v>6</v>
      </c>
      <c r="P994" s="179" t="s">
        <v>1439</v>
      </c>
      <c r="Q994" s="179" t="s">
        <v>7</v>
      </c>
      <c r="R994" s="179" t="s">
        <v>1526</v>
      </c>
      <c r="S994" s="179" t="s">
        <v>111</v>
      </c>
      <c r="T994" s="184" t="s">
        <v>19</v>
      </c>
      <c r="U994" s="184" t="str">
        <f>Tabla1[[#This Row],[Códigos CIF]]&amp;" "&amp;"="&amp;" "&amp;Tabla1[[#This Row],[Códigos CIF Habilidad]]</f>
        <v>d137 = Adquirir conceptos</v>
      </c>
      <c r="V994" s="189" t="s">
        <v>112</v>
      </c>
      <c r="W994" s="19" t="s">
        <v>113</v>
      </c>
      <c r="X994" s="10"/>
      <c r="Y994" s="10"/>
      <c r="Z994"/>
      <c r="AA994"/>
      <c r="AB994"/>
      <c r="AC994"/>
      <c r="AD994"/>
      <c r="AE994"/>
      <c r="AF994"/>
      <c r="AG994"/>
      <c r="AH994"/>
      <c r="AI994"/>
    </row>
    <row r="995" spans="1:35" ht="51">
      <c r="A995" s="10">
        <v>979</v>
      </c>
      <c r="B995" s="176" t="s">
        <v>1342</v>
      </c>
      <c r="C995" s="177" t="s">
        <v>1162</v>
      </c>
      <c r="D995" s="177" t="s">
        <v>491</v>
      </c>
      <c r="E995" s="178" t="s">
        <v>514</v>
      </c>
      <c r="F995" s="179">
        <v>25</v>
      </c>
      <c r="G995" s="180" t="s">
        <v>738</v>
      </c>
      <c r="H995" s="181">
        <v>3</v>
      </c>
      <c r="I995" s="182">
        <f>Tabla1[[#This Row],[P_Esperada_MEISR ]]*0.0008928</f>
        <v>2.6784000000000001E-3</v>
      </c>
      <c r="J995" s="183">
        <v>1</v>
      </c>
      <c r="K995" s="183">
        <f>Tabla1[[#This Row],[Puntuación]]-1</f>
        <v>0</v>
      </c>
      <c r="L995" s="182">
        <f>Tabla1[[#This Row],[Cambio escala]]*0.0008928</f>
        <v>0</v>
      </c>
      <c r="M995" s="179" t="s">
        <v>23</v>
      </c>
      <c r="N995" s="179" t="s">
        <v>1434</v>
      </c>
      <c r="O995" s="179" t="s">
        <v>23</v>
      </c>
      <c r="P995" s="179" t="s">
        <v>1437</v>
      </c>
      <c r="Q995" s="179" t="s">
        <v>23</v>
      </c>
      <c r="R995" s="179" t="s">
        <v>1525</v>
      </c>
      <c r="S995" s="179" t="s">
        <v>92</v>
      </c>
      <c r="T995" s="184" t="s">
        <v>83</v>
      </c>
      <c r="U995" s="184" t="str">
        <f>Tabla1[[#This Row],[Códigos CIF]]&amp;" "&amp;"="&amp;" "&amp;Tabla1[[#This Row],[Códigos CIF Habilidad]]</f>
        <v>d510 = Lavarse</v>
      </c>
      <c r="V995" s="189" t="s">
        <v>93</v>
      </c>
      <c r="W995" s="19" t="s">
        <v>94</v>
      </c>
      <c r="X995" s="10"/>
      <c r="Y995" s="10"/>
      <c r="Z995"/>
      <c r="AA995"/>
      <c r="AB995"/>
      <c r="AC995"/>
      <c r="AD995"/>
      <c r="AE995"/>
      <c r="AF995"/>
      <c r="AG995"/>
      <c r="AH995"/>
      <c r="AI995"/>
    </row>
    <row r="996" spans="1:35" ht="51">
      <c r="A996" s="10">
        <v>980</v>
      </c>
      <c r="B996" s="176" t="s">
        <v>1342</v>
      </c>
      <c r="C996" s="177" t="s">
        <v>1163</v>
      </c>
      <c r="D996" s="177" t="s">
        <v>491</v>
      </c>
      <c r="E996" s="178" t="s">
        <v>515</v>
      </c>
      <c r="F996" s="179">
        <v>30</v>
      </c>
      <c r="G996" s="180" t="s">
        <v>738</v>
      </c>
      <c r="H996" s="181">
        <v>3</v>
      </c>
      <c r="I996" s="182">
        <f>Tabla1[[#This Row],[P_Esperada_MEISR ]]*0.0008928</f>
        <v>2.6784000000000001E-3</v>
      </c>
      <c r="J996" s="183">
        <v>1</v>
      </c>
      <c r="K996" s="183">
        <f>Tabla1[[#This Row],[Puntuación]]-1</f>
        <v>0</v>
      </c>
      <c r="L996" s="182">
        <f>Tabla1[[#This Row],[Cambio escala]]*0.0008928</f>
        <v>0</v>
      </c>
      <c r="M996" s="179" t="s">
        <v>23</v>
      </c>
      <c r="N996" s="179" t="s">
        <v>1434</v>
      </c>
      <c r="O996" s="179" t="s">
        <v>23</v>
      </c>
      <c r="P996" s="179" t="s">
        <v>1437</v>
      </c>
      <c r="Q996" s="179" t="s">
        <v>23</v>
      </c>
      <c r="R996" s="179" t="s">
        <v>1525</v>
      </c>
      <c r="S996" s="179" t="s">
        <v>92</v>
      </c>
      <c r="T996" s="184" t="s">
        <v>83</v>
      </c>
      <c r="U996" s="184" t="str">
        <f>Tabla1[[#This Row],[Códigos CIF]]&amp;" "&amp;"="&amp;" "&amp;Tabla1[[#This Row],[Códigos CIF Habilidad]]</f>
        <v>d510 = Lavarse</v>
      </c>
      <c r="V996" s="189" t="s">
        <v>93</v>
      </c>
      <c r="W996" s="19" t="s">
        <v>94</v>
      </c>
      <c r="X996" s="10"/>
      <c r="Y996" s="10"/>
      <c r="Z996"/>
      <c r="AA996"/>
      <c r="AB996"/>
      <c r="AC996"/>
      <c r="AD996"/>
      <c r="AE996"/>
      <c r="AF996"/>
      <c r="AG996"/>
      <c r="AH996"/>
      <c r="AI996"/>
    </row>
    <row r="997" spans="1:35" ht="30.6">
      <c r="A997" s="10">
        <v>981</v>
      </c>
      <c r="B997" s="176" t="s">
        <v>1342</v>
      </c>
      <c r="C997" s="177" t="s">
        <v>1164</v>
      </c>
      <c r="D997" s="177" t="s">
        <v>491</v>
      </c>
      <c r="E997" s="178" t="s">
        <v>516</v>
      </c>
      <c r="F997" s="179">
        <v>30</v>
      </c>
      <c r="G997" s="180" t="s">
        <v>738</v>
      </c>
      <c r="H997" s="181">
        <v>3</v>
      </c>
      <c r="I997" s="182">
        <f>Tabla1[[#This Row],[P_Esperada_MEISR ]]*0.0008928</f>
        <v>2.6784000000000001E-3</v>
      </c>
      <c r="J997" s="183">
        <v>1</v>
      </c>
      <c r="K997" s="183">
        <f>Tabla1[[#This Row],[Puntuación]]-1</f>
        <v>0</v>
      </c>
      <c r="L997" s="182">
        <f>Tabla1[[#This Row],[Cambio escala]]*0.0008928</f>
        <v>0</v>
      </c>
      <c r="M997" s="179" t="s">
        <v>5</v>
      </c>
      <c r="N997" s="179" t="s">
        <v>1436</v>
      </c>
      <c r="O997" s="179" t="s">
        <v>5</v>
      </c>
      <c r="P997" s="179" t="s">
        <v>1441</v>
      </c>
      <c r="Q997" s="179" t="s">
        <v>5</v>
      </c>
      <c r="R997" s="179" t="s">
        <v>1519</v>
      </c>
      <c r="S997" s="179" t="s">
        <v>77</v>
      </c>
      <c r="T997" s="184" t="s">
        <v>50</v>
      </c>
      <c r="U997" s="184" t="str">
        <f>Tabla1[[#This Row],[Códigos CIF]]&amp;" "&amp;"="&amp;" "&amp;Tabla1[[#This Row],[Códigos CIF Habilidad]]</f>
        <v>d250 = Manejo del comportamiento propio</v>
      </c>
      <c r="V997" s="189" t="s">
        <v>78</v>
      </c>
      <c r="W997" s="19" t="s">
        <v>79</v>
      </c>
      <c r="X997" s="10"/>
      <c r="Y997" s="10"/>
      <c r="Z997"/>
      <c r="AA997"/>
      <c r="AB997"/>
      <c r="AC997"/>
      <c r="AD997"/>
      <c r="AE997"/>
      <c r="AF997"/>
      <c r="AG997"/>
      <c r="AH997"/>
      <c r="AI997"/>
    </row>
    <row r="998" spans="1:35">
      <c r="A998" s="10">
        <v>982</v>
      </c>
      <c r="B998" s="176" t="s">
        <v>1342</v>
      </c>
      <c r="C998" s="177" t="s">
        <v>1165</v>
      </c>
      <c r="D998" s="177" t="s">
        <v>491</v>
      </c>
      <c r="E998" s="178" t="s">
        <v>517</v>
      </c>
      <c r="F998" s="179">
        <v>33</v>
      </c>
      <c r="G998" s="180" t="s">
        <v>739</v>
      </c>
      <c r="H998" s="181">
        <v>3</v>
      </c>
      <c r="I998" s="182">
        <f>Tabla1[[#This Row],[P_Esperada_MEISR ]]*0.0008928</f>
        <v>2.6784000000000001E-3</v>
      </c>
      <c r="J998" s="183">
        <v>1</v>
      </c>
      <c r="K998" s="183">
        <f>Tabla1[[#This Row],[Puntuación]]-1</f>
        <v>0</v>
      </c>
      <c r="L998" s="182">
        <f>Tabla1[[#This Row],[Cambio escala]]*0.0008928</f>
        <v>0</v>
      </c>
      <c r="M998" s="179" t="s">
        <v>5</v>
      </c>
      <c r="N998" s="179" t="s">
        <v>1436</v>
      </c>
      <c r="O998" s="179" t="s">
        <v>5</v>
      </c>
      <c r="P998" s="179" t="s">
        <v>1441</v>
      </c>
      <c r="Q998" s="179" t="s">
        <v>7</v>
      </c>
      <c r="R998" s="179" t="s">
        <v>1526</v>
      </c>
      <c r="S998" s="179" t="s">
        <v>111</v>
      </c>
      <c r="T998" s="184" t="s">
        <v>19</v>
      </c>
      <c r="U998" s="184" t="str">
        <f>Tabla1[[#This Row],[Códigos CIF]]&amp;" "&amp;"="&amp;" "&amp;Tabla1[[#This Row],[Códigos CIF Habilidad]]</f>
        <v>d137 = Adquirir conceptos</v>
      </c>
      <c r="V998" s="189" t="s">
        <v>112</v>
      </c>
      <c r="W998" s="19" t="s">
        <v>113</v>
      </c>
      <c r="X998" s="10"/>
      <c r="Y998" s="10"/>
      <c r="Z998"/>
      <c r="AA998"/>
      <c r="AB998"/>
      <c r="AC998"/>
      <c r="AD998"/>
      <c r="AE998"/>
      <c r="AF998"/>
      <c r="AG998"/>
      <c r="AH998"/>
      <c r="AI998"/>
    </row>
    <row r="999" spans="1:35" ht="40.799999999999997">
      <c r="A999" s="10">
        <v>983</v>
      </c>
      <c r="B999" s="176" t="s">
        <v>1342</v>
      </c>
      <c r="C999" s="177" t="s">
        <v>1166</v>
      </c>
      <c r="D999" s="177" t="s">
        <v>491</v>
      </c>
      <c r="E999" s="178" t="s">
        <v>518</v>
      </c>
      <c r="F999" s="179">
        <v>36</v>
      </c>
      <c r="G999" s="180" t="s">
        <v>739</v>
      </c>
      <c r="H999" s="181">
        <v>3</v>
      </c>
      <c r="I999" s="182">
        <f>Tabla1[[#This Row],[P_Esperada_MEISR ]]*0.0008928</f>
        <v>2.6784000000000001E-3</v>
      </c>
      <c r="J999" s="183">
        <v>1</v>
      </c>
      <c r="K999" s="183">
        <f>Tabla1[[#This Row],[Puntuación]]-1</f>
        <v>0</v>
      </c>
      <c r="L999" s="182">
        <f>Tabla1[[#This Row],[Cambio escala]]*0.0008928</f>
        <v>0</v>
      </c>
      <c r="M999" s="179" t="s">
        <v>23</v>
      </c>
      <c r="N999" s="179" t="s">
        <v>1434</v>
      </c>
      <c r="O999" s="179" t="s">
        <v>23</v>
      </c>
      <c r="P999" s="179" t="s">
        <v>1437</v>
      </c>
      <c r="Q999" s="179" t="s">
        <v>23</v>
      </c>
      <c r="R999" s="179" t="s">
        <v>1525</v>
      </c>
      <c r="S999" s="179" t="s">
        <v>92</v>
      </c>
      <c r="T999" s="184" t="s">
        <v>83</v>
      </c>
      <c r="U999" s="184" t="str">
        <f>Tabla1[[#This Row],[Códigos CIF]]&amp;" "&amp;"="&amp;" "&amp;Tabla1[[#This Row],[Códigos CIF Habilidad]]</f>
        <v>d510 = Lavarse</v>
      </c>
      <c r="V999" s="189" t="s">
        <v>93</v>
      </c>
      <c r="W999" s="19" t="s">
        <v>94</v>
      </c>
      <c r="X999" s="10"/>
      <c r="Y999" s="10"/>
      <c r="Z999"/>
      <c r="AA999"/>
      <c r="AB999"/>
      <c r="AC999"/>
      <c r="AD999"/>
      <c r="AE999"/>
      <c r="AF999"/>
      <c r="AG999"/>
      <c r="AH999"/>
      <c r="AI999"/>
    </row>
    <row r="1000" spans="1:35" ht="51">
      <c r="A1000" s="10">
        <v>984</v>
      </c>
      <c r="B1000" s="176" t="s">
        <v>1342</v>
      </c>
      <c r="C1000" s="177" t="s">
        <v>1167</v>
      </c>
      <c r="D1000" s="177" t="s">
        <v>491</v>
      </c>
      <c r="E1000" s="178" t="s">
        <v>519</v>
      </c>
      <c r="F1000" s="179">
        <v>36</v>
      </c>
      <c r="G1000" s="180" t="s">
        <v>739</v>
      </c>
      <c r="H1000" s="181">
        <v>3</v>
      </c>
      <c r="I1000" s="182">
        <f>Tabla1[[#This Row],[P_Esperada_MEISR ]]*0.0008928</f>
        <v>2.6784000000000001E-3</v>
      </c>
      <c r="J1000" s="183">
        <v>1</v>
      </c>
      <c r="K1000" s="183">
        <f>Tabla1[[#This Row],[Puntuación]]-1</f>
        <v>0</v>
      </c>
      <c r="L1000" s="182">
        <f>Tabla1[[#This Row],[Cambio escala]]*0.0008928</f>
        <v>0</v>
      </c>
      <c r="M1000" s="179" t="s">
        <v>24</v>
      </c>
      <c r="N1000" s="179" t="s">
        <v>1435</v>
      </c>
      <c r="O1000" s="179" t="s">
        <v>31</v>
      </c>
      <c r="P1000" s="179" t="s">
        <v>1438</v>
      </c>
      <c r="Q1000" s="179" t="s">
        <v>23</v>
      </c>
      <c r="R1000" s="179" t="s">
        <v>1525</v>
      </c>
      <c r="S1000" s="179" t="s">
        <v>176</v>
      </c>
      <c r="T1000" s="184" t="s">
        <v>19</v>
      </c>
      <c r="U1000" s="184" t="str">
        <f>Tabla1[[#This Row],[Códigos CIF]]&amp;" "&amp;"="&amp;" "&amp;Tabla1[[#This Row],[Códigos CIF Habilidad]]</f>
        <v>d177 = Tomar decisiones</v>
      </c>
      <c r="V1000" s="189" t="s">
        <v>177</v>
      </c>
      <c r="W1000" s="19" t="s">
        <v>178</v>
      </c>
      <c r="X1000" s="10"/>
      <c r="Y1000" s="10"/>
      <c r="Z1000"/>
      <c r="AA1000"/>
      <c r="AB1000"/>
      <c r="AC1000"/>
      <c r="AD1000"/>
      <c r="AE1000"/>
      <c r="AF1000"/>
      <c r="AG1000"/>
      <c r="AH1000"/>
      <c r="AI1000"/>
    </row>
    <row r="1001" spans="1:35">
      <c r="A1001" s="10">
        <v>985</v>
      </c>
      <c r="B1001" s="176" t="s">
        <v>1342</v>
      </c>
      <c r="C1001" s="177" t="s">
        <v>1168</v>
      </c>
      <c r="D1001" s="177" t="s">
        <v>491</v>
      </c>
      <c r="E1001" s="178" t="s">
        <v>520</v>
      </c>
      <c r="F1001" s="179">
        <v>36</v>
      </c>
      <c r="G1001" s="180" t="s">
        <v>739</v>
      </c>
      <c r="H1001" s="181">
        <v>3</v>
      </c>
      <c r="I1001" s="182">
        <f>Tabla1[[#This Row],[P_Esperada_MEISR ]]*0.0008928</f>
        <v>2.6784000000000001E-3</v>
      </c>
      <c r="J1001" s="183">
        <v>1</v>
      </c>
      <c r="K1001" s="183">
        <f>Tabla1[[#This Row],[Puntuación]]-1</f>
        <v>0</v>
      </c>
      <c r="L1001" s="182">
        <f>Tabla1[[#This Row],[Cambio escala]]*0.0008928</f>
        <v>0</v>
      </c>
      <c r="M1001" s="179" t="s">
        <v>24</v>
      </c>
      <c r="N1001" s="179" t="s">
        <v>1435</v>
      </c>
      <c r="O1001" s="179" t="s">
        <v>31</v>
      </c>
      <c r="P1001" s="179" t="s">
        <v>1438</v>
      </c>
      <c r="Q1001" s="179" t="s">
        <v>7</v>
      </c>
      <c r="R1001" s="179" t="s">
        <v>1526</v>
      </c>
      <c r="S1001" s="179" t="s">
        <v>521</v>
      </c>
      <c r="T1001" s="184" t="s">
        <v>19</v>
      </c>
      <c r="U1001" s="184" t="str">
        <f>Tabla1[[#This Row],[Códigos CIF]]&amp;" "&amp;"="&amp;" "&amp;Tabla1[[#This Row],[Códigos CIF Habilidad]]</f>
        <v>d155 = Adquirir habilidades</v>
      </c>
      <c r="V1001" s="189" t="s">
        <v>522</v>
      </c>
      <c r="W1001" s="19" t="s">
        <v>523</v>
      </c>
      <c r="X1001" s="10"/>
      <c r="Y1001" s="10"/>
      <c r="Z1001"/>
      <c r="AA1001"/>
      <c r="AB1001"/>
      <c r="AC1001"/>
      <c r="AD1001"/>
      <c r="AE1001"/>
      <c r="AF1001"/>
      <c r="AG1001"/>
      <c r="AH1001"/>
      <c r="AI1001"/>
    </row>
    <row r="1002" spans="1:35" ht="20.399999999999999">
      <c r="A1002" s="10">
        <v>986</v>
      </c>
      <c r="B1002" s="176" t="s">
        <v>1342</v>
      </c>
      <c r="C1002" s="177" t="s">
        <v>1169</v>
      </c>
      <c r="D1002" s="177" t="s">
        <v>491</v>
      </c>
      <c r="E1002" s="178" t="s">
        <v>524</v>
      </c>
      <c r="F1002" s="179">
        <v>36</v>
      </c>
      <c r="G1002" s="180" t="s">
        <v>739</v>
      </c>
      <c r="H1002" s="181">
        <v>3</v>
      </c>
      <c r="I1002" s="182">
        <f>Tabla1[[#This Row],[P_Esperada_MEISR ]]*0.0008928</f>
        <v>2.6784000000000001E-3</v>
      </c>
      <c r="J1002" s="183">
        <v>1</v>
      </c>
      <c r="K1002" s="183">
        <f>Tabla1[[#This Row],[Puntuación]]-1</f>
        <v>0</v>
      </c>
      <c r="L1002" s="182">
        <f>Tabla1[[#This Row],[Cambio escala]]*0.0008928</f>
        <v>0</v>
      </c>
      <c r="M1002" s="179" t="s">
        <v>23</v>
      </c>
      <c r="N1002" s="179" t="s">
        <v>1434</v>
      </c>
      <c r="O1002" s="179" t="s">
        <v>23</v>
      </c>
      <c r="P1002" s="179" t="s">
        <v>1437</v>
      </c>
      <c r="Q1002" s="179" t="s">
        <v>23</v>
      </c>
      <c r="R1002" s="179" t="s">
        <v>1525</v>
      </c>
      <c r="S1002" s="179" t="s">
        <v>211</v>
      </c>
      <c r="T1002" s="184" t="s">
        <v>83</v>
      </c>
      <c r="U1002" s="184" t="str">
        <f>Tabla1[[#This Row],[Códigos CIF]]&amp;" "&amp;"="&amp;" "&amp;Tabla1[[#This Row],[Códigos CIF Habilidad]]</f>
        <v>d540 = Vestirse</v>
      </c>
      <c r="V1002" s="189" t="s">
        <v>212</v>
      </c>
      <c r="W1002" s="19" t="s">
        <v>213</v>
      </c>
      <c r="X1002" s="10"/>
      <c r="Y1002" s="10"/>
      <c r="Z1002"/>
      <c r="AA1002"/>
      <c r="AB1002"/>
      <c r="AC1002"/>
      <c r="AD1002"/>
      <c r="AE1002"/>
      <c r="AF1002"/>
      <c r="AG1002"/>
      <c r="AH1002"/>
      <c r="AI1002"/>
    </row>
    <row r="1003" spans="1:35" ht="30.6">
      <c r="A1003" s="10">
        <v>987</v>
      </c>
      <c r="B1003" s="176" t="s">
        <v>1342</v>
      </c>
      <c r="C1003" s="177" t="s">
        <v>1170</v>
      </c>
      <c r="D1003" s="177" t="s">
        <v>491</v>
      </c>
      <c r="E1003" s="178" t="s">
        <v>526</v>
      </c>
      <c r="F1003" s="179">
        <v>36</v>
      </c>
      <c r="G1003" s="180" t="s">
        <v>739</v>
      </c>
      <c r="H1003" s="181">
        <v>3</v>
      </c>
      <c r="I1003" s="182">
        <f>Tabla1[[#This Row],[P_Esperada_MEISR ]]*0.0008928</f>
        <v>2.6784000000000001E-3</v>
      </c>
      <c r="J1003" s="183">
        <v>1</v>
      </c>
      <c r="K1003" s="183">
        <f>Tabla1[[#This Row],[Puntuación]]-1</f>
        <v>0</v>
      </c>
      <c r="L1003" s="182">
        <f>Tabla1[[#This Row],[Cambio escala]]*0.0008928</f>
        <v>0</v>
      </c>
      <c r="M1003" s="179" t="s">
        <v>5</v>
      </c>
      <c r="N1003" s="179" t="s">
        <v>1436</v>
      </c>
      <c r="O1003" s="179" t="s">
        <v>5</v>
      </c>
      <c r="P1003" s="179" t="s">
        <v>1441</v>
      </c>
      <c r="Q1003" s="179" t="s">
        <v>5</v>
      </c>
      <c r="R1003" s="179" t="s">
        <v>1519</v>
      </c>
      <c r="S1003" s="179" t="s">
        <v>13</v>
      </c>
      <c r="T1003" s="184" t="s">
        <v>14</v>
      </c>
      <c r="U1003" s="184" t="str">
        <f>Tabla1[[#This Row],[Códigos CIF]]&amp;" "&amp;"="&amp;" "&amp;Tabla1[[#This Row],[Códigos CIF Habilidad]]</f>
        <v>d710 = Interacciones interpersonales básicas</v>
      </c>
      <c r="V1003" s="189" t="s">
        <v>15</v>
      </c>
      <c r="W1003" s="19" t="s">
        <v>16</v>
      </c>
      <c r="X1003" s="10"/>
      <c r="Y1003" s="10"/>
      <c r="Z1003"/>
      <c r="AA1003"/>
      <c r="AB1003"/>
      <c r="AC1003"/>
      <c r="AD1003"/>
      <c r="AE1003"/>
      <c r="AF1003"/>
      <c r="AG1003"/>
      <c r="AH1003"/>
      <c r="AI1003"/>
    </row>
    <row r="1004" spans="1:35" ht="40.799999999999997">
      <c r="A1004" s="10">
        <v>988</v>
      </c>
      <c r="B1004" s="176" t="s">
        <v>1342</v>
      </c>
      <c r="C1004" s="177" t="s">
        <v>1171</v>
      </c>
      <c r="D1004" s="177" t="s">
        <v>491</v>
      </c>
      <c r="E1004" s="178" t="s">
        <v>535</v>
      </c>
      <c r="F1004" s="179">
        <v>36</v>
      </c>
      <c r="G1004" s="180" t="s">
        <v>739</v>
      </c>
      <c r="H1004" s="181">
        <v>3</v>
      </c>
      <c r="I1004" s="182">
        <f>Tabla1[[#This Row],[P_Esperada_MEISR ]]*0.0008928</f>
        <v>2.6784000000000001E-3</v>
      </c>
      <c r="J1004" s="183">
        <v>1</v>
      </c>
      <c r="K1004" s="183">
        <f>Tabla1[[#This Row],[Puntuación]]-1</f>
        <v>0</v>
      </c>
      <c r="L1004" s="182">
        <f>Tabla1[[#This Row],[Cambio escala]]*0.0008928</f>
        <v>0</v>
      </c>
      <c r="M1004" s="179" t="s">
        <v>23</v>
      </c>
      <c r="N1004" s="179" t="s">
        <v>1434</v>
      </c>
      <c r="O1004" s="179" t="s">
        <v>23</v>
      </c>
      <c r="P1004" s="179" t="s">
        <v>1437</v>
      </c>
      <c r="Q1004" s="179" t="s">
        <v>23</v>
      </c>
      <c r="R1004" s="179" t="s">
        <v>1525</v>
      </c>
      <c r="S1004" s="179" t="s">
        <v>536</v>
      </c>
      <c r="T1004" s="184" t="s">
        <v>83</v>
      </c>
      <c r="U1004" s="184" t="str">
        <f>Tabla1[[#This Row],[Códigos CIF]]&amp;" "&amp;"="&amp;" "&amp;Tabla1[[#This Row],[Códigos CIF Habilidad]]</f>
        <v>d520 = Cuidado de partes del cuerpo</v>
      </c>
      <c r="V1004" s="189" t="s">
        <v>537</v>
      </c>
      <c r="W1004" s="19" t="s">
        <v>538</v>
      </c>
      <c r="X1004" s="10"/>
      <c r="Y1004" s="10"/>
      <c r="Z1004"/>
      <c r="AA1004"/>
      <c r="AB1004"/>
      <c r="AC1004"/>
      <c r="AD1004"/>
      <c r="AE1004"/>
      <c r="AF1004"/>
      <c r="AG1004"/>
      <c r="AH1004"/>
      <c r="AI1004"/>
    </row>
    <row r="1005" spans="1:35" ht="30.6">
      <c r="A1005" s="10">
        <v>989</v>
      </c>
      <c r="B1005" s="176" t="s">
        <v>1342</v>
      </c>
      <c r="C1005" s="177" t="s">
        <v>1172</v>
      </c>
      <c r="D1005" s="177" t="s">
        <v>491</v>
      </c>
      <c r="E1005" s="178" t="s">
        <v>541</v>
      </c>
      <c r="F1005" s="179">
        <v>36</v>
      </c>
      <c r="G1005" s="180" t="s">
        <v>739</v>
      </c>
      <c r="H1005" s="181">
        <v>3</v>
      </c>
      <c r="I1005" s="182">
        <f>Tabla1[[#This Row],[P_Esperada_MEISR ]]*0.0008928</f>
        <v>2.6784000000000001E-3</v>
      </c>
      <c r="J1005" s="183">
        <v>1</v>
      </c>
      <c r="K1005" s="183">
        <f>Tabla1[[#This Row],[Puntuación]]-1</f>
        <v>0</v>
      </c>
      <c r="L1005" s="182">
        <f>Tabla1[[#This Row],[Cambio escala]]*0.0008928</f>
        <v>0</v>
      </c>
      <c r="M1005" s="179" t="s">
        <v>23</v>
      </c>
      <c r="N1005" s="179" t="s">
        <v>1434</v>
      </c>
      <c r="O1005" s="179" t="s">
        <v>23</v>
      </c>
      <c r="P1005" s="179" t="s">
        <v>1437</v>
      </c>
      <c r="Q1005" s="179" t="s">
        <v>23</v>
      </c>
      <c r="R1005" s="179" t="s">
        <v>1525</v>
      </c>
      <c r="S1005" s="179" t="s">
        <v>92</v>
      </c>
      <c r="T1005" s="184" t="s">
        <v>83</v>
      </c>
      <c r="U1005" s="184" t="str">
        <f>Tabla1[[#This Row],[Códigos CIF]]&amp;" "&amp;"="&amp;" "&amp;Tabla1[[#This Row],[Códigos CIF Habilidad]]</f>
        <v>d510 = Lavarse</v>
      </c>
      <c r="V1005" s="189" t="s">
        <v>93</v>
      </c>
      <c r="W1005" s="19" t="s">
        <v>94</v>
      </c>
      <c r="X1005" s="10"/>
      <c r="Y1005" s="10"/>
      <c r="Z1005"/>
      <c r="AA1005"/>
      <c r="AB1005"/>
      <c r="AC1005"/>
      <c r="AD1005"/>
      <c r="AE1005"/>
      <c r="AF1005"/>
      <c r="AG1005"/>
      <c r="AH1005"/>
      <c r="AI1005"/>
    </row>
    <row r="1006" spans="1:35">
      <c r="A1006" s="10">
        <v>990</v>
      </c>
      <c r="B1006" s="176" t="s">
        <v>1342</v>
      </c>
      <c r="C1006" s="177" t="s">
        <v>1173</v>
      </c>
      <c r="D1006" s="177" t="s">
        <v>491</v>
      </c>
      <c r="E1006" s="178" t="s">
        <v>527</v>
      </c>
      <c r="F1006" s="179">
        <v>48</v>
      </c>
      <c r="G1006" s="180" t="s">
        <v>741</v>
      </c>
      <c r="H1006" s="181">
        <v>3</v>
      </c>
      <c r="I1006" s="182">
        <f>Tabla1[[#This Row],[P_Esperada_MEISR ]]*0.0008928</f>
        <v>2.6784000000000001E-3</v>
      </c>
      <c r="J1006" s="183">
        <v>1</v>
      </c>
      <c r="K1006" s="183">
        <f>Tabla1[[#This Row],[Puntuación]]-1</f>
        <v>0</v>
      </c>
      <c r="L1006" s="182">
        <f>Tabla1[[#This Row],[Cambio escala]]*0.0008928</f>
        <v>0</v>
      </c>
      <c r="M1006" s="179" t="s">
        <v>23</v>
      </c>
      <c r="N1006" s="179" t="s">
        <v>1434</v>
      </c>
      <c r="O1006" s="179" t="s">
        <v>23</v>
      </c>
      <c r="P1006" s="179" t="s">
        <v>1437</v>
      </c>
      <c r="Q1006" s="179" t="s">
        <v>23</v>
      </c>
      <c r="R1006" s="179" t="s">
        <v>1525</v>
      </c>
      <c r="S1006" s="179" t="s">
        <v>528</v>
      </c>
      <c r="T1006" s="184" t="s">
        <v>27</v>
      </c>
      <c r="U1006" s="184" t="str">
        <f>Tabla1[[#This Row],[Códigos CIF]]&amp;" "&amp;"="&amp;" "&amp;Tabla1[[#This Row],[Códigos CIF Habilidad]]</f>
        <v>d420 = Transferir el propio cuerpo</v>
      </c>
      <c r="V1006" s="189" t="s">
        <v>529</v>
      </c>
      <c r="W1006" s="19" t="s">
        <v>530</v>
      </c>
      <c r="X1006" s="10"/>
      <c r="Y1006" s="10"/>
      <c r="Z1006"/>
      <c r="AA1006"/>
      <c r="AB1006"/>
      <c r="AC1006"/>
      <c r="AD1006"/>
      <c r="AE1006"/>
      <c r="AF1006"/>
      <c r="AG1006"/>
      <c r="AH1006"/>
      <c r="AI1006"/>
    </row>
    <row r="1007" spans="1:35" ht="30.6">
      <c r="A1007" s="10">
        <v>991</v>
      </c>
      <c r="B1007" s="176" t="s">
        <v>1342</v>
      </c>
      <c r="C1007" s="177" t="s">
        <v>1174</v>
      </c>
      <c r="D1007" s="177" t="s">
        <v>491</v>
      </c>
      <c r="E1007" s="178" t="s">
        <v>531</v>
      </c>
      <c r="F1007" s="179">
        <v>48</v>
      </c>
      <c r="G1007" s="180" t="s">
        <v>741</v>
      </c>
      <c r="H1007" s="181">
        <v>3</v>
      </c>
      <c r="I1007" s="182">
        <f>Tabla1[[#This Row],[P_Esperada_MEISR ]]*0.0008928</f>
        <v>2.6784000000000001E-3</v>
      </c>
      <c r="J1007" s="183">
        <v>1</v>
      </c>
      <c r="K1007" s="183">
        <f>Tabla1[[#This Row],[Puntuación]]-1</f>
        <v>0</v>
      </c>
      <c r="L1007" s="182">
        <f>Tabla1[[#This Row],[Cambio escala]]*0.0008928</f>
        <v>0</v>
      </c>
      <c r="M1007" s="179" t="s">
        <v>23</v>
      </c>
      <c r="N1007" s="179" t="s">
        <v>1434</v>
      </c>
      <c r="O1007" s="179" t="s">
        <v>23</v>
      </c>
      <c r="P1007" s="179" t="s">
        <v>1437</v>
      </c>
      <c r="Q1007" s="179" t="s">
        <v>23</v>
      </c>
      <c r="R1007" s="179" t="s">
        <v>1525</v>
      </c>
      <c r="S1007" s="179" t="s">
        <v>92</v>
      </c>
      <c r="T1007" s="184" t="s">
        <v>83</v>
      </c>
      <c r="U1007" s="184" t="str">
        <f>Tabla1[[#This Row],[Códigos CIF]]&amp;" "&amp;"="&amp;" "&amp;Tabla1[[#This Row],[Códigos CIF Habilidad]]</f>
        <v>d510 = Lavarse</v>
      </c>
      <c r="V1007" s="189" t="s">
        <v>93</v>
      </c>
      <c r="W1007" s="19" t="s">
        <v>94</v>
      </c>
      <c r="X1007" s="10"/>
      <c r="Y1007" s="10"/>
      <c r="Z1007"/>
      <c r="AA1007"/>
      <c r="AB1007"/>
      <c r="AC1007"/>
      <c r="AD1007"/>
      <c r="AE1007"/>
      <c r="AF1007"/>
      <c r="AG1007"/>
      <c r="AH1007"/>
      <c r="AI1007"/>
    </row>
    <row r="1008" spans="1:35">
      <c r="A1008" s="10">
        <v>992</v>
      </c>
      <c r="B1008" s="176" t="s">
        <v>1342</v>
      </c>
      <c r="C1008" s="177" t="s">
        <v>1175</v>
      </c>
      <c r="D1008" s="177" t="s">
        <v>491</v>
      </c>
      <c r="E1008" s="178" t="s">
        <v>532</v>
      </c>
      <c r="F1008" s="179">
        <v>48</v>
      </c>
      <c r="G1008" s="180" t="s">
        <v>741</v>
      </c>
      <c r="H1008" s="181">
        <v>3</v>
      </c>
      <c r="I1008" s="182">
        <f>Tabla1[[#This Row],[P_Esperada_MEISR ]]*0.0008928</f>
        <v>2.6784000000000001E-3</v>
      </c>
      <c r="J1008" s="183">
        <v>1</v>
      </c>
      <c r="K1008" s="183">
        <f>Tabla1[[#This Row],[Puntuación]]-1</f>
        <v>0</v>
      </c>
      <c r="L1008" s="182">
        <f>Tabla1[[#This Row],[Cambio escala]]*0.0008928</f>
        <v>0</v>
      </c>
      <c r="M1008" s="179" t="s">
        <v>23</v>
      </c>
      <c r="N1008" s="179" t="s">
        <v>1434</v>
      </c>
      <c r="O1008" s="179" t="s">
        <v>23</v>
      </c>
      <c r="P1008" s="179" t="s">
        <v>1437</v>
      </c>
      <c r="Q1008" s="179" t="s">
        <v>23</v>
      </c>
      <c r="R1008" s="179" t="s">
        <v>1525</v>
      </c>
      <c r="S1008" s="179" t="s">
        <v>92</v>
      </c>
      <c r="T1008" s="184" t="s">
        <v>83</v>
      </c>
      <c r="U1008" s="184" t="str">
        <f>Tabla1[[#This Row],[Códigos CIF]]&amp;" "&amp;"="&amp;" "&amp;Tabla1[[#This Row],[Códigos CIF Habilidad]]</f>
        <v>d510 = Lavarse</v>
      </c>
      <c r="V1008" s="189" t="s">
        <v>93</v>
      </c>
      <c r="W1008" s="19" t="s">
        <v>94</v>
      </c>
      <c r="X1008" s="10"/>
      <c r="Y1008" s="10"/>
      <c r="Z1008"/>
      <c r="AA1008"/>
      <c r="AB1008"/>
      <c r="AC1008"/>
      <c r="AD1008"/>
      <c r="AE1008"/>
      <c r="AF1008"/>
      <c r="AG1008"/>
      <c r="AH1008"/>
      <c r="AI1008"/>
    </row>
    <row r="1009" spans="1:35" ht="40.799999999999997">
      <c r="A1009" s="10">
        <v>993</v>
      </c>
      <c r="B1009" s="176" t="s">
        <v>1342</v>
      </c>
      <c r="C1009" s="177" t="s">
        <v>1176</v>
      </c>
      <c r="D1009" s="177" t="s">
        <v>491</v>
      </c>
      <c r="E1009" s="178" t="s">
        <v>533</v>
      </c>
      <c r="F1009" s="179">
        <v>48</v>
      </c>
      <c r="G1009" s="180" t="s">
        <v>741</v>
      </c>
      <c r="H1009" s="181">
        <v>3</v>
      </c>
      <c r="I1009" s="182">
        <f>Tabla1[[#This Row],[P_Esperada_MEISR ]]*0.0008928</f>
        <v>2.6784000000000001E-3</v>
      </c>
      <c r="J1009" s="183">
        <v>1</v>
      </c>
      <c r="K1009" s="183">
        <f>Tabla1[[#This Row],[Puntuación]]-1</f>
        <v>0</v>
      </c>
      <c r="L1009" s="182">
        <f>Tabla1[[#This Row],[Cambio escala]]*0.0008928</f>
        <v>0</v>
      </c>
      <c r="M1009" s="179" t="s">
        <v>24</v>
      </c>
      <c r="N1009" s="179" t="s">
        <v>1435</v>
      </c>
      <c r="O1009" s="179" t="s">
        <v>23</v>
      </c>
      <c r="P1009" s="179" t="s">
        <v>1437</v>
      </c>
      <c r="Q1009" s="179" t="s">
        <v>23</v>
      </c>
      <c r="R1009" s="179" t="s">
        <v>1525</v>
      </c>
      <c r="S1009" s="179" t="s">
        <v>86</v>
      </c>
      <c r="T1009" s="184" t="s">
        <v>50</v>
      </c>
      <c r="U1009" s="184" t="str">
        <f>Tabla1[[#This Row],[Códigos CIF]]&amp;" "&amp;"="&amp;" "&amp;Tabla1[[#This Row],[Códigos CIF Habilidad]]</f>
        <v>d210 = Llevar a cabo una única tarea</v>
      </c>
      <c r="V1009" s="189" t="s">
        <v>87</v>
      </c>
      <c r="W1009" s="19" t="s">
        <v>88</v>
      </c>
      <c r="X1009" s="10"/>
      <c r="Y1009" s="10"/>
      <c r="Z1009"/>
      <c r="AA1009"/>
      <c r="AB1009"/>
      <c r="AC1009"/>
      <c r="AD1009"/>
      <c r="AE1009"/>
      <c r="AF1009"/>
      <c r="AG1009"/>
      <c r="AH1009"/>
      <c r="AI1009"/>
    </row>
    <row r="1010" spans="1:35">
      <c r="A1010" s="10">
        <v>994</v>
      </c>
      <c r="B1010" s="176" t="s">
        <v>1342</v>
      </c>
      <c r="C1010" s="177" t="s">
        <v>1177</v>
      </c>
      <c r="D1010" s="177" t="s">
        <v>491</v>
      </c>
      <c r="E1010" s="178" t="s">
        <v>726</v>
      </c>
      <c r="F1010" s="179">
        <v>48</v>
      </c>
      <c r="G1010" s="180" t="s">
        <v>741</v>
      </c>
      <c r="H1010" s="181">
        <v>3</v>
      </c>
      <c r="I1010" s="182">
        <f>Tabla1[[#This Row],[P_Esperada_MEISR ]]*0.0008928</f>
        <v>2.6784000000000001E-3</v>
      </c>
      <c r="J1010" s="183">
        <v>1</v>
      </c>
      <c r="K1010" s="183">
        <f>Tabla1[[#This Row],[Puntuación]]-1</f>
        <v>0</v>
      </c>
      <c r="L1010" s="182">
        <f>Tabla1[[#This Row],[Cambio escala]]*0.0008928</f>
        <v>0</v>
      </c>
      <c r="M1010" s="179" t="s">
        <v>24</v>
      </c>
      <c r="N1010" s="179" t="s">
        <v>1435</v>
      </c>
      <c r="O1010" s="179" t="s">
        <v>31</v>
      </c>
      <c r="P1010" s="179" t="s">
        <v>1438</v>
      </c>
      <c r="Q1010" s="179" t="s">
        <v>7</v>
      </c>
      <c r="R1010" s="179" t="s">
        <v>1526</v>
      </c>
      <c r="S1010" s="179" t="s">
        <v>142</v>
      </c>
      <c r="T1010" s="184" t="s">
        <v>19</v>
      </c>
      <c r="U1010" s="184" t="str">
        <f>Tabla1[[#This Row],[Códigos CIF]]&amp;" "&amp;"="&amp;" "&amp;Tabla1[[#This Row],[Códigos CIF Habilidad]]</f>
        <v>d161 = Dirigir la atención</v>
      </c>
      <c r="V1010" s="189" t="s">
        <v>143</v>
      </c>
      <c r="W1010" s="19" t="s">
        <v>144</v>
      </c>
      <c r="X1010" s="10"/>
      <c r="Y1010" s="10"/>
      <c r="Z1010"/>
      <c r="AA1010"/>
      <c r="AB1010"/>
      <c r="AC1010"/>
      <c r="AD1010"/>
      <c r="AE1010"/>
      <c r="AF1010"/>
      <c r="AG1010"/>
      <c r="AH1010"/>
      <c r="AI1010"/>
    </row>
    <row r="1011" spans="1:35">
      <c r="A1011" s="10">
        <v>995</v>
      </c>
      <c r="B1011" s="176" t="s">
        <v>1342</v>
      </c>
      <c r="C1011" s="177" t="s">
        <v>1178</v>
      </c>
      <c r="D1011" s="177" t="s">
        <v>491</v>
      </c>
      <c r="E1011" s="178" t="s">
        <v>539</v>
      </c>
      <c r="F1011" s="179">
        <v>48</v>
      </c>
      <c r="G1011" s="180" t="s">
        <v>741</v>
      </c>
      <c r="H1011" s="181">
        <v>3</v>
      </c>
      <c r="I1011" s="182">
        <f>Tabla1[[#This Row],[P_Esperada_MEISR ]]*0.0008928</f>
        <v>2.6784000000000001E-3</v>
      </c>
      <c r="J1011" s="183">
        <v>1</v>
      </c>
      <c r="K1011" s="183">
        <f>Tabla1[[#This Row],[Puntuación]]-1</f>
        <v>0</v>
      </c>
      <c r="L1011" s="182">
        <f>Tabla1[[#This Row],[Cambio escala]]*0.0008928</f>
        <v>0</v>
      </c>
      <c r="M1011" s="179" t="s">
        <v>24</v>
      </c>
      <c r="N1011" s="179" t="s">
        <v>1435</v>
      </c>
      <c r="O1011" s="179" t="s">
        <v>23</v>
      </c>
      <c r="P1011" s="179" t="s">
        <v>1437</v>
      </c>
      <c r="Q1011" s="179" t="s">
        <v>23</v>
      </c>
      <c r="R1011" s="179" t="s">
        <v>1525</v>
      </c>
      <c r="S1011" s="179" t="s">
        <v>536</v>
      </c>
      <c r="T1011" s="184" t="s">
        <v>83</v>
      </c>
      <c r="U1011" s="184" t="str">
        <f>Tabla1[[#This Row],[Códigos CIF]]&amp;" "&amp;"="&amp;" "&amp;Tabla1[[#This Row],[Códigos CIF Habilidad]]</f>
        <v>d520 = Cuidado de partes del cuerpo</v>
      </c>
      <c r="V1011" s="189" t="s">
        <v>537</v>
      </c>
      <c r="W1011" s="19" t="s">
        <v>538</v>
      </c>
      <c r="X1011" s="10"/>
      <c r="Y1011" s="10"/>
      <c r="Z1011"/>
      <c r="AA1011"/>
      <c r="AB1011"/>
      <c r="AC1011"/>
      <c r="AD1011"/>
      <c r="AE1011"/>
      <c r="AF1011"/>
      <c r="AG1011"/>
      <c r="AH1011"/>
      <c r="AI1011"/>
    </row>
    <row r="1012" spans="1:35" ht="20.399999999999999">
      <c r="A1012" s="10">
        <v>996</v>
      </c>
      <c r="B1012" s="176" t="s">
        <v>1342</v>
      </c>
      <c r="C1012" s="177" t="s">
        <v>1179</v>
      </c>
      <c r="D1012" s="177" t="s">
        <v>491</v>
      </c>
      <c r="E1012" s="178" t="s">
        <v>525</v>
      </c>
      <c r="F1012" s="179">
        <v>54</v>
      </c>
      <c r="G1012" s="180" t="s">
        <v>743</v>
      </c>
      <c r="H1012" s="181">
        <v>3</v>
      </c>
      <c r="I1012" s="182">
        <f>Tabla1[[#This Row],[P_Esperada_MEISR ]]*0.0008928</f>
        <v>2.6784000000000001E-3</v>
      </c>
      <c r="J1012" s="183">
        <v>1</v>
      </c>
      <c r="K1012" s="183">
        <f>Tabla1[[#This Row],[Puntuación]]-1</f>
        <v>0</v>
      </c>
      <c r="L1012" s="182">
        <f>Tabla1[[#This Row],[Cambio escala]]*0.0008928</f>
        <v>0</v>
      </c>
      <c r="M1012" s="179" t="s">
        <v>23</v>
      </c>
      <c r="N1012" s="179" t="s">
        <v>1434</v>
      </c>
      <c r="O1012" s="179" t="s">
        <v>23</v>
      </c>
      <c r="P1012" s="179" t="s">
        <v>1437</v>
      </c>
      <c r="Q1012" s="179" t="s">
        <v>23</v>
      </c>
      <c r="R1012" s="179" t="s">
        <v>1525</v>
      </c>
      <c r="S1012" s="179" t="s">
        <v>211</v>
      </c>
      <c r="T1012" s="184" t="s">
        <v>83</v>
      </c>
      <c r="U1012" s="184" t="str">
        <f>Tabla1[[#This Row],[Códigos CIF]]&amp;" "&amp;"="&amp;" "&amp;Tabla1[[#This Row],[Códigos CIF Habilidad]]</f>
        <v>d540 = Vestirse</v>
      </c>
      <c r="V1012" s="189" t="s">
        <v>212</v>
      </c>
      <c r="W1012" s="19" t="s">
        <v>213</v>
      </c>
      <c r="X1012" s="10"/>
      <c r="Y1012" s="10"/>
      <c r="Z1012"/>
      <c r="AA1012"/>
      <c r="AB1012"/>
      <c r="AC1012"/>
      <c r="AD1012"/>
      <c r="AE1012"/>
      <c r="AF1012"/>
      <c r="AG1012"/>
      <c r="AH1012"/>
      <c r="AI1012"/>
    </row>
    <row r="1013" spans="1:35">
      <c r="A1013" s="10">
        <v>997</v>
      </c>
      <c r="B1013" s="176" t="s">
        <v>1342</v>
      </c>
      <c r="C1013" s="177" t="s">
        <v>1180</v>
      </c>
      <c r="D1013" s="177" t="s">
        <v>491</v>
      </c>
      <c r="E1013" s="178" t="s">
        <v>540</v>
      </c>
      <c r="F1013" s="179">
        <v>54</v>
      </c>
      <c r="G1013" s="180" t="s">
        <v>743</v>
      </c>
      <c r="H1013" s="181">
        <v>3</v>
      </c>
      <c r="I1013" s="182">
        <f>Tabla1[[#This Row],[P_Esperada_MEISR ]]*0.0008928</f>
        <v>2.6784000000000001E-3</v>
      </c>
      <c r="J1013" s="183">
        <v>1</v>
      </c>
      <c r="K1013" s="183">
        <f>Tabla1[[#This Row],[Puntuación]]-1</f>
        <v>0</v>
      </c>
      <c r="L1013" s="182">
        <f>Tabla1[[#This Row],[Cambio escala]]*0.0008928</f>
        <v>0</v>
      </c>
      <c r="M1013" s="179" t="s">
        <v>24</v>
      </c>
      <c r="N1013" s="179" t="s">
        <v>1435</v>
      </c>
      <c r="O1013" s="179" t="s">
        <v>23</v>
      </c>
      <c r="P1013" s="179" t="s">
        <v>1437</v>
      </c>
      <c r="Q1013" s="179" t="s">
        <v>23</v>
      </c>
      <c r="R1013" s="179" t="s">
        <v>1525</v>
      </c>
      <c r="S1013" s="179" t="s">
        <v>536</v>
      </c>
      <c r="T1013" s="184" t="s">
        <v>83</v>
      </c>
      <c r="U1013" s="184" t="str">
        <f>Tabla1[[#This Row],[Códigos CIF]]&amp;" "&amp;"="&amp;" "&amp;Tabla1[[#This Row],[Códigos CIF Habilidad]]</f>
        <v>d520 = Cuidado de partes del cuerpo</v>
      </c>
      <c r="V1013" s="189" t="s">
        <v>537</v>
      </c>
      <c r="W1013" s="19" t="s">
        <v>538</v>
      </c>
      <c r="X1013" s="10"/>
      <c r="Y1013" s="10"/>
      <c r="Z1013"/>
      <c r="AA1013"/>
      <c r="AB1013"/>
      <c r="AC1013"/>
      <c r="AD1013"/>
      <c r="AE1013"/>
      <c r="AF1013"/>
      <c r="AG1013"/>
      <c r="AH1013"/>
      <c r="AI1013"/>
    </row>
    <row r="1014" spans="1:35" ht="20.399999999999999">
      <c r="A1014" s="10">
        <v>998</v>
      </c>
      <c r="B1014" s="176" t="s">
        <v>1342</v>
      </c>
      <c r="C1014" s="177" t="s">
        <v>1181</v>
      </c>
      <c r="D1014" s="177" t="s">
        <v>491</v>
      </c>
      <c r="E1014" s="178" t="s">
        <v>542</v>
      </c>
      <c r="F1014" s="179">
        <v>54</v>
      </c>
      <c r="G1014" s="180" t="s">
        <v>743</v>
      </c>
      <c r="H1014" s="181">
        <v>3</v>
      </c>
      <c r="I1014" s="182">
        <f>Tabla1[[#This Row],[P_Esperada_MEISR ]]*0.0008928</f>
        <v>2.6784000000000001E-3</v>
      </c>
      <c r="J1014" s="183">
        <v>1</v>
      </c>
      <c r="K1014" s="183">
        <f>Tabla1[[#This Row],[Puntuación]]-1</f>
        <v>0</v>
      </c>
      <c r="L1014" s="182">
        <f>Tabla1[[#This Row],[Cambio escala]]*0.0008928</f>
        <v>0</v>
      </c>
      <c r="M1014" s="179" t="s">
        <v>24</v>
      </c>
      <c r="N1014" s="179" t="s">
        <v>1435</v>
      </c>
      <c r="O1014" s="179" t="s">
        <v>23</v>
      </c>
      <c r="P1014" s="179" t="s">
        <v>1437</v>
      </c>
      <c r="Q1014" s="179" t="s">
        <v>23</v>
      </c>
      <c r="R1014" s="179" t="s">
        <v>1525</v>
      </c>
      <c r="S1014" s="179" t="s">
        <v>536</v>
      </c>
      <c r="T1014" s="184" t="s">
        <v>83</v>
      </c>
      <c r="U1014" s="184" t="str">
        <f>Tabla1[[#This Row],[Códigos CIF]]&amp;" "&amp;"="&amp;" "&amp;Tabla1[[#This Row],[Códigos CIF Habilidad]]</f>
        <v>d520 = Cuidado de partes del cuerpo</v>
      </c>
      <c r="V1014" s="189" t="s">
        <v>537</v>
      </c>
      <c r="W1014" s="19" t="s">
        <v>538</v>
      </c>
      <c r="X1014" s="10"/>
      <c r="Y1014" s="10"/>
      <c r="Z1014"/>
      <c r="AA1014"/>
      <c r="AB1014"/>
      <c r="AC1014"/>
      <c r="AD1014"/>
      <c r="AE1014"/>
      <c r="AF1014"/>
      <c r="AG1014"/>
      <c r="AH1014"/>
      <c r="AI1014"/>
    </row>
    <row r="1015" spans="1:35">
      <c r="A1015" s="10">
        <v>999</v>
      </c>
      <c r="B1015" s="176" t="s">
        <v>1342</v>
      </c>
      <c r="C1015" s="177" t="s">
        <v>1182</v>
      </c>
      <c r="D1015" s="177" t="s">
        <v>491</v>
      </c>
      <c r="E1015" s="178" t="s">
        <v>543</v>
      </c>
      <c r="F1015" s="179">
        <v>60</v>
      </c>
      <c r="G1015" s="180" t="s">
        <v>744</v>
      </c>
      <c r="H1015" s="181">
        <v>3</v>
      </c>
      <c r="I1015" s="182">
        <f>Tabla1[[#This Row],[P_Esperada_MEISR ]]*0.0008928</f>
        <v>2.6784000000000001E-3</v>
      </c>
      <c r="J1015" s="183">
        <v>1</v>
      </c>
      <c r="K1015" s="183">
        <f>Tabla1[[#This Row],[Puntuación]]-1</f>
        <v>0</v>
      </c>
      <c r="L1015" s="182">
        <f>Tabla1[[#This Row],[Cambio escala]]*0.0008928</f>
        <v>0</v>
      </c>
      <c r="M1015" s="179" t="s">
        <v>24</v>
      </c>
      <c r="N1015" s="179" t="s">
        <v>1435</v>
      </c>
      <c r="O1015" s="179" t="s">
        <v>23</v>
      </c>
      <c r="P1015" s="179" t="s">
        <v>1437</v>
      </c>
      <c r="Q1015" s="179" t="s">
        <v>23</v>
      </c>
      <c r="R1015" s="179" t="s">
        <v>1525</v>
      </c>
      <c r="S1015" s="179" t="s">
        <v>536</v>
      </c>
      <c r="T1015" s="184" t="s">
        <v>83</v>
      </c>
      <c r="U1015" s="184" t="str">
        <f>Tabla1[[#This Row],[Códigos CIF]]&amp;" "&amp;"="&amp;" "&amp;Tabla1[[#This Row],[Códigos CIF Habilidad]]</f>
        <v>d520 = Cuidado de partes del cuerpo</v>
      </c>
      <c r="V1015" s="189" t="s">
        <v>537</v>
      </c>
      <c r="W1015" s="19" t="s">
        <v>538</v>
      </c>
      <c r="X1015" s="10"/>
      <c r="Y1015" s="10"/>
      <c r="Z1015"/>
      <c r="AA1015"/>
      <c r="AB1015"/>
      <c r="AC1015"/>
      <c r="AD1015"/>
      <c r="AE1015"/>
      <c r="AF1015"/>
      <c r="AG1015"/>
      <c r="AH1015"/>
      <c r="AI1015"/>
    </row>
    <row r="1016" spans="1:35" ht="40.799999999999997">
      <c r="A1016" s="10">
        <v>1000</v>
      </c>
      <c r="B1016" s="176" t="s">
        <v>1342</v>
      </c>
      <c r="C1016" s="177" t="s">
        <v>1183</v>
      </c>
      <c r="D1016" s="177" t="s">
        <v>491</v>
      </c>
      <c r="E1016" s="178" t="s">
        <v>544</v>
      </c>
      <c r="F1016" s="179">
        <v>60</v>
      </c>
      <c r="G1016" s="180" t="s">
        <v>744</v>
      </c>
      <c r="H1016" s="181">
        <v>3</v>
      </c>
      <c r="I1016" s="182">
        <f>Tabla1[[#This Row],[P_Esperada_MEISR ]]*0.0008928</f>
        <v>2.6784000000000001E-3</v>
      </c>
      <c r="J1016" s="183">
        <v>1</v>
      </c>
      <c r="K1016" s="183">
        <f>Tabla1[[#This Row],[Puntuación]]-1</f>
        <v>0</v>
      </c>
      <c r="L1016" s="182">
        <f>Tabla1[[#This Row],[Cambio escala]]*0.0008928</f>
        <v>0</v>
      </c>
      <c r="M1016" s="179" t="s">
        <v>24</v>
      </c>
      <c r="N1016" s="179" t="s">
        <v>1435</v>
      </c>
      <c r="O1016" s="179" t="s">
        <v>23</v>
      </c>
      <c r="P1016" s="179" t="s">
        <v>1437</v>
      </c>
      <c r="Q1016" s="179" t="s">
        <v>23</v>
      </c>
      <c r="R1016" s="179" t="s">
        <v>1525</v>
      </c>
      <c r="S1016" s="179" t="s">
        <v>72</v>
      </c>
      <c r="T1016" s="184" t="s">
        <v>50</v>
      </c>
      <c r="U1016" s="184" t="str">
        <f>Tabla1[[#This Row],[Códigos CIF]]&amp;" "&amp;"="&amp;" "&amp;Tabla1[[#This Row],[Códigos CIF Habilidad]]</f>
        <v>d230 = Llevar a cabo rutinas diarias</v>
      </c>
      <c r="V1016" s="189" t="s">
        <v>73</v>
      </c>
      <c r="W1016" s="19" t="s">
        <v>74</v>
      </c>
      <c r="X1016" s="10"/>
      <c r="Y1016" s="10"/>
      <c r="Z1016"/>
      <c r="AA1016"/>
      <c r="AB1016"/>
      <c r="AC1016"/>
      <c r="AD1016"/>
      <c r="AE1016"/>
      <c r="AF1016"/>
      <c r="AG1016"/>
      <c r="AH1016"/>
      <c r="AI1016"/>
    </row>
    <row r="1017" spans="1:35" ht="24">
      <c r="A1017" s="10">
        <v>1001</v>
      </c>
      <c r="B1017" s="176" t="s">
        <v>1342</v>
      </c>
      <c r="C1017" s="177" t="s">
        <v>1184</v>
      </c>
      <c r="D1017" s="177" t="s">
        <v>545</v>
      </c>
      <c r="E1017" s="178" t="s">
        <v>546</v>
      </c>
      <c r="F1017" s="179">
        <v>0</v>
      </c>
      <c r="G1017" s="180" t="s">
        <v>683</v>
      </c>
      <c r="H1017" s="181">
        <v>3</v>
      </c>
      <c r="I1017" s="182">
        <f>Tabla1[[#This Row],[P_Esperada_MEISR ]]*0.0008928</f>
        <v>2.6784000000000001E-3</v>
      </c>
      <c r="J1017" s="183">
        <v>1</v>
      </c>
      <c r="K1017" s="183">
        <f>Tabla1[[#This Row],[Puntuación]]-1</f>
        <v>0</v>
      </c>
      <c r="L1017" s="182">
        <f>Tabla1[[#This Row],[Cambio escala]]*0.0008928</f>
        <v>0</v>
      </c>
      <c r="M1017" s="179" t="s">
        <v>5</v>
      </c>
      <c r="N1017" s="179" t="s">
        <v>1436</v>
      </c>
      <c r="O1017" s="179" t="s">
        <v>5</v>
      </c>
      <c r="P1017" s="179" t="s">
        <v>1441</v>
      </c>
      <c r="Q1017" s="179" t="s">
        <v>5</v>
      </c>
      <c r="R1017" s="179" t="s">
        <v>1519</v>
      </c>
      <c r="S1017" s="179" t="s">
        <v>13</v>
      </c>
      <c r="T1017" s="184" t="s">
        <v>14</v>
      </c>
      <c r="U1017" s="184" t="str">
        <f>Tabla1[[#This Row],[Códigos CIF]]&amp;" "&amp;"="&amp;" "&amp;Tabla1[[#This Row],[Códigos CIF Habilidad]]</f>
        <v>d710 = Interacciones interpersonales básicas</v>
      </c>
      <c r="V1017" s="189" t="s">
        <v>15</v>
      </c>
      <c r="W1017" s="19" t="s">
        <v>16</v>
      </c>
      <c r="X1017" s="10"/>
      <c r="Y1017" s="10"/>
      <c r="Z1017"/>
      <c r="AA1017"/>
      <c r="AB1017"/>
      <c r="AC1017"/>
      <c r="AD1017"/>
      <c r="AE1017"/>
      <c r="AF1017"/>
      <c r="AG1017"/>
      <c r="AH1017"/>
      <c r="AI1017"/>
    </row>
    <row r="1018" spans="1:35">
      <c r="A1018" s="10">
        <v>1002</v>
      </c>
      <c r="B1018" s="176" t="s">
        <v>1342</v>
      </c>
      <c r="C1018" s="177" t="s">
        <v>1186</v>
      </c>
      <c r="D1018" s="177" t="s">
        <v>545</v>
      </c>
      <c r="E1018" s="178" t="s">
        <v>547</v>
      </c>
      <c r="F1018" s="179">
        <v>2</v>
      </c>
      <c r="G1018" s="180" t="s">
        <v>683</v>
      </c>
      <c r="H1018" s="181">
        <v>3</v>
      </c>
      <c r="I1018" s="182">
        <f>Tabla1[[#This Row],[P_Esperada_MEISR ]]*0.0008928</f>
        <v>2.6784000000000001E-3</v>
      </c>
      <c r="J1018" s="183">
        <v>1</v>
      </c>
      <c r="K1018" s="183">
        <f>Tabla1[[#This Row],[Puntuación]]-1</f>
        <v>0</v>
      </c>
      <c r="L1018" s="182">
        <f>Tabla1[[#This Row],[Cambio escala]]*0.0008928</f>
        <v>0</v>
      </c>
      <c r="M1018" s="179" t="s">
        <v>23</v>
      </c>
      <c r="N1018" s="179" t="s">
        <v>1434</v>
      </c>
      <c r="O1018" s="179" t="s">
        <v>23</v>
      </c>
      <c r="P1018" s="179" t="s">
        <v>1437</v>
      </c>
      <c r="Q1018" s="179" t="s">
        <v>23</v>
      </c>
      <c r="R1018" s="179" t="s">
        <v>1525</v>
      </c>
      <c r="S1018" s="179" t="s">
        <v>72</v>
      </c>
      <c r="T1018" s="184" t="s">
        <v>50</v>
      </c>
      <c r="U1018" s="184" t="str">
        <f>Tabla1[[#This Row],[Códigos CIF]]&amp;" "&amp;"="&amp;" "&amp;Tabla1[[#This Row],[Códigos CIF Habilidad]]</f>
        <v>d230 = Llevar a cabo rutinas diarias</v>
      </c>
      <c r="V1018" s="189" t="s">
        <v>73</v>
      </c>
      <c r="W1018" s="19" t="s">
        <v>74</v>
      </c>
      <c r="X1018" s="10"/>
      <c r="Y1018" s="10"/>
      <c r="Z1018"/>
      <c r="AA1018"/>
      <c r="AB1018"/>
      <c r="AC1018"/>
      <c r="AD1018"/>
      <c r="AE1018"/>
      <c r="AF1018"/>
      <c r="AG1018"/>
      <c r="AH1018"/>
      <c r="AI1018"/>
    </row>
    <row r="1019" spans="1:35" ht="20.399999999999999">
      <c r="A1019" s="10">
        <v>1003</v>
      </c>
      <c r="B1019" s="176" t="s">
        <v>1342</v>
      </c>
      <c r="C1019" s="177" t="s">
        <v>1187</v>
      </c>
      <c r="D1019" s="177" t="s">
        <v>545</v>
      </c>
      <c r="E1019" s="178" t="s">
        <v>548</v>
      </c>
      <c r="F1019" s="179">
        <v>3</v>
      </c>
      <c r="G1019" s="180" t="s">
        <v>683</v>
      </c>
      <c r="H1019" s="181">
        <v>3</v>
      </c>
      <c r="I1019" s="182">
        <f>Tabla1[[#This Row],[P_Esperada_MEISR ]]*0.0008928</f>
        <v>2.6784000000000001E-3</v>
      </c>
      <c r="J1019" s="183">
        <v>1</v>
      </c>
      <c r="K1019" s="183">
        <f>Tabla1[[#This Row],[Puntuación]]-1</f>
        <v>0</v>
      </c>
      <c r="L1019" s="182">
        <f>Tabla1[[#This Row],[Cambio escala]]*0.0008928</f>
        <v>0</v>
      </c>
      <c r="M1019" s="179" t="s">
        <v>23</v>
      </c>
      <c r="N1019" s="179" t="s">
        <v>1434</v>
      </c>
      <c r="O1019" s="179" t="s">
        <v>23</v>
      </c>
      <c r="P1019" s="179" t="s">
        <v>1437</v>
      </c>
      <c r="Q1019" s="179" t="s">
        <v>23</v>
      </c>
      <c r="R1019" s="179" t="s">
        <v>1525</v>
      </c>
      <c r="S1019" s="179" t="s">
        <v>72</v>
      </c>
      <c r="T1019" s="184" t="s">
        <v>50</v>
      </c>
      <c r="U1019" s="184" t="str">
        <f>Tabla1[[#This Row],[Códigos CIF]]&amp;" "&amp;"="&amp;" "&amp;Tabla1[[#This Row],[Códigos CIF Habilidad]]</f>
        <v>d230 = Llevar a cabo rutinas diarias</v>
      </c>
      <c r="V1019" s="189" t="s">
        <v>73</v>
      </c>
      <c r="W1019" s="19" t="s">
        <v>74</v>
      </c>
      <c r="X1019" s="10"/>
      <c r="Y1019" s="10"/>
      <c r="Z1019"/>
      <c r="AA1019"/>
      <c r="AB1019"/>
      <c r="AC1019"/>
      <c r="AD1019"/>
      <c r="AE1019"/>
      <c r="AF1019"/>
      <c r="AG1019"/>
      <c r="AH1019"/>
      <c r="AI1019"/>
    </row>
    <row r="1020" spans="1:35" ht="20.399999999999999">
      <c r="A1020" s="10">
        <v>1004</v>
      </c>
      <c r="B1020" s="176" t="s">
        <v>1342</v>
      </c>
      <c r="C1020" s="177" t="s">
        <v>1188</v>
      </c>
      <c r="D1020" s="177" t="s">
        <v>545</v>
      </c>
      <c r="E1020" s="178" t="s">
        <v>549</v>
      </c>
      <c r="F1020" s="179">
        <v>6</v>
      </c>
      <c r="G1020" s="180" t="s">
        <v>683</v>
      </c>
      <c r="H1020" s="181">
        <v>3</v>
      </c>
      <c r="I1020" s="182">
        <f>Tabla1[[#This Row],[P_Esperada_MEISR ]]*0.0008928</f>
        <v>2.6784000000000001E-3</v>
      </c>
      <c r="J1020" s="183">
        <v>1</v>
      </c>
      <c r="K1020" s="183">
        <f>Tabla1[[#This Row],[Puntuación]]-1</f>
        <v>0</v>
      </c>
      <c r="L1020" s="182">
        <f>Tabla1[[#This Row],[Cambio escala]]*0.0008928</f>
        <v>0</v>
      </c>
      <c r="M1020" s="179" t="s">
        <v>23</v>
      </c>
      <c r="N1020" s="179" t="s">
        <v>1434</v>
      </c>
      <c r="O1020" s="179" t="s">
        <v>23</v>
      </c>
      <c r="P1020" s="179" t="s">
        <v>1437</v>
      </c>
      <c r="Q1020" s="179" t="s">
        <v>23</v>
      </c>
      <c r="R1020" s="179" t="s">
        <v>1525</v>
      </c>
      <c r="S1020" s="179" t="s">
        <v>72</v>
      </c>
      <c r="T1020" s="184" t="s">
        <v>50</v>
      </c>
      <c r="U1020" s="184" t="str">
        <f>Tabla1[[#This Row],[Códigos CIF]]&amp;" "&amp;"="&amp;" "&amp;Tabla1[[#This Row],[Códigos CIF Habilidad]]</f>
        <v>d230 = Llevar a cabo rutinas diarias</v>
      </c>
      <c r="V1020" s="189" t="s">
        <v>73</v>
      </c>
      <c r="W1020" s="19" t="s">
        <v>74</v>
      </c>
      <c r="X1020" s="10"/>
      <c r="Y1020" s="10"/>
      <c r="Z1020"/>
      <c r="AA1020"/>
      <c r="AB1020"/>
      <c r="AC1020"/>
      <c r="AD1020"/>
      <c r="AE1020"/>
      <c r="AF1020"/>
      <c r="AG1020"/>
      <c r="AH1020"/>
      <c r="AI1020"/>
    </row>
    <row r="1021" spans="1:35" ht="30.6">
      <c r="A1021" s="10">
        <v>1005</v>
      </c>
      <c r="B1021" s="176" t="s">
        <v>1342</v>
      </c>
      <c r="C1021" s="177" t="s">
        <v>1189</v>
      </c>
      <c r="D1021" s="177" t="s">
        <v>545</v>
      </c>
      <c r="E1021" s="178" t="s">
        <v>550</v>
      </c>
      <c r="F1021" s="179">
        <v>6</v>
      </c>
      <c r="G1021" s="180" t="s">
        <v>683</v>
      </c>
      <c r="H1021" s="181">
        <v>3</v>
      </c>
      <c r="I1021" s="182">
        <f>Tabla1[[#This Row],[P_Esperada_MEISR ]]*0.0008928</f>
        <v>2.6784000000000001E-3</v>
      </c>
      <c r="J1021" s="183">
        <v>1</v>
      </c>
      <c r="K1021" s="183">
        <f>Tabla1[[#This Row],[Puntuación]]-1</f>
        <v>0</v>
      </c>
      <c r="L1021" s="182">
        <f>Tabla1[[#This Row],[Cambio escala]]*0.0008928</f>
        <v>0</v>
      </c>
      <c r="M1021" s="179" t="s">
        <v>24</v>
      </c>
      <c r="N1021" s="179" t="s">
        <v>1435</v>
      </c>
      <c r="O1021" s="179" t="s">
        <v>5</v>
      </c>
      <c r="P1021" s="179" t="s">
        <v>1441</v>
      </c>
      <c r="Q1021" s="179" t="s">
        <v>5</v>
      </c>
      <c r="R1021" s="179" t="s">
        <v>1519</v>
      </c>
      <c r="S1021" s="179" t="s">
        <v>49</v>
      </c>
      <c r="T1021" s="184" t="s">
        <v>50</v>
      </c>
      <c r="U1021" s="184" t="str">
        <f>Tabla1[[#This Row],[Códigos CIF]]&amp;" "&amp;"="&amp;" "&amp;Tabla1[[#This Row],[Códigos CIF Habilidad]]</f>
        <v>d240 = Manejo del estrés y otras demandas psicológicas</v>
      </c>
      <c r="V1021" s="189" t="s">
        <v>51</v>
      </c>
      <c r="W1021" s="19" t="s">
        <v>52</v>
      </c>
      <c r="X1021" s="10"/>
      <c r="Y1021" s="10"/>
      <c r="Z1021"/>
      <c r="AA1021"/>
      <c r="AB1021"/>
      <c r="AC1021"/>
      <c r="AD1021"/>
      <c r="AE1021"/>
      <c r="AF1021"/>
      <c r="AG1021"/>
      <c r="AH1021"/>
      <c r="AI1021"/>
    </row>
    <row r="1022" spans="1:35">
      <c r="A1022" s="10">
        <v>1006</v>
      </c>
      <c r="B1022" s="176" t="s">
        <v>1342</v>
      </c>
      <c r="C1022" s="177" t="s">
        <v>1190</v>
      </c>
      <c r="D1022" s="177" t="s">
        <v>545</v>
      </c>
      <c r="E1022" s="178" t="s">
        <v>551</v>
      </c>
      <c r="F1022" s="179">
        <v>12</v>
      </c>
      <c r="G1022" s="180" t="s">
        <v>686</v>
      </c>
      <c r="H1022" s="181">
        <v>3</v>
      </c>
      <c r="I1022" s="182">
        <f>Tabla1[[#This Row],[P_Esperada_MEISR ]]*0.0008928</f>
        <v>2.6784000000000001E-3</v>
      </c>
      <c r="J1022" s="183">
        <v>1</v>
      </c>
      <c r="K1022" s="183">
        <f>Tabla1[[#This Row],[Puntuación]]-1</f>
        <v>0</v>
      </c>
      <c r="L1022" s="182">
        <f>Tabla1[[#This Row],[Cambio escala]]*0.0008928</f>
        <v>0</v>
      </c>
      <c r="M1022" s="179" t="s">
        <v>23</v>
      </c>
      <c r="N1022" s="179" t="s">
        <v>1434</v>
      </c>
      <c r="O1022" s="179" t="s">
        <v>23</v>
      </c>
      <c r="P1022" s="179" t="s">
        <v>1437</v>
      </c>
      <c r="Q1022" s="179" t="s">
        <v>23</v>
      </c>
      <c r="R1022" s="179" t="s">
        <v>1525</v>
      </c>
      <c r="S1022" s="179" t="s">
        <v>72</v>
      </c>
      <c r="T1022" s="184" t="s">
        <v>50</v>
      </c>
      <c r="U1022" s="184" t="str">
        <f>Tabla1[[#This Row],[Códigos CIF]]&amp;" "&amp;"="&amp;" "&amp;Tabla1[[#This Row],[Códigos CIF Habilidad]]</f>
        <v>d230 = Llevar a cabo rutinas diarias</v>
      </c>
      <c r="V1022" s="189" t="s">
        <v>73</v>
      </c>
      <c r="W1022" s="19" t="s">
        <v>74</v>
      </c>
      <c r="X1022" s="10"/>
      <c r="Y1022" s="10"/>
      <c r="Z1022"/>
      <c r="AA1022"/>
      <c r="AB1022"/>
      <c r="AC1022"/>
      <c r="AD1022"/>
      <c r="AE1022"/>
      <c r="AF1022"/>
      <c r="AG1022"/>
      <c r="AH1022"/>
      <c r="AI1022"/>
    </row>
    <row r="1023" spans="1:35" ht="30.6">
      <c r="A1023" s="10">
        <v>1007</v>
      </c>
      <c r="B1023" s="176" t="s">
        <v>1342</v>
      </c>
      <c r="C1023" s="177" t="s">
        <v>1191</v>
      </c>
      <c r="D1023" s="177" t="s">
        <v>545</v>
      </c>
      <c r="E1023" s="178" t="s">
        <v>552</v>
      </c>
      <c r="F1023" s="179">
        <v>12</v>
      </c>
      <c r="G1023" s="180" t="s">
        <v>686</v>
      </c>
      <c r="H1023" s="181">
        <v>3</v>
      </c>
      <c r="I1023" s="182">
        <f>Tabla1[[#This Row],[P_Esperada_MEISR ]]*0.0008928</f>
        <v>2.6784000000000001E-3</v>
      </c>
      <c r="J1023" s="183">
        <v>1</v>
      </c>
      <c r="K1023" s="183">
        <f>Tabla1[[#This Row],[Puntuación]]-1</f>
        <v>0</v>
      </c>
      <c r="L1023" s="182">
        <f>Tabla1[[#This Row],[Cambio escala]]*0.0008928</f>
        <v>0</v>
      </c>
      <c r="M1023" s="179" t="s">
        <v>5</v>
      </c>
      <c r="N1023" s="179" t="s">
        <v>1436</v>
      </c>
      <c r="O1023" s="179" t="s">
        <v>6</v>
      </c>
      <c r="P1023" s="179" t="s">
        <v>1439</v>
      </c>
      <c r="Q1023" s="179" t="s">
        <v>23</v>
      </c>
      <c r="R1023" s="179" t="s">
        <v>1525</v>
      </c>
      <c r="S1023" s="179" t="s">
        <v>89</v>
      </c>
      <c r="T1023" s="184" t="s">
        <v>9</v>
      </c>
      <c r="U1023" s="184" t="str">
        <f>Tabla1[[#This Row],[Códigos CIF]]&amp;" "&amp;"="&amp;" "&amp;Tabla1[[#This Row],[Códigos CIF Habilidad]]</f>
        <v>d335 = Producción de mensajes no verbales</v>
      </c>
      <c r="V1023" s="189" t="s">
        <v>90</v>
      </c>
      <c r="W1023" s="19" t="s">
        <v>91</v>
      </c>
      <c r="X1023" s="10"/>
      <c r="Y1023" s="10"/>
      <c r="Z1023"/>
      <c r="AA1023"/>
      <c r="AB1023"/>
      <c r="AC1023"/>
      <c r="AD1023"/>
      <c r="AE1023"/>
      <c r="AF1023"/>
      <c r="AG1023"/>
      <c r="AH1023"/>
      <c r="AI1023"/>
    </row>
    <row r="1024" spans="1:35" ht="24">
      <c r="A1024" s="10">
        <v>1008</v>
      </c>
      <c r="B1024" s="176" t="s">
        <v>1342</v>
      </c>
      <c r="C1024" s="177" t="s">
        <v>1192</v>
      </c>
      <c r="D1024" s="177" t="s">
        <v>545</v>
      </c>
      <c r="E1024" s="178" t="s">
        <v>553</v>
      </c>
      <c r="F1024" s="179">
        <v>12</v>
      </c>
      <c r="G1024" s="180" t="s">
        <v>686</v>
      </c>
      <c r="H1024" s="181">
        <v>3</v>
      </c>
      <c r="I1024" s="182">
        <f>Tabla1[[#This Row],[P_Esperada_MEISR ]]*0.0008928</f>
        <v>2.6784000000000001E-3</v>
      </c>
      <c r="J1024" s="183">
        <v>1</v>
      </c>
      <c r="K1024" s="183">
        <f>Tabla1[[#This Row],[Puntuación]]-1</f>
        <v>0</v>
      </c>
      <c r="L1024" s="182">
        <f>Tabla1[[#This Row],[Cambio escala]]*0.0008928</f>
        <v>0</v>
      </c>
      <c r="M1024" s="179" t="s">
        <v>5</v>
      </c>
      <c r="N1024" s="179" t="s">
        <v>1436</v>
      </c>
      <c r="O1024" s="179" t="s">
        <v>6</v>
      </c>
      <c r="P1024" s="179" t="s">
        <v>1439</v>
      </c>
      <c r="Q1024" s="179" t="s">
        <v>7</v>
      </c>
      <c r="R1024" s="179" t="s">
        <v>1526</v>
      </c>
      <c r="S1024" s="179" t="s">
        <v>67</v>
      </c>
      <c r="T1024" s="184" t="s">
        <v>9</v>
      </c>
      <c r="U1024" s="184" t="str">
        <f>Tabla1[[#This Row],[Códigos CIF]]&amp;" "&amp;"="&amp;" "&amp;Tabla1[[#This Row],[Códigos CIF Habilidad]]</f>
        <v>d310 = Comunicación-recepción de mensajes hablados</v>
      </c>
      <c r="V1024" s="189" t="s">
        <v>68</v>
      </c>
      <c r="W1024" s="19" t="s">
        <v>69</v>
      </c>
      <c r="X1024" s="10"/>
      <c r="Y1024" s="10"/>
      <c r="Z1024"/>
      <c r="AA1024"/>
      <c r="AB1024"/>
      <c r="AC1024"/>
      <c r="AD1024"/>
      <c r="AE1024"/>
      <c r="AF1024"/>
      <c r="AG1024"/>
      <c r="AH1024"/>
      <c r="AI1024"/>
    </row>
    <row r="1025" spans="1:35" ht="30.6">
      <c r="A1025" s="10">
        <v>1009</v>
      </c>
      <c r="B1025" s="176" t="s">
        <v>1342</v>
      </c>
      <c r="C1025" s="177" t="s">
        <v>1193</v>
      </c>
      <c r="D1025" s="177" t="s">
        <v>545</v>
      </c>
      <c r="E1025" s="178" t="s">
        <v>554</v>
      </c>
      <c r="F1025" s="179">
        <v>18</v>
      </c>
      <c r="G1025" s="180" t="s">
        <v>684</v>
      </c>
      <c r="H1025" s="181">
        <v>3</v>
      </c>
      <c r="I1025" s="182">
        <f>Tabla1[[#This Row],[P_Esperada_MEISR ]]*0.0008928</f>
        <v>2.6784000000000001E-3</v>
      </c>
      <c r="J1025" s="183">
        <v>1</v>
      </c>
      <c r="K1025" s="183">
        <f>Tabla1[[#This Row],[Puntuación]]-1</f>
        <v>0</v>
      </c>
      <c r="L1025" s="182">
        <f>Tabla1[[#This Row],[Cambio escala]]*0.0008928</f>
        <v>0</v>
      </c>
      <c r="M1025" s="179" t="s">
        <v>5</v>
      </c>
      <c r="N1025" s="179" t="s">
        <v>1436</v>
      </c>
      <c r="O1025" s="179" t="s">
        <v>6</v>
      </c>
      <c r="P1025" s="179" t="s">
        <v>1439</v>
      </c>
      <c r="Q1025" s="179" t="s">
        <v>23</v>
      </c>
      <c r="R1025" s="179" t="s">
        <v>1525</v>
      </c>
      <c r="S1025" s="179" t="s">
        <v>89</v>
      </c>
      <c r="T1025" s="184" t="s">
        <v>9</v>
      </c>
      <c r="U1025" s="184" t="str">
        <f>Tabla1[[#This Row],[Códigos CIF]]&amp;" "&amp;"="&amp;" "&amp;Tabla1[[#This Row],[Códigos CIF Habilidad]]</f>
        <v>d335 = Producción de mensajes no verbales</v>
      </c>
      <c r="V1025" s="189" t="s">
        <v>90</v>
      </c>
      <c r="W1025" s="19" t="s">
        <v>91</v>
      </c>
      <c r="X1025" s="10"/>
      <c r="Y1025" s="10"/>
      <c r="Z1025"/>
      <c r="AA1025"/>
      <c r="AB1025"/>
      <c r="AC1025"/>
      <c r="AD1025"/>
      <c r="AE1025"/>
      <c r="AF1025"/>
      <c r="AG1025"/>
      <c r="AH1025"/>
      <c r="AI1025"/>
    </row>
    <row r="1026" spans="1:35" ht="20.399999999999999">
      <c r="A1026" s="10">
        <v>1010</v>
      </c>
      <c r="B1026" s="176" t="s">
        <v>1342</v>
      </c>
      <c r="C1026" s="177" t="s">
        <v>1194</v>
      </c>
      <c r="D1026" s="177" t="s">
        <v>545</v>
      </c>
      <c r="E1026" s="178" t="s">
        <v>555</v>
      </c>
      <c r="F1026" s="179">
        <v>18</v>
      </c>
      <c r="G1026" s="180" t="s">
        <v>684</v>
      </c>
      <c r="H1026" s="181">
        <v>3</v>
      </c>
      <c r="I1026" s="182">
        <f>Tabla1[[#This Row],[P_Esperada_MEISR ]]*0.0008928</f>
        <v>2.6784000000000001E-3</v>
      </c>
      <c r="J1026" s="183">
        <v>1</v>
      </c>
      <c r="K1026" s="183">
        <f>Tabla1[[#This Row],[Puntuación]]-1</f>
        <v>0</v>
      </c>
      <c r="L1026" s="182">
        <f>Tabla1[[#This Row],[Cambio escala]]*0.0008928</f>
        <v>0</v>
      </c>
      <c r="M1026" s="179" t="s">
        <v>23</v>
      </c>
      <c r="N1026" s="179" t="s">
        <v>1434</v>
      </c>
      <c r="O1026" s="179" t="s">
        <v>25</v>
      </c>
      <c r="P1026" s="179" t="s">
        <v>1440</v>
      </c>
      <c r="Q1026" s="179" t="s">
        <v>23</v>
      </c>
      <c r="R1026" s="179" t="s">
        <v>1525</v>
      </c>
      <c r="S1026" s="179" t="s">
        <v>34</v>
      </c>
      <c r="T1026" s="184" t="s">
        <v>27</v>
      </c>
      <c r="U1026" s="184" t="str">
        <f>Tabla1[[#This Row],[Códigos CIF]]&amp;" "&amp;"="&amp;" "&amp;Tabla1[[#This Row],[Códigos CIF Habilidad]]</f>
        <v>d445 = Uso de la mano y el brazo</v>
      </c>
      <c r="V1026" s="189" t="s">
        <v>35</v>
      </c>
      <c r="W1026" s="19" t="s">
        <v>36</v>
      </c>
      <c r="X1026" s="10"/>
      <c r="Y1026" s="10"/>
      <c r="Z1026"/>
      <c r="AA1026"/>
      <c r="AB1026"/>
      <c r="AC1026"/>
      <c r="AD1026"/>
      <c r="AE1026"/>
      <c r="AF1026"/>
      <c r="AG1026"/>
      <c r="AH1026"/>
      <c r="AI1026"/>
    </row>
    <row r="1027" spans="1:35" ht="71.400000000000006">
      <c r="A1027" s="10">
        <v>1011</v>
      </c>
      <c r="B1027" s="176" t="s">
        <v>1342</v>
      </c>
      <c r="C1027" s="177" t="s">
        <v>1195</v>
      </c>
      <c r="D1027" s="177" t="s">
        <v>545</v>
      </c>
      <c r="E1027" s="178" t="s">
        <v>733</v>
      </c>
      <c r="F1027" s="179">
        <v>24</v>
      </c>
      <c r="G1027" s="180" t="s">
        <v>685</v>
      </c>
      <c r="H1027" s="181">
        <v>3</v>
      </c>
      <c r="I1027" s="182">
        <f>Tabla1[[#This Row],[P_Esperada_MEISR ]]*0.0008928</f>
        <v>2.6784000000000001E-3</v>
      </c>
      <c r="J1027" s="183">
        <v>1</v>
      </c>
      <c r="K1027" s="183">
        <f>Tabla1[[#This Row],[Puntuación]]-1</f>
        <v>0</v>
      </c>
      <c r="L1027" s="182">
        <f>Tabla1[[#This Row],[Cambio escala]]*0.0008928</f>
        <v>0</v>
      </c>
      <c r="M1027" s="179" t="s">
        <v>23</v>
      </c>
      <c r="N1027" s="179" t="s">
        <v>1434</v>
      </c>
      <c r="O1027" s="179" t="s">
        <v>5</v>
      </c>
      <c r="P1027" s="179" t="s">
        <v>1441</v>
      </c>
      <c r="Q1027" s="179" t="s">
        <v>5</v>
      </c>
      <c r="R1027" s="179" t="s">
        <v>1519</v>
      </c>
      <c r="S1027" s="179" t="s">
        <v>72</v>
      </c>
      <c r="T1027" s="184" t="s">
        <v>50</v>
      </c>
      <c r="U1027" s="184" t="str">
        <f>Tabla1[[#This Row],[Códigos CIF]]&amp;" "&amp;"="&amp;" "&amp;Tabla1[[#This Row],[Códigos CIF Habilidad]]</f>
        <v>d230 = Llevar a cabo rutinas diarias</v>
      </c>
      <c r="V1027" s="189" t="s">
        <v>73</v>
      </c>
      <c r="W1027" s="19" t="s">
        <v>74</v>
      </c>
      <c r="X1027" s="10"/>
      <c r="Y1027" s="10"/>
      <c r="Z1027"/>
      <c r="AA1027"/>
      <c r="AB1027"/>
      <c r="AC1027"/>
      <c r="AD1027"/>
      <c r="AE1027"/>
      <c r="AF1027"/>
      <c r="AG1027"/>
      <c r="AH1027"/>
      <c r="AI1027"/>
    </row>
    <row r="1028" spans="1:35">
      <c r="A1028" s="10">
        <v>1012</v>
      </c>
      <c r="B1028" s="176" t="s">
        <v>1342</v>
      </c>
      <c r="C1028" s="177" t="s">
        <v>1196</v>
      </c>
      <c r="D1028" s="177" t="s">
        <v>545</v>
      </c>
      <c r="E1028" s="178" t="s">
        <v>556</v>
      </c>
      <c r="F1028" s="179">
        <v>24</v>
      </c>
      <c r="G1028" s="180" t="s">
        <v>685</v>
      </c>
      <c r="H1028" s="181">
        <v>3</v>
      </c>
      <c r="I1028" s="182">
        <f>Tabla1[[#This Row],[P_Esperada_MEISR ]]*0.0008928</f>
        <v>2.6784000000000001E-3</v>
      </c>
      <c r="J1028" s="183">
        <v>1</v>
      </c>
      <c r="K1028" s="183">
        <f>Tabla1[[#This Row],[Puntuación]]-1</f>
        <v>0</v>
      </c>
      <c r="L1028" s="182">
        <f>Tabla1[[#This Row],[Cambio escala]]*0.0008928</f>
        <v>0</v>
      </c>
      <c r="M1028" s="179" t="s">
        <v>24</v>
      </c>
      <c r="N1028" s="179" t="s">
        <v>1435</v>
      </c>
      <c r="O1028" s="179" t="s">
        <v>31</v>
      </c>
      <c r="P1028" s="179" t="s">
        <v>1438</v>
      </c>
      <c r="Q1028" s="179" t="s">
        <v>7</v>
      </c>
      <c r="R1028" s="179" t="s">
        <v>1526</v>
      </c>
      <c r="S1028" s="179" t="s">
        <v>331</v>
      </c>
      <c r="T1028" s="184" t="s">
        <v>9</v>
      </c>
      <c r="U1028" s="184" t="str">
        <f>Tabla1[[#This Row],[Códigos CIF]]&amp;" "&amp;"="&amp;" "&amp;Tabla1[[#This Row],[Códigos CIF Habilidad]]</f>
        <v>d332 = Cantar</v>
      </c>
      <c r="V1028" s="189" t="s">
        <v>332</v>
      </c>
      <c r="W1028" s="19" t="s">
        <v>333</v>
      </c>
      <c r="X1028" s="10"/>
      <c r="Y1028" s="10"/>
      <c r="Z1028"/>
      <c r="AA1028"/>
      <c r="AB1028"/>
      <c r="AC1028"/>
      <c r="AD1028"/>
      <c r="AE1028"/>
      <c r="AF1028"/>
      <c r="AG1028"/>
      <c r="AH1028"/>
      <c r="AI1028"/>
    </row>
    <row r="1029" spans="1:35" ht="30.6">
      <c r="A1029" s="10">
        <v>1013</v>
      </c>
      <c r="B1029" s="176" t="s">
        <v>1342</v>
      </c>
      <c r="C1029" s="177" t="s">
        <v>1197</v>
      </c>
      <c r="D1029" s="177" t="s">
        <v>545</v>
      </c>
      <c r="E1029" s="178" t="s">
        <v>557</v>
      </c>
      <c r="F1029" s="179">
        <v>30</v>
      </c>
      <c r="G1029" s="180" t="s">
        <v>738</v>
      </c>
      <c r="H1029" s="181">
        <v>3</v>
      </c>
      <c r="I1029" s="182">
        <f>Tabla1[[#This Row],[P_Esperada_MEISR ]]*0.0008928</f>
        <v>2.6784000000000001E-3</v>
      </c>
      <c r="J1029" s="183">
        <v>1</v>
      </c>
      <c r="K1029" s="183">
        <f>Tabla1[[#This Row],[Puntuación]]-1</f>
        <v>0</v>
      </c>
      <c r="L1029" s="182">
        <f>Tabla1[[#This Row],[Cambio escala]]*0.0008928</f>
        <v>0</v>
      </c>
      <c r="M1029" s="179" t="s">
        <v>23</v>
      </c>
      <c r="N1029" s="179" t="s">
        <v>1434</v>
      </c>
      <c r="O1029" s="179" t="s">
        <v>23</v>
      </c>
      <c r="P1029" s="179" t="s">
        <v>1437</v>
      </c>
      <c r="Q1029" s="179" t="s">
        <v>5</v>
      </c>
      <c r="R1029" s="179" t="s">
        <v>1519</v>
      </c>
      <c r="S1029" s="179" t="s">
        <v>72</v>
      </c>
      <c r="T1029" s="184" t="s">
        <v>50</v>
      </c>
      <c r="U1029" s="184" t="str">
        <f>Tabla1[[#This Row],[Códigos CIF]]&amp;" "&amp;"="&amp;" "&amp;Tabla1[[#This Row],[Códigos CIF Habilidad]]</f>
        <v>d230 = Llevar a cabo rutinas diarias</v>
      </c>
      <c r="V1029" s="189" t="s">
        <v>73</v>
      </c>
      <c r="W1029" s="19" t="s">
        <v>74</v>
      </c>
      <c r="X1029" s="10"/>
      <c r="Y1029" s="10"/>
      <c r="Z1029"/>
      <c r="AA1029"/>
      <c r="AB1029"/>
      <c r="AC1029"/>
      <c r="AD1029"/>
      <c r="AE1029"/>
      <c r="AF1029"/>
      <c r="AG1029"/>
      <c r="AH1029"/>
      <c r="AI1029"/>
    </row>
    <row r="1030" spans="1:35" ht="30.6">
      <c r="A1030" s="10">
        <v>1014</v>
      </c>
      <c r="B1030" s="176" t="s">
        <v>1342</v>
      </c>
      <c r="C1030" s="177" t="s">
        <v>1198</v>
      </c>
      <c r="D1030" s="177" t="s">
        <v>545</v>
      </c>
      <c r="E1030" s="178" t="s">
        <v>558</v>
      </c>
      <c r="F1030" s="179">
        <v>30</v>
      </c>
      <c r="G1030" s="180" t="s">
        <v>738</v>
      </c>
      <c r="H1030" s="181">
        <v>3</v>
      </c>
      <c r="I1030" s="182">
        <f>Tabla1[[#This Row],[P_Esperada_MEISR ]]*0.0008928</f>
        <v>2.6784000000000001E-3</v>
      </c>
      <c r="J1030" s="183">
        <v>1</v>
      </c>
      <c r="K1030" s="183">
        <f>Tabla1[[#This Row],[Puntuación]]-1</f>
        <v>0</v>
      </c>
      <c r="L1030" s="182">
        <f>Tabla1[[#This Row],[Cambio escala]]*0.0008928</f>
        <v>0</v>
      </c>
      <c r="M1030" s="179" t="s">
        <v>5</v>
      </c>
      <c r="N1030" s="179" t="s">
        <v>1436</v>
      </c>
      <c r="O1030" s="179" t="s">
        <v>5</v>
      </c>
      <c r="P1030" s="179" t="s">
        <v>1441</v>
      </c>
      <c r="Q1030" s="179" t="s">
        <v>5</v>
      </c>
      <c r="R1030" s="179" t="s">
        <v>1519</v>
      </c>
      <c r="S1030" s="179" t="s">
        <v>340</v>
      </c>
      <c r="T1030" s="184" t="s">
        <v>14</v>
      </c>
      <c r="U1030" s="184" t="str">
        <f>Tabla1[[#This Row],[Códigos CIF]]&amp;" "&amp;"="&amp;" "&amp;Tabla1[[#This Row],[Códigos CIF Habilidad]]</f>
        <v>d720 = Interacciones interpersonales complejas</v>
      </c>
      <c r="V1030" s="189" t="s">
        <v>341</v>
      </c>
      <c r="W1030" s="19" t="s">
        <v>342</v>
      </c>
      <c r="X1030" s="10"/>
      <c r="Y1030" s="10"/>
      <c r="Z1030"/>
      <c r="AA1030"/>
      <c r="AB1030"/>
      <c r="AC1030"/>
      <c r="AD1030"/>
      <c r="AE1030"/>
      <c r="AF1030"/>
      <c r="AG1030"/>
      <c r="AH1030"/>
      <c r="AI1030"/>
    </row>
    <row r="1031" spans="1:35" ht="40.799999999999997">
      <c r="A1031" s="10">
        <v>1015</v>
      </c>
      <c r="B1031" s="176" t="s">
        <v>1342</v>
      </c>
      <c r="C1031" s="177" t="s">
        <v>1199</v>
      </c>
      <c r="D1031" s="177" t="s">
        <v>545</v>
      </c>
      <c r="E1031" s="178" t="s">
        <v>564</v>
      </c>
      <c r="F1031" s="179">
        <v>30</v>
      </c>
      <c r="G1031" s="180" t="s">
        <v>738</v>
      </c>
      <c r="H1031" s="181">
        <v>3</v>
      </c>
      <c r="I1031" s="182">
        <f>Tabla1[[#This Row],[P_Esperada_MEISR ]]*0.0008928</f>
        <v>2.6784000000000001E-3</v>
      </c>
      <c r="J1031" s="183">
        <v>1</v>
      </c>
      <c r="K1031" s="183">
        <f>Tabla1[[#This Row],[Puntuación]]-1</f>
        <v>0</v>
      </c>
      <c r="L1031" s="182">
        <f>Tabla1[[#This Row],[Cambio escala]]*0.0008928</f>
        <v>0</v>
      </c>
      <c r="M1031" s="179" t="s">
        <v>24</v>
      </c>
      <c r="N1031" s="179" t="s">
        <v>1435</v>
      </c>
      <c r="O1031" s="179" t="s">
        <v>31</v>
      </c>
      <c r="P1031" s="179" t="s">
        <v>1438</v>
      </c>
      <c r="Q1031" s="179" t="s">
        <v>5</v>
      </c>
      <c r="R1031" s="179" t="s">
        <v>1519</v>
      </c>
      <c r="S1031" s="179" t="s">
        <v>111</v>
      </c>
      <c r="T1031" s="184" t="s">
        <v>19</v>
      </c>
      <c r="U1031" s="184" t="str">
        <f>Tabla1[[#This Row],[Códigos CIF]]&amp;" "&amp;"="&amp;" "&amp;Tabla1[[#This Row],[Códigos CIF Habilidad]]</f>
        <v>d137 = Adquirir conceptos</v>
      </c>
      <c r="V1031" s="189" t="s">
        <v>112</v>
      </c>
      <c r="W1031" s="19" t="s">
        <v>113</v>
      </c>
      <c r="X1031" s="10"/>
      <c r="Y1031" s="10"/>
      <c r="Z1031"/>
      <c r="AA1031"/>
      <c r="AB1031"/>
      <c r="AC1031"/>
      <c r="AD1031"/>
      <c r="AE1031"/>
      <c r="AF1031"/>
      <c r="AG1031"/>
      <c r="AH1031"/>
      <c r="AI1031"/>
    </row>
    <row r="1032" spans="1:35" ht="40.799999999999997">
      <c r="A1032" s="10">
        <v>1016</v>
      </c>
      <c r="B1032" s="176" t="s">
        <v>1342</v>
      </c>
      <c r="C1032" s="177" t="s">
        <v>1200</v>
      </c>
      <c r="D1032" s="177" t="s">
        <v>545</v>
      </c>
      <c r="E1032" s="178" t="s">
        <v>559</v>
      </c>
      <c r="F1032" s="179">
        <v>33</v>
      </c>
      <c r="G1032" s="180" t="s">
        <v>739</v>
      </c>
      <c r="H1032" s="181">
        <v>3</v>
      </c>
      <c r="I1032" s="182">
        <f>Tabla1[[#This Row],[P_Esperada_MEISR ]]*0.0008928</f>
        <v>2.6784000000000001E-3</v>
      </c>
      <c r="J1032" s="183">
        <v>1</v>
      </c>
      <c r="K1032" s="183">
        <f>Tabla1[[#This Row],[Puntuación]]-1</f>
        <v>0</v>
      </c>
      <c r="L1032" s="182">
        <f>Tabla1[[#This Row],[Cambio escala]]*0.0008928</f>
        <v>0</v>
      </c>
      <c r="M1032" s="179" t="s">
        <v>24</v>
      </c>
      <c r="N1032" s="179" t="s">
        <v>1435</v>
      </c>
      <c r="O1032" s="179" t="s">
        <v>5</v>
      </c>
      <c r="P1032" s="179" t="s">
        <v>1441</v>
      </c>
      <c r="Q1032" s="179" t="s">
        <v>5</v>
      </c>
      <c r="R1032" s="179" t="s">
        <v>1519</v>
      </c>
      <c r="S1032" s="179" t="s">
        <v>72</v>
      </c>
      <c r="T1032" s="184" t="s">
        <v>50</v>
      </c>
      <c r="U1032" s="184" t="str">
        <f>Tabla1[[#This Row],[Códigos CIF]]&amp;" "&amp;"="&amp;" "&amp;Tabla1[[#This Row],[Códigos CIF Habilidad]]</f>
        <v>d230 = Llevar a cabo rutinas diarias</v>
      </c>
      <c r="V1032" s="189" t="s">
        <v>73</v>
      </c>
      <c r="W1032" s="19" t="s">
        <v>74</v>
      </c>
      <c r="X1032" s="10"/>
      <c r="Y1032" s="10"/>
      <c r="Z1032"/>
      <c r="AA1032"/>
      <c r="AB1032"/>
      <c r="AC1032"/>
      <c r="AD1032"/>
      <c r="AE1032"/>
      <c r="AF1032"/>
      <c r="AG1032"/>
      <c r="AH1032"/>
      <c r="AI1032"/>
    </row>
    <row r="1033" spans="1:35" ht="30.6">
      <c r="A1033" s="10">
        <v>1017</v>
      </c>
      <c r="B1033" s="176" t="s">
        <v>1342</v>
      </c>
      <c r="C1033" s="177" t="s">
        <v>1201</v>
      </c>
      <c r="D1033" s="177" t="s">
        <v>545</v>
      </c>
      <c r="E1033" s="178" t="s">
        <v>561</v>
      </c>
      <c r="F1033" s="179">
        <v>36</v>
      </c>
      <c r="G1033" s="180" t="s">
        <v>739</v>
      </c>
      <c r="H1033" s="181">
        <v>3</v>
      </c>
      <c r="I1033" s="182">
        <f>Tabla1[[#This Row],[P_Esperada_MEISR ]]*0.0008928</f>
        <v>2.6784000000000001E-3</v>
      </c>
      <c r="J1033" s="183">
        <v>1</v>
      </c>
      <c r="K1033" s="183">
        <f>Tabla1[[#This Row],[Puntuación]]-1</f>
        <v>0</v>
      </c>
      <c r="L1033" s="182">
        <f>Tabla1[[#This Row],[Cambio escala]]*0.0008928</f>
        <v>0</v>
      </c>
      <c r="M1033" s="179" t="s">
        <v>5</v>
      </c>
      <c r="N1033" s="179" t="s">
        <v>1436</v>
      </c>
      <c r="O1033" s="179" t="s">
        <v>5</v>
      </c>
      <c r="P1033" s="179" t="s">
        <v>1441</v>
      </c>
      <c r="Q1033" s="179" t="s">
        <v>5</v>
      </c>
      <c r="R1033" s="179" t="s">
        <v>1519</v>
      </c>
      <c r="S1033" s="179" t="s">
        <v>13</v>
      </c>
      <c r="T1033" s="184" t="s">
        <v>14</v>
      </c>
      <c r="U1033" s="184" t="str">
        <f>Tabla1[[#This Row],[Códigos CIF]]&amp;" "&amp;"="&amp;" "&amp;Tabla1[[#This Row],[Códigos CIF Habilidad]]</f>
        <v>d710 = Interacciones interpersonales básicas</v>
      </c>
      <c r="V1033" s="189" t="s">
        <v>15</v>
      </c>
      <c r="W1033" s="19" t="s">
        <v>16</v>
      </c>
      <c r="X1033" s="10"/>
      <c r="Y1033" s="10"/>
      <c r="Z1033"/>
      <c r="AA1033"/>
      <c r="AB1033"/>
      <c r="AC1033"/>
      <c r="AD1033"/>
      <c r="AE1033"/>
      <c r="AF1033"/>
      <c r="AG1033"/>
      <c r="AH1033"/>
      <c r="AI1033"/>
    </row>
    <row r="1034" spans="1:35">
      <c r="A1034" s="10">
        <v>1018</v>
      </c>
      <c r="B1034" s="176" t="s">
        <v>1342</v>
      </c>
      <c r="C1034" s="177" t="s">
        <v>1202</v>
      </c>
      <c r="D1034" s="177" t="s">
        <v>545</v>
      </c>
      <c r="E1034" s="178" t="s">
        <v>562</v>
      </c>
      <c r="F1034" s="179">
        <v>36</v>
      </c>
      <c r="G1034" s="180" t="s">
        <v>739</v>
      </c>
      <c r="H1034" s="181">
        <v>3</v>
      </c>
      <c r="I1034" s="182">
        <f>Tabla1[[#This Row],[P_Esperada_MEISR ]]*0.0008928</f>
        <v>2.6784000000000001E-3</v>
      </c>
      <c r="J1034" s="183">
        <v>1</v>
      </c>
      <c r="K1034" s="183">
        <f>Tabla1[[#This Row],[Puntuación]]-1</f>
        <v>0</v>
      </c>
      <c r="L1034" s="182">
        <f>Tabla1[[#This Row],[Cambio escala]]*0.0008928</f>
        <v>0</v>
      </c>
      <c r="M1034" s="179" t="s">
        <v>23</v>
      </c>
      <c r="N1034" s="179" t="s">
        <v>1434</v>
      </c>
      <c r="O1034" s="179" t="s">
        <v>23</v>
      </c>
      <c r="P1034" s="179" t="s">
        <v>1437</v>
      </c>
      <c r="Q1034" s="179" t="s">
        <v>23</v>
      </c>
      <c r="R1034" s="179" t="s">
        <v>1525</v>
      </c>
      <c r="S1034" s="179" t="s">
        <v>72</v>
      </c>
      <c r="T1034" s="184" t="s">
        <v>50</v>
      </c>
      <c r="U1034" s="184" t="str">
        <f>Tabla1[[#This Row],[Códigos CIF]]&amp;" "&amp;"="&amp;" "&amp;Tabla1[[#This Row],[Códigos CIF Habilidad]]</f>
        <v>d230 = Llevar a cabo rutinas diarias</v>
      </c>
      <c r="V1034" s="189" t="s">
        <v>73</v>
      </c>
      <c r="W1034" s="19" t="s">
        <v>74</v>
      </c>
      <c r="X1034" s="10"/>
      <c r="Y1034" s="10"/>
      <c r="Z1034"/>
      <c r="AA1034"/>
      <c r="AB1034"/>
      <c r="AC1034"/>
      <c r="AD1034"/>
      <c r="AE1034"/>
      <c r="AF1034"/>
      <c r="AG1034"/>
      <c r="AH1034"/>
      <c r="AI1034"/>
    </row>
    <row r="1035" spans="1:35" ht="24">
      <c r="A1035" s="10">
        <v>1019</v>
      </c>
      <c r="B1035" s="176" t="s">
        <v>1342</v>
      </c>
      <c r="C1035" s="177" t="s">
        <v>1203</v>
      </c>
      <c r="D1035" s="177" t="s">
        <v>545</v>
      </c>
      <c r="E1035" s="178" t="s">
        <v>563</v>
      </c>
      <c r="F1035" s="179">
        <v>36</v>
      </c>
      <c r="G1035" s="180" t="s">
        <v>739</v>
      </c>
      <c r="H1035" s="181">
        <v>3</v>
      </c>
      <c r="I1035" s="182">
        <f>Tabla1[[#This Row],[P_Esperada_MEISR ]]*0.0008928</f>
        <v>2.6784000000000001E-3</v>
      </c>
      <c r="J1035" s="183">
        <v>1</v>
      </c>
      <c r="K1035" s="183">
        <f>Tabla1[[#This Row],[Puntuación]]-1</f>
        <v>0</v>
      </c>
      <c r="L1035" s="182">
        <f>Tabla1[[#This Row],[Cambio escala]]*0.0008928</f>
        <v>0</v>
      </c>
      <c r="M1035" s="179" t="s">
        <v>23</v>
      </c>
      <c r="N1035" s="179" t="s">
        <v>1434</v>
      </c>
      <c r="O1035" s="179" t="s">
        <v>23</v>
      </c>
      <c r="P1035" s="179" t="s">
        <v>1437</v>
      </c>
      <c r="Q1035" s="179" t="s">
        <v>23</v>
      </c>
      <c r="R1035" s="179" t="s">
        <v>1525</v>
      </c>
      <c r="S1035" s="179" t="s">
        <v>49</v>
      </c>
      <c r="T1035" s="184" t="s">
        <v>50</v>
      </c>
      <c r="U1035" s="184" t="str">
        <f>Tabla1[[#This Row],[Códigos CIF]]&amp;" "&amp;"="&amp;" "&amp;Tabla1[[#This Row],[Códigos CIF Habilidad]]</f>
        <v>d240 = Manejo del estrés y otras demandas psicológicas</v>
      </c>
      <c r="V1035" s="189" t="s">
        <v>51</v>
      </c>
      <c r="W1035" s="19" t="s">
        <v>52</v>
      </c>
      <c r="X1035" s="10"/>
      <c r="Y1035" s="10"/>
      <c r="Z1035"/>
      <c r="AA1035"/>
      <c r="AB1035"/>
      <c r="AC1035"/>
      <c r="AD1035"/>
      <c r="AE1035"/>
      <c r="AF1035"/>
      <c r="AG1035"/>
      <c r="AH1035"/>
      <c r="AI1035"/>
    </row>
    <row r="1036" spans="1:35" ht="24">
      <c r="A1036" s="10">
        <v>1020</v>
      </c>
      <c r="B1036" s="176" t="s">
        <v>1342</v>
      </c>
      <c r="C1036" s="177" t="s">
        <v>1204</v>
      </c>
      <c r="D1036" s="177" t="s">
        <v>545</v>
      </c>
      <c r="E1036" s="178" t="s">
        <v>566</v>
      </c>
      <c r="F1036" s="179">
        <v>42</v>
      </c>
      <c r="G1036" s="180" t="s">
        <v>740</v>
      </c>
      <c r="H1036" s="181">
        <v>3</v>
      </c>
      <c r="I1036" s="182">
        <f>Tabla1[[#This Row],[P_Esperada_MEISR ]]*0.0008928</f>
        <v>2.6784000000000001E-3</v>
      </c>
      <c r="J1036" s="183">
        <v>1</v>
      </c>
      <c r="K1036" s="183">
        <f>Tabla1[[#This Row],[Puntuación]]-1</f>
        <v>0</v>
      </c>
      <c r="L1036" s="182">
        <f>Tabla1[[#This Row],[Cambio escala]]*0.0008928</f>
        <v>0</v>
      </c>
      <c r="M1036" s="179" t="s">
        <v>24</v>
      </c>
      <c r="N1036" s="179" t="s">
        <v>1435</v>
      </c>
      <c r="O1036" s="179" t="s">
        <v>31</v>
      </c>
      <c r="P1036" s="179" t="s">
        <v>1438</v>
      </c>
      <c r="Q1036" s="179" t="s">
        <v>5</v>
      </c>
      <c r="R1036" s="179" t="s">
        <v>1519</v>
      </c>
      <c r="S1036" s="179" t="s">
        <v>321</v>
      </c>
      <c r="T1036" s="184" t="s">
        <v>9</v>
      </c>
      <c r="U1036" s="184" t="str">
        <f>Tabla1[[#This Row],[Códigos CIF]]&amp;" "&amp;"="&amp;" "&amp;Tabla1[[#This Row],[Códigos CIF Habilidad]]</f>
        <v>d315 = Comunicación-recepción de mensajes no verbales</v>
      </c>
      <c r="V1036" s="189" t="s">
        <v>322</v>
      </c>
      <c r="W1036" s="19" t="s">
        <v>323</v>
      </c>
      <c r="X1036" s="10"/>
      <c r="Y1036" s="10"/>
      <c r="Z1036"/>
      <c r="AA1036"/>
      <c r="AB1036"/>
      <c r="AC1036"/>
      <c r="AD1036"/>
      <c r="AE1036"/>
      <c r="AF1036"/>
      <c r="AG1036"/>
      <c r="AH1036"/>
      <c r="AI1036"/>
    </row>
    <row r="1037" spans="1:35">
      <c r="A1037" s="10">
        <v>1021</v>
      </c>
      <c r="B1037" s="176" t="s">
        <v>1342</v>
      </c>
      <c r="C1037" s="177" t="s">
        <v>1185</v>
      </c>
      <c r="D1037" s="177" t="s">
        <v>545</v>
      </c>
      <c r="E1037" s="178" t="s">
        <v>565</v>
      </c>
      <c r="F1037" s="179">
        <v>48</v>
      </c>
      <c r="G1037" s="180" t="s">
        <v>741</v>
      </c>
      <c r="H1037" s="181">
        <v>3</v>
      </c>
      <c r="I1037" s="182">
        <f>Tabla1[[#This Row],[P_Esperada_MEISR ]]*0.0008928</f>
        <v>2.6784000000000001E-3</v>
      </c>
      <c r="J1037" s="183">
        <v>1</v>
      </c>
      <c r="K1037" s="183">
        <f>Tabla1[[#This Row],[Puntuación]]-1</f>
        <v>0</v>
      </c>
      <c r="L1037" s="182">
        <f>Tabla1[[#This Row],[Cambio escala]]*0.0008928</f>
        <v>0</v>
      </c>
      <c r="M1037" s="179" t="s">
        <v>23</v>
      </c>
      <c r="N1037" s="179" t="s">
        <v>1434</v>
      </c>
      <c r="O1037" s="179" t="s">
        <v>23</v>
      </c>
      <c r="P1037" s="179" t="s">
        <v>1437</v>
      </c>
      <c r="Q1037" s="179" t="s">
        <v>23</v>
      </c>
      <c r="R1037" s="179" t="s">
        <v>1525</v>
      </c>
      <c r="S1037" s="179" t="s">
        <v>72</v>
      </c>
      <c r="T1037" s="184" t="s">
        <v>50</v>
      </c>
      <c r="U1037" s="184" t="str">
        <f>Tabla1[[#This Row],[Códigos CIF]]&amp;" "&amp;"="&amp;" "&amp;Tabla1[[#This Row],[Códigos CIF Habilidad]]</f>
        <v>d230 = Llevar a cabo rutinas diarias</v>
      </c>
      <c r="V1037" s="189" t="s">
        <v>73</v>
      </c>
      <c r="W1037" s="19" t="s">
        <v>74</v>
      </c>
      <c r="X1037" s="10"/>
      <c r="Y1037" s="10"/>
      <c r="Z1037"/>
      <c r="AA1037"/>
      <c r="AB1037"/>
      <c r="AC1037"/>
      <c r="AD1037"/>
      <c r="AE1037"/>
      <c r="AF1037"/>
      <c r="AG1037"/>
      <c r="AH1037"/>
      <c r="AI1037"/>
    </row>
    <row r="1038" spans="1:35" ht="40.799999999999997">
      <c r="A1038" s="10">
        <v>1022</v>
      </c>
      <c r="B1038" s="176" t="s">
        <v>1342</v>
      </c>
      <c r="C1038" s="177" t="s">
        <v>1205</v>
      </c>
      <c r="D1038" s="177" t="s">
        <v>545</v>
      </c>
      <c r="E1038" s="178" t="s">
        <v>560</v>
      </c>
      <c r="F1038" s="179">
        <v>54</v>
      </c>
      <c r="G1038" s="180" t="s">
        <v>743</v>
      </c>
      <c r="H1038" s="181">
        <v>3</v>
      </c>
      <c r="I1038" s="182">
        <f>Tabla1[[#This Row],[P_Esperada_MEISR ]]*0.0008928</f>
        <v>2.6784000000000001E-3</v>
      </c>
      <c r="J1038" s="183">
        <v>1</v>
      </c>
      <c r="K1038" s="183">
        <f>Tabla1[[#This Row],[Puntuación]]-1</f>
        <v>0</v>
      </c>
      <c r="L1038" s="182">
        <f>Tabla1[[#This Row],[Cambio escala]]*0.0008928</f>
        <v>0</v>
      </c>
      <c r="M1038" s="179" t="s">
        <v>5</v>
      </c>
      <c r="N1038" s="179" t="s">
        <v>1436</v>
      </c>
      <c r="O1038" s="179" t="s">
        <v>6</v>
      </c>
      <c r="P1038" s="179" t="s">
        <v>1439</v>
      </c>
      <c r="Q1038" s="179" t="s">
        <v>7</v>
      </c>
      <c r="R1038" s="179" t="s">
        <v>1526</v>
      </c>
      <c r="S1038" s="179" t="s">
        <v>293</v>
      </c>
      <c r="T1038" s="184" t="s">
        <v>19</v>
      </c>
      <c r="U1038" s="184" t="str">
        <f>Tabla1[[#This Row],[Códigos CIF]]&amp;" "&amp;"="&amp;" "&amp;Tabla1[[#This Row],[Códigos CIF Habilidad]]</f>
        <v>d163 = Pensar</v>
      </c>
      <c r="V1038" s="189" t="s">
        <v>294</v>
      </c>
      <c r="W1038" s="19" t="s">
        <v>295</v>
      </c>
      <c r="X1038" s="10"/>
      <c r="Y1038" s="10"/>
      <c r="Z1038"/>
      <c r="AA1038"/>
      <c r="AB1038"/>
      <c r="AC1038"/>
      <c r="AD1038"/>
      <c r="AE1038"/>
      <c r="AF1038"/>
      <c r="AG1038"/>
      <c r="AH1038"/>
      <c r="AI1038"/>
    </row>
    <row r="1039" spans="1:35" ht="24">
      <c r="A1039" s="10">
        <v>1023</v>
      </c>
      <c r="B1039" s="176" t="s">
        <v>1342</v>
      </c>
      <c r="C1039" s="177" t="s">
        <v>1206</v>
      </c>
      <c r="D1039" s="177" t="s">
        <v>545</v>
      </c>
      <c r="E1039" s="178" t="s">
        <v>567</v>
      </c>
      <c r="F1039" s="179">
        <v>60</v>
      </c>
      <c r="G1039" s="180" t="s">
        <v>744</v>
      </c>
      <c r="H1039" s="181">
        <v>3</v>
      </c>
      <c r="I1039" s="182">
        <f>Tabla1[[#This Row],[P_Esperada_MEISR ]]*0.0008928</f>
        <v>2.6784000000000001E-3</v>
      </c>
      <c r="J1039" s="183">
        <v>1</v>
      </c>
      <c r="K1039" s="183">
        <f>Tabla1[[#This Row],[Puntuación]]-1</f>
        <v>0</v>
      </c>
      <c r="L1039" s="182">
        <f>Tabla1[[#This Row],[Cambio escala]]*0.0008928</f>
        <v>0</v>
      </c>
      <c r="M1039" s="179" t="s">
        <v>23</v>
      </c>
      <c r="N1039" s="179" t="s">
        <v>1434</v>
      </c>
      <c r="O1039" s="179" t="s">
        <v>23</v>
      </c>
      <c r="P1039" s="179" t="s">
        <v>1437</v>
      </c>
      <c r="Q1039" s="179" t="s">
        <v>23</v>
      </c>
      <c r="R1039" s="179" t="s">
        <v>1525</v>
      </c>
      <c r="S1039" s="179" t="s">
        <v>82</v>
      </c>
      <c r="T1039" s="184" t="s">
        <v>83</v>
      </c>
      <c r="U1039" s="184" t="str">
        <f>Tabla1[[#This Row],[Códigos CIF]]&amp;" "&amp;"="&amp;" "&amp;Tabla1[[#This Row],[Códigos CIF Habilidad]]</f>
        <v>d530 = Higiene personal relacionada con los procesos de excreción</v>
      </c>
      <c r="V1039" s="189" t="s">
        <v>84</v>
      </c>
      <c r="W1039" s="19" t="s">
        <v>85</v>
      </c>
      <c r="X1039" s="10"/>
      <c r="Y1039" s="10"/>
      <c r="Z1039"/>
      <c r="AA1039"/>
      <c r="AB1039"/>
      <c r="AC1039"/>
      <c r="AD1039"/>
      <c r="AE1039"/>
      <c r="AF1039"/>
      <c r="AG1039"/>
      <c r="AH1039"/>
      <c r="AI1039"/>
    </row>
    <row r="1040" spans="1:35">
      <c r="A1040" s="10">
        <v>1024</v>
      </c>
      <c r="B1040" s="176" t="s">
        <v>1342</v>
      </c>
      <c r="C1040" s="177" t="s">
        <v>1207</v>
      </c>
      <c r="D1040" s="177" t="s">
        <v>545</v>
      </c>
      <c r="E1040" s="178" t="s">
        <v>568</v>
      </c>
      <c r="F1040" s="179">
        <v>60</v>
      </c>
      <c r="G1040" s="180" t="s">
        <v>744</v>
      </c>
      <c r="H1040" s="181">
        <v>3</v>
      </c>
      <c r="I1040" s="182">
        <f>Tabla1[[#This Row],[P_Esperada_MEISR ]]*0.0008928</f>
        <v>2.6784000000000001E-3</v>
      </c>
      <c r="J1040" s="183">
        <v>1</v>
      </c>
      <c r="K1040" s="183">
        <f>Tabla1[[#This Row],[Puntuación]]-1</f>
        <v>0</v>
      </c>
      <c r="L1040" s="182">
        <f>Tabla1[[#This Row],[Cambio escala]]*0.0008928</f>
        <v>0</v>
      </c>
      <c r="M1040" s="179" t="s">
        <v>5</v>
      </c>
      <c r="N1040" s="179" t="s">
        <v>1436</v>
      </c>
      <c r="O1040" s="179" t="s">
        <v>5</v>
      </c>
      <c r="P1040" s="179" t="s">
        <v>1441</v>
      </c>
      <c r="Q1040" s="179" t="s">
        <v>5</v>
      </c>
      <c r="R1040" s="179" t="s">
        <v>1519</v>
      </c>
      <c r="S1040" s="179" t="s">
        <v>222</v>
      </c>
      <c r="T1040" s="184" t="s">
        <v>19</v>
      </c>
      <c r="U1040" s="184" t="str">
        <f>Tabla1[[#This Row],[Códigos CIF]]&amp;" "&amp;"="&amp;" "&amp;Tabla1[[#This Row],[Códigos CIF Habilidad]]</f>
        <v>d175 = Resolver problemas</v>
      </c>
      <c r="V1040" s="189" t="s">
        <v>223</v>
      </c>
      <c r="W1040" s="19" t="s">
        <v>224</v>
      </c>
      <c r="X1040" s="10"/>
      <c r="Y1040" s="10"/>
      <c r="Z1040"/>
      <c r="AA1040"/>
      <c r="AB1040"/>
      <c r="AC1040"/>
      <c r="AD1040"/>
      <c r="AE1040"/>
      <c r="AF1040"/>
      <c r="AG1040"/>
      <c r="AH1040"/>
      <c r="AI1040"/>
    </row>
    <row r="1041" spans="1:35" ht="24">
      <c r="A1041" s="10">
        <v>1025</v>
      </c>
      <c r="B1041" s="176" t="s">
        <v>1342</v>
      </c>
      <c r="C1041" s="177" t="s">
        <v>1208</v>
      </c>
      <c r="D1041" s="177" t="s">
        <v>569</v>
      </c>
      <c r="E1041" s="178" t="s">
        <v>570</v>
      </c>
      <c r="F1041" s="179">
        <v>0</v>
      </c>
      <c r="G1041" s="180" t="s">
        <v>683</v>
      </c>
      <c r="H1041" s="181">
        <v>3</v>
      </c>
      <c r="I1041" s="182">
        <f>Tabla1[[#This Row],[P_Esperada_MEISR ]]*0.0008928</f>
        <v>2.6784000000000001E-3</v>
      </c>
      <c r="J1041" s="183">
        <v>1</v>
      </c>
      <c r="K1041" s="183">
        <f>Tabla1[[#This Row],[Puntuación]]-1</f>
        <v>0</v>
      </c>
      <c r="L1041" s="182">
        <f>Tabla1[[#This Row],[Cambio escala]]*0.0008928</f>
        <v>0</v>
      </c>
      <c r="M1041" s="179" t="s">
        <v>24</v>
      </c>
      <c r="N1041" s="179" t="s">
        <v>1435</v>
      </c>
      <c r="O1041" s="179" t="s">
        <v>5</v>
      </c>
      <c r="P1041" s="179" t="s">
        <v>1441</v>
      </c>
      <c r="Q1041" s="179" t="s">
        <v>5</v>
      </c>
      <c r="R1041" s="179" t="s">
        <v>1519</v>
      </c>
      <c r="S1041" s="179" t="s">
        <v>49</v>
      </c>
      <c r="T1041" s="184" t="s">
        <v>50</v>
      </c>
      <c r="U1041" s="184" t="str">
        <f>Tabla1[[#This Row],[Códigos CIF]]&amp;" "&amp;"="&amp;" "&amp;Tabla1[[#This Row],[Códigos CIF Habilidad]]</f>
        <v>d240 = Manejo del estrés y otras demandas psicológicas</v>
      </c>
      <c r="V1041" s="189" t="s">
        <v>51</v>
      </c>
      <c r="W1041" s="19" t="s">
        <v>52</v>
      </c>
      <c r="X1041" s="10"/>
      <c r="Y1041" s="10"/>
      <c r="Z1041"/>
      <c r="AA1041"/>
      <c r="AB1041"/>
      <c r="AC1041"/>
      <c r="AD1041"/>
      <c r="AE1041"/>
      <c r="AF1041"/>
      <c r="AG1041"/>
      <c r="AH1041"/>
      <c r="AI1041"/>
    </row>
    <row r="1042" spans="1:35" ht="24">
      <c r="A1042" s="10">
        <v>1026</v>
      </c>
      <c r="B1042" s="176" t="s">
        <v>1342</v>
      </c>
      <c r="C1042" s="177" t="s">
        <v>1212</v>
      </c>
      <c r="D1042" s="177" t="s">
        <v>569</v>
      </c>
      <c r="E1042" s="178" t="s">
        <v>1334</v>
      </c>
      <c r="F1042" s="179">
        <v>0</v>
      </c>
      <c r="G1042" s="180" t="s">
        <v>683</v>
      </c>
      <c r="H1042" s="181">
        <v>3</v>
      </c>
      <c r="I1042" s="182">
        <f>Tabla1[[#This Row],[P_Esperada_MEISR ]]*0.0008928</f>
        <v>2.6784000000000001E-3</v>
      </c>
      <c r="J1042" s="183">
        <v>1</v>
      </c>
      <c r="K1042" s="183">
        <f>Tabla1[[#This Row],[Puntuación]]-1</f>
        <v>0</v>
      </c>
      <c r="L1042" s="182">
        <f>Tabla1[[#This Row],[Cambio escala]]*0.0008928</f>
        <v>0</v>
      </c>
      <c r="M1042" s="179" t="s">
        <v>24</v>
      </c>
      <c r="N1042" s="179" t="s">
        <v>1435</v>
      </c>
      <c r="O1042" s="179" t="s">
        <v>5</v>
      </c>
      <c r="P1042" s="179" t="s">
        <v>1441</v>
      </c>
      <c r="Q1042" s="179" t="s">
        <v>5</v>
      </c>
      <c r="R1042" s="179" t="s">
        <v>1519</v>
      </c>
      <c r="S1042" s="179" t="s">
        <v>13</v>
      </c>
      <c r="T1042" s="184" t="s">
        <v>14</v>
      </c>
      <c r="U1042" s="184" t="str">
        <f>Tabla1[[#This Row],[Códigos CIF]]&amp;" "&amp;"="&amp;" "&amp;Tabla1[[#This Row],[Códigos CIF Habilidad]]</f>
        <v>d710 = Interacciones interpersonales básicas</v>
      </c>
      <c r="V1042" s="189" t="s">
        <v>15</v>
      </c>
      <c r="W1042" s="19" t="s">
        <v>16</v>
      </c>
      <c r="X1042" s="10"/>
      <c r="Y1042" s="10"/>
      <c r="Z1042"/>
      <c r="AA1042"/>
      <c r="AB1042"/>
      <c r="AC1042"/>
      <c r="AD1042"/>
      <c r="AE1042"/>
      <c r="AF1042"/>
      <c r="AG1042"/>
      <c r="AH1042"/>
      <c r="AI1042"/>
    </row>
    <row r="1043" spans="1:35" ht="30.6">
      <c r="A1043" s="10">
        <v>1027</v>
      </c>
      <c r="B1043" s="176" t="s">
        <v>1342</v>
      </c>
      <c r="C1043" s="177" t="s">
        <v>1213</v>
      </c>
      <c r="D1043" s="177" t="s">
        <v>569</v>
      </c>
      <c r="E1043" s="178" t="s">
        <v>571</v>
      </c>
      <c r="F1043" s="179">
        <v>0</v>
      </c>
      <c r="G1043" s="180" t="s">
        <v>683</v>
      </c>
      <c r="H1043" s="181">
        <v>3</v>
      </c>
      <c r="I1043" s="182">
        <f>Tabla1[[#This Row],[P_Esperada_MEISR ]]*0.0008928</f>
        <v>2.6784000000000001E-3</v>
      </c>
      <c r="J1043" s="183">
        <v>1</v>
      </c>
      <c r="K1043" s="183">
        <f>Tabla1[[#This Row],[Puntuación]]-1</f>
        <v>0</v>
      </c>
      <c r="L1043" s="182">
        <f>Tabla1[[#This Row],[Cambio escala]]*0.0008928</f>
        <v>0</v>
      </c>
      <c r="M1043" s="179" t="s">
        <v>5</v>
      </c>
      <c r="N1043" s="179" t="s">
        <v>1436</v>
      </c>
      <c r="O1043" s="179" t="s">
        <v>6</v>
      </c>
      <c r="P1043" s="179" t="s">
        <v>1439</v>
      </c>
      <c r="Q1043" s="179" t="s">
        <v>23</v>
      </c>
      <c r="R1043" s="179" t="s">
        <v>1525</v>
      </c>
      <c r="S1043" s="179" t="s">
        <v>89</v>
      </c>
      <c r="T1043" s="184" t="s">
        <v>9</v>
      </c>
      <c r="U1043" s="184" t="str">
        <f>Tabla1[[#This Row],[Códigos CIF]]&amp;" "&amp;"="&amp;" "&amp;Tabla1[[#This Row],[Códigos CIF Habilidad]]</f>
        <v>d335 = Producción de mensajes no verbales</v>
      </c>
      <c r="V1043" s="189" t="s">
        <v>90</v>
      </c>
      <c r="W1043" s="19" t="s">
        <v>91</v>
      </c>
      <c r="X1043" s="10"/>
      <c r="Y1043" s="10"/>
      <c r="Z1043"/>
      <c r="AA1043"/>
      <c r="AB1043"/>
      <c r="AC1043"/>
      <c r="AD1043"/>
      <c r="AE1043"/>
      <c r="AF1043"/>
      <c r="AG1043"/>
      <c r="AH1043"/>
      <c r="AI1043"/>
    </row>
    <row r="1044" spans="1:35" ht="24">
      <c r="A1044" s="10">
        <v>1028</v>
      </c>
      <c r="B1044" s="176" t="s">
        <v>1342</v>
      </c>
      <c r="C1044" s="177" t="s">
        <v>1218</v>
      </c>
      <c r="D1044" s="177" t="s">
        <v>569</v>
      </c>
      <c r="E1044" s="178" t="s">
        <v>572</v>
      </c>
      <c r="F1044" s="179">
        <v>2</v>
      </c>
      <c r="G1044" s="180" t="s">
        <v>683</v>
      </c>
      <c r="H1044" s="181">
        <v>3</v>
      </c>
      <c r="I1044" s="182">
        <f>Tabla1[[#This Row],[P_Esperada_MEISR ]]*0.0008928</f>
        <v>2.6784000000000001E-3</v>
      </c>
      <c r="J1044" s="183">
        <v>1</v>
      </c>
      <c r="K1044" s="183">
        <f>Tabla1[[#This Row],[Puntuación]]-1</f>
        <v>0</v>
      </c>
      <c r="L1044" s="182">
        <f>Tabla1[[#This Row],[Cambio escala]]*0.0008928</f>
        <v>0</v>
      </c>
      <c r="M1044" s="179" t="s">
        <v>5</v>
      </c>
      <c r="N1044" s="179" t="s">
        <v>1436</v>
      </c>
      <c r="O1044" s="179" t="s">
        <v>5</v>
      </c>
      <c r="P1044" s="179" t="s">
        <v>1441</v>
      </c>
      <c r="Q1044" s="179" t="s">
        <v>5</v>
      </c>
      <c r="R1044" s="179" t="s">
        <v>1519</v>
      </c>
      <c r="S1044" s="179" t="s">
        <v>13</v>
      </c>
      <c r="T1044" s="184" t="s">
        <v>14</v>
      </c>
      <c r="U1044" s="184" t="str">
        <f>Tabla1[[#This Row],[Códigos CIF]]&amp;" "&amp;"="&amp;" "&amp;Tabla1[[#This Row],[Códigos CIF Habilidad]]</f>
        <v>d710 = Interacciones interpersonales básicas</v>
      </c>
      <c r="V1044" s="189" t="s">
        <v>15</v>
      </c>
      <c r="W1044" s="19" t="s">
        <v>16</v>
      </c>
      <c r="X1044" s="10"/>
      <c r="Y1044" s="10"/>
      <c r="Z1044"/>
      <c r="AA1044"/>
      <c r="AB1044"/>
      <c r="AC1044"/>
      <c r="AD1044"/>
      <c r="AE1044"/>
      <c r="AF1044"/>
      <c r="AG1044"/>
      <c r="AH1044"/>
      <c r="AI1044"/>
    </row>
    <row r="1045" spans="1:35" ht="20.399999999999999">
      <c r="A1045" s="10">
        <v>1029</v>
      </c>
      <c r="B1045" s="176" t="s">
        <v>1342</v>
      </c>
      <c r="C1045" s="177" t="s">
        <v>1219</v>
      </c>
      <c r="D1045" s="177" t="s">
        <v>569</v>
      </c>
      <c r="E1045" s="178" t="s">
        <v>1335</v>
      </c>
      <c r="F1045" s="179">
        <v>2</v>
      </c>
      <c r="G1045" s="180" t="s">
        <v>683</v>
      </c>
      <c r="H1045" s="181">
        <v>3</v>
      </c>
      <c r="I1045" s="182">
        <f>Tabla1[[#This Row],[P_Esperada_MEISR ]]*0.0008928</f>
        <v>2.6784000000000001E-3</v>
      </c>
      <c r="J1045" s="183">
        <v>1</v>
      </c>
      <c r="K1045" s="183">
        <f>Tabla1[[#This Row],[Puntuación]]-1</f>
        <v>0</v>
      </c>
      <c r="L1045" s="182">
        <f>Tabla1[[#This Row],[Cambio escala]]*0.0008928</f>
        <v>0</v>
      </c>
      <c r="M1045" s="179" t="s">
        <v>5</v>
      </c>
      <c r="N1045" s="179" t="s">
        <v>1436</v>
      </c>
      <c r="O1045" s="179" t="s">
        <v>6</v>
      </c>
      <c r="P1045" s="179" t="s">
        <v>1439</v>
      </c>
      <c r="Q1045" s="179" t="s">
        <v>7</v>
      </c>
      <c r="R1045" s="179" t="s">
        <v>1526</v>
      </c>
      <c r="S1045" s="179" t="s">
        <v>8</v>
      </c>
      <c r="T1045" s="184" t="s">
        <v>9</v>
      </c>
      <c r="U1045" s="184" t="str">
        <f>Tabla1[[#This Row],[Códigos CIF]]&amp;" "&amp;"="&amp;" "&amp;Tabla1[[#This Row],[Códigos CIF Habilidad]]</f>
        <v>d331 = Pre-lenguaje</v>
      </c>
      <c r="V1045" s="189" t="s">
        <v>10</v>
      </c>
      <c r="W1045" s="19" t="s">
        <v>11</v>
      </c>
      <c r="X1045" s="10"/>
      <c r="Y1045" s="10"/>
      <c r="Z1045"/>
      <c r="AA1045"/>
      <c r="AB1045"/>
      <c r="AC1045"/>
      <c r="AD1045"/>
      <c r="AE1045"/>
      <c r="AF1045"/>
      <c r="AG1045"/>
      <c r="AH1045"/>
      <c r="AI1045"/>
    </row>
    <row r="1046" spans="1:35" ht="20.399999999999999">
      <c r="A1046" s="10">
        <v>1030</v>
      </c>
      <c r="B1046" s="176" t="s">
        <v>1342</v>
      </c>
      <c r="C1046" s="177" t="s">
        <v>1220</v>
      </c>
      <c r="D1046" s="177" t="s">
        <v>569</v>
      </c>
      <c r="E1046" s="178" t="s">
        <v>573</v>
      </c>
      <c r="F1046" s="179">
        <v>3</v>
      </c>
      <c r="G1046" s="180" t="s">
        <v>683</v>
      </c>
      <c r="H1046" s="181">
        <v>3</v>
      </c>
      <c r="I1046" s="182">
        <f>Tabla1[[#This Row],[P_Esperada_MEISR ]]*0.0008928</f>
        <v>2.6784000000000001E-3</v>
      </c>
      <c r="J1046" s="183">
        <v>1</v>
      </c>
      <c r="K1046" s="183">
        <f>Tabla1[[#This Row],[Puntuación]]-1</f>
        <v>0</v>
      </c>
      <c r="L1046" s="182">
        <f>Tabla1[[#This Row],[Cambio escala]]*0.0008928</f>
        <v>0</v>
      </c>
      <c r="M1046" s="179" t="s">
        <v>24</v>
      </c>
      <c r="N1046" s="179" t="s">
        <v>1435</v>
      </c>
      <c r="O1046" s="179" t="s">
        <v>31</v>
      </c>
      <c r="P1046" s="179" t="s">
        <v>1438</v>
      </c>
      <c r="Q1046" s="179" t="s">
        <v>7</v>
      </c>
      <c r="R1046" s="179" t="s">
        <v>1526</v>
      </c>
      <c r="S1046" s="179" t="s">
        <v>41</v>
      </c>
      <c r="T1046" s="184" t="s">
        <v>19</v>
      </c>
      <c r="U1046" s="184" t="str">
        <f>Tabla1[[#This Row],[Códigos CIF]]&amp;" "&amp;"="&amp;" "&amp;Tabla1[[#This Row],[Códigos CIF Habilidad]]</f>
        <v>d160 = Centrar la atención</v>
      </c>
      <c r="V1046" s="189" t="s">
        <v>42</v>
      </c>
      <c r="W1046" s="19" t="s">
        <v>43</v>
      </c>
      <c r="X1046" s="10"/>
      <c r="Y1046" s="10"/>
      <c r="Z1046"/>
      <c r="AA1046"/>
      <c r="AB1046"/>
      <c r="AC1046"/>
      <c r="AD1046"/>
      <c r="AE1046"/>
      <c r="AF1046"/>
      <c r="AG1046"/>
      <c r="AH1046"/>
      <c r="AI1046"/>
    </row>
    <row r="1047" spans="1:35" ht="20.399999999999999">
      <c r="A1047" s="10">
        <v>1031</v>
      </c>
      <c r="B1047" s="176" t="s">
        <v>1342</v>
      </c>
      <c r="C1047" s="177" t="s">
        <v>1221</v>
      </c>
      <c r="D1047" s="177" t="s">
        <v>569</v>
      </c>
      <c r="E1047" s="178" t="s">
        <v>574</v>
      </c>
      <c r="F1047" s="179">
        <v>3</v>
      </c>
      <c r="G1047" s="180" t="s">
        <v>683</v>
      </c>
      <c r="H1047" s="181">
        <v>3</v>
      </c>
      <c r="I1047" s="182">
        <f>Tabla1[[#This Row],[P_Esperada_MEISR ]]*0.0008928</f>
        <v>2.6784000000000001E-3</v>
      </c>
      <c r="J1047" s="183">
        <v>1</v>
      </c>
      <c r="K1047" s="183">
        <f>Tabla1[[#This Row],[Puntuación]]-1</f>
        <v>0</v>
      </c>
      <c r="L1047" s="182">
        <f>Tabla1[[#This Row],[Cambio escala]]*0.0008928</f>
        <v>0</v>
      </c>
      <c r="M1047" s="179" t="s">
        <v>24</v>
      </c>
      <c r="N1047" s="179" t="s">
        <v>1435</v>
      </c>
      <c r="O1047" s="179" t="s">
        <v>31</v>
      </c>
      <c r="P1047" s="179" t="s">
        <v>1438</v>
      </c>
      <c r="Q1047" s="179" t="s">
        <v>7</v>
      </c>
      <c r="R1047" s="179" t="s">
        <v>1526</v>
      </c>
      <c r="S1047" s="179" t="s">
        <v>41</v>
      </c>
      <c r="T1047" s="184" t="s">
        <v>19</v>
      </c>
      <c r="U1047" s="184" t="str">
        <f>Tabla1[[#This Row],[Códigos CIF]]&amp;" "&amp;"="&amp;" "&amp;Tabla1[[#This Row],[Códigos CIF Habilidad]]</f>
        <v>d160 = Centrar la atención</v>
      </c>
      <c r="V1047" s="189" t="s">
        <v>42</v>
      </c>
      <c r="W1047" s="19" t="s">
        <v>43</v>
      </c>
      <c r="X1047" s="10"/>
      <c r="Y1047" s="10"/>
      <c r="Z1047"/>
      <c r="AA1047"/>
      <c r="AB1047"/>
      <c r="AC1047"/>
      <c r="AD1047"/>
      <c r="AE1047"/>
      <c r="AF1047"/>
      <c r="AG1047"/>
      <c r="AH1047"/>
      <c r="AI1047"/>
    </row>
    <row r="1048" spans="1:35" ht="30.6">
      <c r="A1048" s="10">
        <v>1032</v>
      </c>
      <c r="B1048" s="176" t="s">
        <v>1342</v>
      </c>
      <c r="C1048" s="177" t="s">
        <v>1222</v>
      </c>
      <c r="D1048" s="177" t="s">
        <v>569</v>
      </c>
      <c r="E1048" s="178" t="s">
        <v>1336</v>
      </c>
      <c r="F1048" s="179">
        <v>4</v>
      </c>
      <c r="G1048" s="180" t="s">
        <v>683</v>
      </c>
      <c r="H1048" s="181">
        <v>3</v>
      </c>
      <c r="I1048" s="182">
        <f>Tabla1[[#This Row],[P_Esperada_MEISR ]]*0.0008928</f>
        <v>2.6784000000000001E-3</v>
      </c>
      <c r="J1048" s="183">
        <v>1</v>
      </c>
      <c r="K1048" s="183">
        <f>Tabla1[[#This Row],[Puntuación]]-1</f>
        <v>0</v>
      </c>
      <c r="L1048" s="182">
        <f>Tabla1[[#This Row],[Cambio escala]]*0.0008928</f>
        <v>0</v>
      </c>
      <c r="M1048" s="179" t="s">
        <v>24</v>
      </c>
      <c r="N1048" s="179" t="s">
        <v>1435</v>
      </c>
      <c r="O1048" s="179" t="s">
        <v>5</v>
      </c>
      <c r="P1048" s="179" t="s">
        <v>1441</v>
      </c>
      <c r="Q1048" s="179" t="s">
        <v>5</v>
      </c>
      <c r="R1048" s="179" t="s">
        <v>1519</v>
      </c>
      <c r="S1048" s="179" t="s">
        <v>49</v>
      </c>
      <c r="T1048" s="184" t="s">
        <v>50</v>
      </c>
      <c r="U1048" s="184" t="str">
        <f>Tabla1[[#This Row],[Códigos CIF]]&amp;" "&amp;"="&amp;" "&amp;Tabla1[[#This Row],[Códigos CIF Habilidad]]</f>
        <v>d240 = Manejo del estrés y otras demandas psicológicas</v>
      </c>
      <c r="V1048" s="189" t="s">
        <v>51</v>
      </c>
      <c r="W1048" s="19" t="s">
        <v>52</v>
      </c>
      <c r="X1048" s="10"/>
      <c r="Y1048" s="10"/>
      <c r="Z1048"/>
      <c r="AA1048"/>
      <c r="AB1048"/>
      <c r="AC1048"/>
      <c r="AD1048"/>
      <c r="AE1048"/>
      <c r="AF1048"/>
      <c r="AG1048"/>
      <c r="AH1048"/>
      <c r="AI1048"/>
    </row>
    <row r="1049" spans="1:35" ht="30.6">
      <c r="A1049" s="10">
        <v>1033</v>
      </c>
      <c r="B1049" s="176" t="s">
        <v>1342</v>
      </c>
      <c r="C1049" s="177" t="s">
        <v>1223</v>
      </c>
      <c r="D1049" s="177" t="s">
        <v>569</v>
      </c>
      <c r="E1049" s="178" t="s">
        <v>1337</v>
      </c>
      <c r="F1049" s="179">
        <v>5</v>
      </c>
      <c r="G1049" s="180" t="s">
        <v>683</v>
      </c>
      <c r="H1049" s="181">
        <v>3</v>
      </c>
      <c r="I1049" s="182">
        <f>Tabla1[[#This Row],[P_Esperada_MEISR ]]*0.0008928</f>
        <v>2.6784000000000001E-3</v>
      </c>
      <c r="J1049" s="183">
        <v>1</v>
      </c>
      <c r="K1049" s="183">
        <f>Tabla1[[#This Row],[Puntuación]]-1</f>
        <v>0</v>
      </c>
      <c r="L1049" s="182">
        <f>Tabla1[[#This Row],[Cambio escala]]*0.0008928</f>
        <v>0</v>
      </c>
      <c r="M1049" s="179" t="s">
        <v>23</v>
      </c>
      <c r="N1049" s="179" t="s">
        <v>1434</v>
      </c>
      <c r="O1049" s="179" t="s">
        <v>25</v>
      </c>
      <c r="P1049" s="179" t="s">
        <v>1440</v>
      </c>
      <c r="Q1049" s="179" t="s">
        <v>23</v>
      </c>
      <c r="R1049" s="179" t="s">
        <v>1525</v>
      </c>
      <c r="S1049" s="179" t="s">
        <v>44</v>
      </c>
      <c r="T1049" s="184" t="s">
        <v>27</v>
      </c>
      <c r="U1049" s="184" t="str">
        <f>Tabla1[[#This Row],[Códigos CIF]]&amp;" "&amp;"="&amp;" "&amp;Tabla1[[#This Row],[Códigos CIF Habilidad]]</f>
        <v>d415 = Mantener la posición del cuerpo</v>
      </c>
      <c r="V1049" s="189" t="s">
        <v>45</v>
      </c>
      <c r="W1049" s="19" t="s">
        <v>46</v>
      </c>
      <c r="X1049" s="10"/>
      <c r="Y1049" s="10"/>
      <c r="Z1049"/>
      <c r="AA1049"/>
      <c r="AB1049"/>
      <c r="AC1049"/>
      <c r="AD1049"/>
      <c r="AE1049"/>
      <c r="AF1049"/>
      <c r="AG1049"/>
      <c r="AH1049"/>
      <c r="AI1049"/>
    </row>
    <row r="1050" spans="1:35" ht="40.799999999999997">
      <c r="A1050" s="10">
        <v>1034</v>
      </c>
      <c r="B1050" s="176" t="s">
        <v>1342</v>
      </c>
      <c r="C1050" s="177" t="s">
        <v>1224</v>
      </c>
      <c r="D1050" s="177" t="s">
        <v>569</v>
      </c>
      <c r="E1050" s="178" t="s">
        <v>575</v>
      </c>
      <c r="F1050" s="179">
        <v>8</v>
      </c>
      <c r="G1050" s="180" t="s">
        <v>686</v>
      </c>
      <c r="H1050" s="181">
        <v>3</v>
      </c>
      <c r="I1050" s="182">
        <f>Tabla1[[#This Row],[P_Esperada_MEISR ]]*0.0008928</f>
        <v>2.6784000000000001E-3</v>
      </c>
      <c r="J1050" s="183">
        <v>1</v>
      </c>
      <c r="K1050" s="183">
        <f>Tabla1[[#This Row],[Puntuación]]-1</f>
        <v>0</v>
      </c>
      <c r="L1050" s="182">
        <f>Tabla1[[#This Row],[Cambio escala]]*0.0008928</f>
        <v>0</v>
      </c>
      <c r="M1050" s="179" t="s">
        <v>5</v>
      </c>
      <c r="N1050" s="179" t="s">
        <v>1436</v>
      </c>
      <c r="O1050" s="179" t="s">
        <v>5</v>
      </c>
      <c r="P1050" s="179" t="s">
        <v>1441</v>
      </c>
      <c r="Q1050" s="179" t="s">
        <v>5</v>
      </c>
      <c r="R1050" s="179" t="s">
        <v>1519</v>
      </c>
      <c r="S1050" s="179" t="s">
        <v>340</v>
      </c>
      <c r="T1050" s="184" t="s">
        <v>14</v>
      </c>
      <c r="U1050" s="184" t="str">
        <f>Tabla1[[#This Row],[Códigos CIF]]&amp;" "&amp;"="&amp;" "&amp;Tabla1[[#This Row],[Códigos CIF Habilidad]]</f>
        <v>d720 = Interacciones interpersonales complejas</v>
      </c>
      <c r="V1050" s="189" t="s">
        <v>341</v>
      </c>
      <c r="W1050" s="19" t="s">
        <v>342</v>
      </c>
      <c r="X1050" s="10"/>
      <c r="Y1050" s="10"/>
      <c r="Z1050"/>
      <c r="AA1050"/>
      <c r="AB1050"/>
      <c r="AC1050"/>
      <c r="AD1050"/>
      <c r="AE1050"/>
      <c r="AF1050"/>
      <c r="AG1050"/>
      <c r="AH1050"/>
      <c r="AI1050"/>
    </row>
    <row r="1051" spans="1:35" ht="24">
      <c r="A1051" s="10">
        <v>1035</v>
      </c>
      <c r="B1051" s="176" t="s">
        <v>1342</v>
      </c>
      <c r="C1051" s="177" t="s">
        <v>1225</v>
      </c>
      <c r="D1051" s="177" t="s">
        <v>569</v>
      </c>
      <c r="E1051" s="178" t="s">
        <v>576</v>
      </c>
      <c r="F1051" s="179">
        <v>12</v>
      </c>
      <c r="G1051" s="180" t="s">
        <v>686</v>
      </c>
      <c r="H1051" s="181">
        <v>3</v>
      </c>
      <c r="I1051" s="182">
        <f>Tabla1[[#This Row],[P_Esperada_MEISR ]]*0.0008928</f>
        <v>2.6784000000000001E-3</v>
      </c>
      <c r="J1051" s="183">
        <v>1</v>
      </c>
      <c r="K1051" s="183">
        <f>Tabla1[[#This Row],[Puntuación]]-1</f>
        <v>0</v>
      </c>
      <c r="L1051" s="182">
        <f>Tabla1[[#This Row],[Cambio escala]]*0.0008928</f>
        <v>0</v>
      </c>
      <c r="M1051" s="179" t="s">
        <v>5</v>
      </c>
      <c r="N1051" s="179" t="s">
        <v>1436</v>
      </c>
      <c r="O1051" s="179" t="s">
        <v>6</v>
      </c>
      <c r="P1051" s="179" t="s">
        <v>1439</v>
      </c>
      <c r="Q1051" s="179" t="s">
        <v>5</v>
      </c>
      <c r="R1051" s="179" t="s">
        <v>1519</v>
      </c>
      <c r="S1051" s="179" t="s">
        <v>89</v>
      </c>
      <c r="T1051" s="184" t="s">
        <v>9</v>
      </c>
      <c r="U1051" s="184" t="str">
        <f>Tabla1[[#This Row],[Códigos CIF]]&amp;" "&amp;"="&amp;" "&amp;Tabla1[[#This Row],[Códigos CIF Habilidad]]</f>
        <v>d335 = Producción de mensajes no verbales</v>
      </c>
      <c r="V1051" s="189" t="s">
        <v>90</v>
      </c>
      <c r="W1051" s="19" t="s">
        <v>91</v>
      </c>
      <c r="X1051" s="10"/>
      <c r="Y1051" s="10"/>
      <c r="Z1051"/>
      <c r="AA1051"/>
      <c r="AB1051"/>
      <c r="AC1051"/>
      <c r="AD1051"/>
      <c r="AE1051"/>
      <c r="AF1051"/>
      <c r="AG1051"/>
      <c r="AH1051"/>
      <c r="AI1051"/>
    </row>
    <row r="1052" spans="1:35" ht="30.6">
      <c r="A1052" s="10">
        <v>1036</v>
      </c>
      <c r="B1052" s="176" t="s">
        <v>1342</v>
      </c>
      <c r="C1052" s="177" t="s">
        <v>1226</v>
      </c>
      <c r="D1052" s="177" t="s">
        <v>569</v>
      </c>
      <c r="E1052" s="178" t="s">
        <v>1338</v>
      </c>
      <c r="F1052" s="179">
        <v>12</v>
      </c>
      <c r="G1052" s="180" t="s">
        <v>686</v>
      </c>
      <c r="H1052" s="181">
        <v>3</v>
      </c>
      <c r="I1052" s="182">
        <f>Tabla1[[#This Row],[P_Esperada_MEISR ]]*0.0008928</f>
        <v>2.6784000000000001E-3</v>
      </c>
      <c r="J1052" s="183">
        <v>1</v>
      </c>
      <c r="K1052" s="183">
        <f>Tabla1[[#This Row],[Puntuación]]-1</f>
        <v>0</v>
      </c>
      <c r="L1052" s="182">
        <f>Tabla1[[#This Row],[Cambio escala]]*0.0008928</f>
        <v>0</v>
      </c>
      <c r="M1052" s="179" t="s">
        <v>23</v>
      </c>
      <c r="N1052" s="179" t="s">
        <v>1434</v>
      </c>
      <c r="O1052" s="179" t="s">
        <v>25</v>
      </c>
      <c r="P1052" s="179" t="s">
        <v>1440</v>
      </c>
      <c r="Q1052" s="179" t="s">
        <v>23</v>
      </c>
      <c r="R1052" s="179" t="s">
        <v>1525</v>
      </c>
      <c r="S1052" s="179" t="s">
        <v>389</v>
      </c>
      <c r="T1052" s="184" t="s">
        <v>27</v>
      </c>
      <c r="U1052" s="184" t="str">
        <f>Tabla1[[#This Row],[Códigos CIF]]&amp;" "&amp;"="&amp;" "&amp;Tabla1[[#This Row],[Códigos CIF Habilidad]]</f>
        <v>d450 = Andar</v>
      </c>
      <c r="V1052" s="189" t="s">
        <v>390</v>
      </c>
      <c r="W1052" s="19" t="s">
        <v>391</v>
      </c>
      <c r="X1052" s="10"/>
      <c r="Y1052" s="10"/>
      <c r="Z1052"/>
      <c r="AA1052"/>
      <c r="AB1052"/>
      <c r="AC1052"/>
      <c r="AD1052"/>
      <c r="AE1052"/>
      <c r="AF1052"/>
      <c r="AG1052"/>
      <c r="AH1052"/>
      <c r="AI1052"/>
    </row>
    <row r="1053" spans="1:35" ht="24">
      <c r="A1053" s="10">
        <v>1037</v>
      </c>
      <c r="B1053" s="176" t="s">
        <v>1342</v>
      </c>
      <c r="C1053" s="177" t="s">
        <v>1227</v>
      </c>
      <c r="D1053" s="177" t="s">
        <v>569</v>
      </c>
      <c r="E1053" s="178" t="s">
        <v>577</v>
      </c>
      <c r="F1053" s="179">
        <v>12</v>
      </c>
      <c r="G1053" s="180" t="s">
        <v>686</v>
      </c>
      <c r="H1053" s="181">
        <v>3</v>
      </c>
      <c r="I1053" s="182">
        <f>Tabla1[[#This Row],[P_Esperada_MEISR ]]*0.0008928</f>
        <v>2.6784000000000001E-3</v>
      </c>
      <c r="J1053" s="183">
        <v>1</v>
      </c>
      <c r="K1053" s="183">
        <f>Tabla1[[#This Row],[Puntuación]]-1</f>
        <v>0</v>
      </c>
      <c r="L1053" s="182">
        <f>Tabla1[[#This Row],[Cambio escala]]*0.0008928</f>
        <v>0</v>
      </c>
      <c r="M1053" s="179" t="s">
        <v>5</v>
      </c>
      <c r="N1053" s="179" t="s">
        <v>1436</v>
      </c>
      <c r="O1053" s="179" t="s">
        <v>6</v>
      </c>
      <c r="P1053" s="179" t="s">
        <v>1439</v>
      </c>
      <c r="Q1053" s="179" t="s">
        <v>7</v>
      </c>
      <c r="R1053" s="179" t="s">
        <v>1526</v>
      </c>
      <c r="S1053" s="179" t="s">
        <v>67</v>
      </c>
      <c r="T1053" s="184" t="s">
        <v>9</v>
      </c>
      <c r="U1053" s="184" t="str">
        <f>Tabla1[[#This Row],[Códigos CIF]]&amp;" "&amp;"="&amp;" "&amp;Tabla1[[#This Row],[Códigos CIF Habilidad]]</f>
        <v>d310 = Comunicación-recepción de mensajes hablados</v>
      </c>
      <c r="V1053" s="189" t="s">
        <v>68</v>
      </c>
      <c r="W1053" s="19" t="s">
        <v>69</v>
      </c>
      <c r="X1053" s="10"/>
      <c r="Y1053" s="10"/>
      <c r="Z1053"/>
      <c r="AA1053"/>
      <c r="AB1053"/>
      <c r="AC1053"/>
      <c r="AD1053"/>
      <c r="AE1053"/>
      <c r="AF1053"/>
      <c r="AG1053"/>
      <c r="AH1053"/>
      <c r="AI1053"/>
    </row>
    <row r="1054" spans="1:35" ht="30.6">
      <c r="A1054" s="10">
        <v>1038</v>
      </c>
      <c r="B1054" s="176" t="s">
        <v>1342</v>
      </c>
      <c r="C1054" s="177" t="s">
        <v>1228</v>
      </c>
      <c r="D1054" s="177" t="s">
        <v>569</v>
      </c>
      <c r="E1054" s="178" t="s">
        <v>578</v>
      </c>
      <c r="F1054" s="179">
        <v>12</v>
      </c>
      <c r="G1054" s="180" t="s">
        <v>686</v>
      </c>
      <c r="H1054" s="181">
        <v>3</v>
      </c>
      <c r="I1054" s="182">
        <f>Tabla1[[#This Row],[P_Esperada_MEISR ]]*0.0008928</f>
        <v>2.6784000000000001E-3</v>
      </c>
      <c r="J1054" s="183">
        <v>1</v>
      </c>
      <c r="K1054" s="183">
        <f>Tabla1[[#This Row],[Puntuación]]-1</f>
        <v>0</v>
      </c>
      <c r="L1054" s="182">
        <f>Tabla1[[#This Row],[Cambio escala]]*0.0008928</f>
        <v>0</v>
      </c>
      <c r="M1054" s="179" t="s">
        <v>5</v>
      </c>
      <c r="N1054" s="179" t="s">
        <v>1436</v>
      </c>
      <c r="O1054" s="179" t="s">
        <v>5</v>
      </c>
      <c r="P1054" s="179" t="s">
        <v>1441</v>
      </c>
      <c r="Q1054" s="179" t="s">
        <v>5</v>
      </c>
      <c r="R1054" s="179" t="s">
        <v>1519</v>
      </c>
      <c r="S1054" s="179" t="s">
        <v>340</v>
      </c>
      <c r="T1054" s="184" t="s">
        <v>14</v>
      </c>
      <c r="U1054" s="184" t="str">
        <f>Tabla1[[#This Row],[Códigos CIF]]&amp;" "&amp;"="&amp;" "&amp;Tabla1[[#This Row],[Códigos CIF Habilidad]]</f>
        <v>d720 = Interacciones interpersonales complejas</v>
      </c>
      <c r="V1054" s="189" t="s">
        <v>341</v>
      </c>
      <c r="W1054" s="19" t="s">
        <v>342</v>
      </c>
      <c r="X1054" s="10"/>
      <c r="Y1054" s="10"/>
      <c r="Z1054"/>
      <c r="AA1054"/>
      <c r="AB1054"/>
      <c r="AC1054"/>
      <c r="AD1054"/>
      <c r="AE1054"/>
      <c r="AF1054"/>
      <c r="AG1054"/>
      <c r="AH1054"/>
      <c r="AI1054"/>
    </row>
    <row r="1055" spans="1:35" ht="24">
      <c r="A1055" s="10">
        <v>1039</v>
      </c>
      <c r="B1055" s="176" t="s">
        <v>1342</v>
      </c>
      <c r="C1055" s="177" t="s">
        <v>1229</v>
      </c>
      <c r="D1055" s="177" t="s">
        <v>569</v>
      </c>
      <c r="E1055" s="178" t="s">
        <v>580</v>
      </c>
      <c r="F1055" s="179">
        <v>14</v>
      </c>
      <c r="G1055" s="180" t="s">
        <v>684</v>
      </c>
      <c r="H1055" s="181">
        <v>3</v>
      </c>
      <c r="I1055" s="182">
        <f>Tabla1[[#This Row],[P_Esperada_MEISR ]]*0.0008928</f>
        <v>2.6784000000000001E-3</v>
      </c>
      <c r="J1055" s="183">
        <v>1</v>
      </c>
      <c r="K1055" s="183">
        <f>Tabla1[[#This Row],[Puntuación]]-1</f>
        <v>0</v>
      </c>
      <c r="L1055" s="182">
        <f>Tabla1[[#This Row],[Cambio escala]]*0.0008928</f>
        <v>0</v>
      </c>
      <c r="M1055" s="179" t="s">
        <v>5</v>
      </c>
      <c r="N1055" s="179" t="s">
        <v>1436</v>
      </c>
      <c r="O1055" s="179" t="s">
        <v>6</v>
      </c>
      <c r="P1055" s="179" t="s">
        <v>1439</v>
      </c>
      <c r="Q1055" s="179" t="s">
        <v>5</v>
      </c>
      <c r="R1055" s="179" t="s">
        <v>1519</v>
      </c>
      <c r="S1055" s="179" t="s">
        <v>89</v>
      </c>
      <c r="T1055" s="184" t="s">
        <v>9</v>
      </c>
      <c r="U1055" s="184" t="str">
        <f>Tabla1[[#This Row],[Códigos CIF]]&amp;" "&amp;"="&amp;" "&amp;Tabla1[[#This Row],[Códigos CIF Habilidad]]</f>
        <v>d335 = Producción de mensajes no verbales</v>
      </c>
      <c r="V1055" s="189" t="s">
        <v>90</v>
      </c>
      <c r="W1055" s="19" t="s">
        <v>91</v>
      </c>
      <c r="X1055" s="10"/>
      <c r="Y1055" s="10"/>
      <c r="Z1055"/>
      <c r="AA1055"/>
      <c r="AB1055"/>
      <c r="AC1055"/>
      <c r="AD1055"/>
      <c r="AE1055"/>
      <c r="AF1055"/>
      <c r="AG1055"/>
      <c r="AH1055"/>
      <c r="AI1055"/>
    </row>
    <row r="1056" spans="1:35" ht="24">
      <c r="A1056" s="10">
        <v>1040</v>
      </c>
      <c r="B1056" s="176" t="s">
        <v>1342</v>
      </c>
      <c r="C1056" s="177" t="s">
        <v>1230</v>
      </c>
      <c r="D1056" s="177" t="s">
        <v>569</v>
      </c>
      <c r="E1056" s="178" t="s">
        <v>579</v>
      </c>
      <c r="F1056" s="179">
        <v>15</v>
      </c>
      <c r="G1056" s="180" t="s">
        <v>684</v>
      </c>
      <c r="H1056" s="181">
        <v>3</v>
      </c>
      <c r="I1056" s="182">
        <f>Tabla1[[#This Row],[P_Esperada_MEISR ]]*0.0008928</f>
        <v>2.6784000000000001E-3</v>
      </c>
      <c r="J1056" s="183">
        <v>1</v>
      </c>
      <c r="K1056" s="183">
        <f>Tabla1[[#This Row],[Puntuación]]-1</f>
        <v>0</v>
      </c>
      <c r="L1056" s="182">
        <f>Tabla1[[#This Row],[Cambio escala]]*0.0008928</f>
        <v>0</v>
      </c>
      <c r="M1056" s="179" t="s">
        <v>23</v>
      </c>
      <c r="N1056" s="179" t="s">
        <v>1434</v>
      </c>
      <c r="O1056" s="179" t="s">
        <v>25</v>
      </c>
      <c r="P1056" s="179" t="s">
        <v>1440</v>
      </c>
      <c r="Q1056" s="179" t="s">
        <v>23</v>
      </c>
      <c r="R1056" s="179" t="s">
        <v>1525</v>
      </c>
      <c r="S1056" s="179" t="s">
        <v>26</v>
      </c>
      <c r="T1056" s="184" t="s">
        <v>27</v>
      </c>
      <c r="U1056" s="184" t="str">
        <f>Tabla1[[#This Row],[Códigos CIF]]&amp;" "&amp;"="&amp;" "&amp;Tabla1[[#This Row],[Códigos CIF Habilidad]]</f>
        <v>d410 = Cambiar las posturas corporales básicas</v>
      </c>
      <c r="V1056" s="189" t="s">
        <v>28</v>
      </c>
      <c r="W1056" s="19" t="s">
        <v>29</v>
      </c>
      <c r="X1056" s="10"/>
      <c r="Y1056" s="10"/>
      <c r="Z1056"/>
      <c r="AA1056"/>
      <c r="AB1056"/>
      <c r="AC1056"/>
      <c r="AD1056"/>
      <c r="AE1056"/>
      <c r="AF1056"/>
      <c r="AG1056"/>
      <c r="AH1056"/>
      <c r="AI1056"/>
    </row>
    <row r="1057" spans="1:35" ht="24">
      <c r="A1057" s="10">
        <v>1041</v>
      </c>
      <c r="B1057" s="176" t="s">
        <v>1342</v>
      </c>
      <c r="C1057" s="177" t="s">
        <v>1231</v>
      </c>
      <c r="D1057" s="177" t="s">
        <v>569</v>
      </c>
      <c r="E1057" s="178" t="s">
        <v>586</v>
      </c>
      <c r="F1057" s="179">
        <v>15</v>
      </c>
      <c r="G1057" s="180" t="s">
        <v>684</v>
      </c>
      <c r="H1057" s="181">
        <v>3</v>
      </c>
      <c r="I1057" s="182">
        <f>Tabla1[[#This Row],[P_Esperada_MEISR ]]*0.0008928</f>
        <v>2.6784000000000001E-3</v>
      </c>
      <c r="J1057" s="183">
        <v>1</v>
      </c>
      <c r="K1057" s="183">
        <f>Tabla1[[#This Row],[Puntuación]]-1</f>
        <v>0</v>
      </c>
      <c r="L1057" s="182">
        <f>Tabla1[[#This Row],[Cambio escala]]*0.0008928</f>
        <v>0</v>
      </c>
      <c r="M1057" s="179" t="s">
        <v>5</v>
      </c>
      <c r="N1057" s="179" t="s">
        <v>1436</v>
      </c>
      <c r="O1057" s="179" t="s">
        <v>5</v>
      </c>
      <c r="P1057" s="179" t="s">
        <v>1441</v>
      </c>
      <c r="Q1057" s="179" t="s">
        <v>5</v>
      </c>
      <c r="R1057" s="179" t="s">
        <v>1519</v>
      </c>
      <c r="S1057" s="179" t="s">
        <v>13</v>
      </c>
      <c r="T1057" s="184" t="s">
        <v>14</v>
      </c>
      <c r="U1057" s="184" t="str">
        <f>Tabla1[[#This Row],[Códigos CIF]]&amp;" "&amp;"="&amp;" "&amp;Tabla1[[#This Row],[Códigos CIF Habilidad]]</f>
        <v>d710 = Interacciones interpersonales básicas</v>
      </c>
      <c r="V1057" s="189" t="s">
        <v>15</v>
      </c>
      <c r="W1057" s="19" t="s">
        <v>16</v>
      </c>
      <c r="X1057" s="10"/>
      <c r="Y1057" s="10"/>
      <c r="Z1057"/>
      <c r="AA1057"/>
      <c r="AB1057"/>
      <c r="AC1057"/>
      <c r="AD1057"/>
      <c r="AE1057"/>
      <c r="AF1057"/>
      <c r="AG1057"/>
      <c r="AH1057"/>
      <c r="AI1057"/>
    </row>
    <row r="1058" spans="1:35" ht="30.6">
      <c r="A1058" s="10">
        <v>1042</v>
      </c>
      <c r="B1058" s="176" t="s">
        <v>1342</v>
      </c>
      <c r="C1058" s="177" t="s">
        <v>1232</v>
      </c>
      <c r="D1058" s="177" t="s">
        <v>569</v>
      </c>
      <c r="E1058" s="178" t="s">
        <v>1553</v>
      </c>
      <c r="F1058" s="179">
        <v>18</v>
      </c>
      <c r="G1058" s="180" t="s">
        <v>684</v>
      </c>
      <c r="H1058" s="181">
        <v>3</v>
      </c>
      <c r="I1058" s="182">
        <f>Tabla1[[#This Row],[P_Esperada_MEISR ]]*0.0008928</f>
        <v>2.6784000000000001E-3</v>
      </c>
      <c r="J1058" s="183">
        <v>1</v>
      </c>
      <c r="K1058" s="183">
        <f>Tabla1[[#This Row],[Puntuación]]-1</f>
        <v>0</v>
      </c>
      <c r="L1058" s="182">
        <f>Tabla1[[#This Row],[Cambio escala]]*0.0008928</f>
        <v>0</v>
      </c>
      <c r="M1058" s="179" t="s">
        <v>5</v>
      </c>
      <c r="N1058" s="179" t="s">
        <v>1436</v>
      </c>
      <c r="O1058" s="179" t="s">
        <v>6</v>
      </c>
      <c r="P1058" s="179" t="s">
        <v>1439</v>
      </c>
      <c r="Q1058" s="179" t="s">
        <v>5</v>
      </c>
      <c r="R1058" s="179" t="s">
        <v>1519</v>
      </c>
      <c r="S1058" s="179" t="s">
        <v>89</v>
      </c>
      <c r="T1058" s="184" t="s">
        <v>9</v>
      </c>
      <c r="U1058" s="184" t="str">
        <f>Tabla1[[#This Row],[Códigos CIF]]&amp;" "&amp;"="&amp;" "&amp;Tabla1[[#This Row],[Códigos CIF Habilidad]]</f>
        <v>d335 = Producción de mensajes no verbales</v>
      </c>
      <c r="V1058" s="189" t="s">
        <v>90</v>
      </c>
      <c r="W1058" s="19" t="s">
        <v>91</v>
      </c>
      <c r="X1058" s="10"/>
      <c r="Y1058" s="10"/>
      <c r="Z1058"/>
      <c r="AA1058"/>
      <c r="AB1058"/>
      <c r="AC1058"/>
      <c r="AD1058"/>
      <c r="AE1058"/>
      <c r="AF1058"/>
      <c r="AG1058"/>
      <c r="AH1058"/>
      <c r="AI1058"/>
    </row>
    <row r="1059" spans="1:35" ht="30.6">
      <c r="A1059" s="10">
        <v>1043</v>
      </c>
      <c r="B1059" s="176" t="s">
        <v>1342</v>
      </c>
      <c r="C1059" s="177" t="s">
        <v>1233</v>
      </c>
      <c r="D1059" s="177" t="s">
        <v>569</v>
      </c>
      <c r="E1059" s="178" t="s">
        <v>582</v>
      </c>
      <c r="F1059" s="179">
        <v>18</v>
      </c>
      <c r="G1059" s="180" t="s">
        <v>684</v>
      </c>
      <c r="H1059" s="181">
        <v>3</v>
      </c>
      <c r="I1059" s="182">
        <f>Tabla1[[#This Row],[P_Esperada_MEISR ]]*0.0008928</f>
        <v>2.6784000000000001E-3</v>
      </c>
      <c r="J1059" s="183">
        <v>1</v>
      </c>
      <c r="K1059" s="183">
        <f>Tabla1[[#This Row],[Puntuación]]-1</f>
        <v>0</v>
      </c>
      <c r="L1059" s="182">
        <f>Tabla1[[#This Row],[Cambio escala]]*0.0008928</f>
        <v>0</v>
      </c>
      <c r="M1059" s="179" t="s">
        <v>5</v>
      </c>
      <c r="N1059" s="179" t="s">
        <v>1436</v>
      </c>
      <c r="O1059" s="179" t="s">
        <v>6</v>
      </c>
      <c r="P1059" s="179" t="s">
        <v>1439</v>
      </c>
      <c r="Q1059" s="179" t="s">
        <v>23</v>
      </c>
      <c r="R1059" s="179" t="s">
        <v>1525</v>
      </c>
      <c r="S1059" s="179" t="s">
        <v>89</v>
      </c>
      <c r="T1059" s="184" t="s">
        <v>9</v>
      </c>
      <c r="U1059" s="184" t="str">
        <f>Tabla1[[#This Row],[Códigos CIF]]&amp;" "&amp;"="&amp;" "&amp;Tabla1[[#This Row],[Códigos CIF Habilidad]]</f>
        <v>d335 = Producción de mensajes no verbales</v>
      </c>
      <c r="V1059" s="189" t="s">
        <v>90</v>
      </c>
      <c r="W1059" s="19" t="s">
        <v>91</v>
      </c>
      <c r="X1059" s="10"/>
      <c r="Y1059" s="10"/>
      <c r="Z1059"/>
      <c r="AA1059"/>
      <c r="AB1059"/>
      <c r="AC1059"/>
      <c r="AD1059"/>
      <c r="AE1059"/>
      <c r="AF1059"/>
      <c r="AG1059"/>
      <c r="AH1059"/>
      <c r="AI1059"/>
    </row>
    <row r="1060" spans="1:35" ht="24">
      <c r="A1060" s="10">
        <v>1044</v>
      </c>
      <c r="B1060" s="176" t="s">
        <v>1342</v>
      </c>
      <c r="C1060" s="177" t="s">
        <v>1234</v>
      </c>
      <c r="D1060" s="177" t="s">
        <v>569</v>
      </c>
      <c r="E1060" s="178" t="s">
        <v>583</v>
      </c>
      <c r="F1060" s="179">
        <v>18</v>
      </c>
      <c r="G1060" s="180" t="s">
        <v>684</v>
      </c>
      <c r="H1060" s="181">
        <v>3</v>
      </c>
      <c r="I1060" s="182">
        <f>Tabla1[[#This Row],[P_Esperada_MEISR ]]*0.0008928</f>
        <v>2.6784000000000001E-3</v>
      </c>
      <c r="J1060" s="183">
        <v>1</v>
      </c>
      <c r="K1060" s="183">
        <f>Tabla1[[#This Row],[Puntuación]]-1</f>
        <v>0</v>
      </c>
      <c r="L1060" s="182">
        <f>Tabla1[[#This Row],[Cambio escala]]*0.0008928</f>
        <v>0</v>
      </c>
      <c r="M1060" s="179" t="s">
        <v>24</v>
      </c>
      <c r="N1060" s="179" t="s">
        <v>1435</v>
      </c>
      <c r="O1060" s="179" t="s">
        <v>23</v>
      </c>
      <c r="P1060" s="179" t="s">
        <v>1437</v>
      </c>
      <c r="Q1060" s="179" t="s">
        <v>23</v>
      </c>
      <c r="R1060" s="179" t="s">
        <v>1525</v>
      </c>
      <c r="S1060" s="179" t="s">
        <v>49</v>
      </c>
      <c r="T1060" s="184" t="s">
        <v>50</v>
      </c>
      <c r="U1060" s="184" t="str">
        <f>Tabla1[[#This Row],[Códigos CIF]]&amp;" "&amp;"="&amp;" "&amp;Tabla1[[#This Row],[Códigos CIF Habilidad]]</f>
        <v>d240 = Manejo del estrés y otras demandas psicológicas</v>
      </c>
      <c r="V1060" s="189" t="s">
        <v>51</v>
      </c>
      <c r="W1060" s="19" t="s">
        <v>52</v>
      </c>
      <c r="X1060" s="10"/>
      <c r="Y1060" s="10"/>
      <c r="Z1060"/>
      <c r="AA1060"/>
      <c r="AB1060"/>
      <c r="AC1060"/>
      <c r="AD1060"/>
      <c r="AE1060"/>
      <c r="AF1060"/>
      <c r="AG1060"/>
      <c r="AH1060"/>
      <c r="AI1060"/>
    </row>
    <row r="1061" spans="1:35" ht="30.6">
      <c r="A1061" s="10">
        <v>1045</v>
      </c>
      <c r="B1061" s="176" t="s">
        <v>1342</v>
      </c>
      <c r="C1061" s="177" t="s">
        <v>1209</v>
      </c>
      <c r="D1061" s="177" t="s">
        <v>569</v>
      </c>
      <c r="E1061" s="178" t="s">
        <v>584</v>
      </c>
      <c r="F1061" s="179">
        <v>18</v>
      </c>
      <c r="G1061" s="180" t="s">
        <v>684</v>
      </c>
      <c r="H1061" s="181">
        <v>3</v>
      </c>
      <c r="I1061" s="182">
        <f>Tabla1[[#This Row],[P_Esperada_MEISR ]]*0.0008928</f>
        <v>2.6784000000000001E-3</v>
      </c>
      <c r="J1061" s="183">
        <v>1</v>
      </c>
      <c r="K1061" s="183">
        <f>Tabla1[[#This Row],[Puntuación]]-1</f>
        <v>0</v>
      </c>
      <c r="L1061" s="182">
        <f>Tabla1[[#This Row],[Cambio escala]]*0.0008928</f>
        <v>0</v>
      </c>
      <c r="M1061" s="179" t="s">
        <v>5</v>
      </c>
      <c r="N1061" s="179" t="s">
        <v>1436</v>
      </c>
      <c r="O1061" s="179" t="s">
        <v>6</v>
      </c>
      <c r="P1061" s="179" t="s">
        <v>1439</v>
      </c>
      <c r="Q1061" s="179" t="s">
        <v>7</v>
      </c>
      <c r="R1061" s="179" t="s">
        <v>1526</v>
      </c>
      <c r="S1061" s="179" t="s">
        <v>280</v>
      </c>
      <c r="T1061" s="184" t="s">
        <v>19</v>
      </c>
      <c r="U1061" s="184" t="str">
        <f>Tabla1[[#This Row],[Códigos CIF]]&amp;" "&amp;"="&amp;" "&amp;Tabla1[[#This Row],[Códigos CIF Habilidad]]</f>
        <v>d130 = Copiar</v>
      </c>
      <c r="V1061" s="189" t="s">
        <v>281</v>
      </c>
      <c r="W1061" s="19" t="s">
        <v>282</v>
      </c>
      <c r="X1061" s="10"/>
      <c r="Y1061" s="10"/>
      <c r="Z1061"/>
      <c r="AA1061"/>
      <c r="AB1061"/>
      <c r="AC1061"/>
      <c r="AD1061"/>
      <c r="AE1061"/>
      <c r="AF1061"/>
      <c r="AG1061"/>
      <c r="AH1061"/>
      <c r="AI1061"/>
    </row>
    <row r="1062" spans="1:35" ht="20.399999999999999">
      <c r="A1062" s="10">
        <v>1046</v>
      </c>
      <c r="B1062" s="176" t="s">
        <v>1342</v>
      </c>
      <c r="C1062" s="177" t="s">
        <v>1235</v>
      </c>
      <c r="D1062" s="177" t="s">
        <v>569</v>
      </c>
      <c r="E1062" s="178" t="s">
        <v>585</v>
      </c>
      <c r="F1062" s="179">
        <v>20</v>
      </c>
      <c r="G1062" s="180" t="s">
        <v>685</v>
      </c>
      <c r="H1062" s="181">
        <v>3</v>
      </c>
      <c r="I1062" s="182">
        <f>Tabla1[[#This Row],[P_Esperada_MEISR ]]*0.0008928</f>
        <v>2.6784000000000001E-3</v>
      </c>
      <c r="J1062" s="183">
        <v>1</v>
      </c>
      <c r="K1062" s="183">
        <f>Tabla1[[#This Row],[Puntuación]]-1</f>
        <v>0</v>
      </c>
      <c r="L1062" s="182">
        <f>Tabla1[[#This Row],[Cambio escala]]*0.0008928</f>
        <v>0</v>
      </c>
      <c r="M1062" s="179" t="s">
        <v>5</v>
      </c>
      <c r="N1062" s="179" t="s">
        <v>1436</v>
      </c>
      <c r="O1062" s="179" t="s">
        <v>6</v>
      </c>
      <c r="P1062" s="179" t="s">
        <v>1439</v>
      </c>
      <c r="Q1062" s="179" t="s">
        <v>7</v>
      </c>
      <c r="R1062" s="179" t="s">
        <v>1526</v>
      </c>
      <c r="S1062" s="179" t="s">
        <v>280</v>
      </c>
      <c r="T1062" s="184" t="s">
        <v>19</v>
      </c>
      <c r="U1062" s="184" t="str">
        <f>Tabla1[[#This Row],[Códigos CIF]]&amp;" "&amp;"="&amp;" "&amp;Tabla1[[#This Row],[Códigos CIF Habilidad]]</f>
        <v>d130 = Copiar</v>
      </c>
      <c r="V1062" s="189" t="s">
        <v>281</v>
      </c>
      <c r="W1062" s="19" t="s">
        <v>282</v>
      </c>
      <c r="X1062" s="10"/>
      <c r="Y1062" s="10"/>
      <c r="Z1062"/>
      <c r="AA1062"/>
      <c r="AB1062"/>
      <c r="AC1062"/>
      <c r="AD1062"/>
      <c r="AE1062"/>
      <c r="AF1062"/>
      <c r="AG1062"/>
      <c r="AH1062"/>
      <c r="AI1062"/>
    </row>
    <row r="1063" spans="1:35" ht="20.399999999999999">
      <c r="A1063" s="10">
        <v>1047</v>
      </c>
      <c r="B1063" s="176" t="s">
        <v>1342</v>
      </c>
      <c r="C1063" s="177" t="s">
        <v>1236</v>
      </c>
      <c r="D1063" s="177" t="s">
        <v>569</v>
      </c>
      <c r="E1063" s="178" t="s">
        <v>587</v>
      </c>
      <c r="F1063" s="179">
        <v>24</v>
      </c>
      <c r="G1063" s="180" t="s">
        <v>685</v>
      </c>
      <c r="H1063" s="181">
        <v>3</v>
      </c>
      <c r="I1063" s="182">
        <f>Tabla1[[#This Row],[P_Esperada_MEISR ]]*0.0008928</f>
        <v>2.6784000000000001E-3</v>
      </c>
      <c r="J1063" s="183">
        <v>1</v>
      </c>
      <c r="K1063" s="183">
        <f>Tabla1[[#This Row],[Puntuación]]-1</f>
        <v>0</v>
      </c>
      <c r="L1063" s="182">
        <f>Tabla1[[#This Row],[Cambio escala]]*0.0008928</f>
        <v>0</v>
      </c>
      <c r="M1063" s="179" t="s">
        <v>24</v>
      </c>
      <c r="N1063" s="179" t="s">
        <v>1435</v>
      </c>
      <c r="O1063" s="179" t="s">
        <v>5</v>
      </c>
      <c r="P1063" s="179" t="s">
        <v>1441</v>
      </c>
      <c r="Q1063" s="179" t="s">
        <v>23</v>
      </c>
      <c r="R1063" s="179" t="s">
        <v>1525</v>
      </c>
      <c r="S1063" s="179" t="s">
        <v>72</v>
      </c>
      <c r="T1063" s="184" t="s">
        <v>50</v>
      </c>
      <c r="U1063" s="184" t="str">
        <f>Tabla1[[#This Row],[Códigos CIF]]&amp;" "&amp;"="&amp;" "&amp;Tabla1[[#This Row],[Códigos CIF Habilidad]]</f>
        <v>d230 = Llevar a cabo rutinas diarias</v>
      </c>
      <c r="V1063" s="189" t="s">
        <v>73</v>
      </c>
      <c r="W1063" s="19" t="s">
        <v>74</v>
      </c>
      <c r="X1063" s="10"/>
      <c r="Y1063" s="10"/>
      <c r="Z1063"/>
      <c r="AA1063"/>
      <c r="AB1063"/>
      <c r="AC1063"/>
      <c r="AD1063"/>
      <c r="AE1063"/>
      <c r="AF1063"/>
      <c r="AG1063"/>
      <c r="AH1063"/>
      <c r="AI1063"/>
    </row>
    <row r="1064" spans="1:35" ht="51">
      <c r="A1064" s="10">
        <v>1048</v>
      </c>
      <c r="B1064" s="176" t="s">
        <v>1342</v>
      </c>
      <c r="C1064" s="177" t="s">
        <v>1214</v>
      </c>
      <c r="D1064" s="177" t="s">
        <v>569</v>
      </c>
      <c r="E1064" s="178" t="s">
        <v>588</v>
      </c>
      <c r="F1064" s="179">
        <v>24</v>
      </c>
      <c r="G1064" s="180" t="s">
        <v>685</v>
      </c>
      <c r="H1064" s="181">
        <v>3</v>
      </c>
      <c r="I1064" s="182">
        <f>Tabla1[[#This Row],[P_Esperada_MEISR ]]*0.0008928</f>
        <v>2.6784000000000001E-3</v>
      </c>
      <c r="J1064" s="183">
        <v>1</v>
      </c>
      <c r="K1064" s="183">
        <f>Tabla1[[#This Row],[Puntuación]]-1</f>
        <v>0</v>
      </c>
      <c r="L1064" s="182">
        <f>Tabla1[[#This Row],[Cambio escala]]*0.0008928</f>
        <v>0</v>
      </c>
      <c r="M1064" s="179" t="s">
        <v>24</v>
      </c>
      <c r="N1064" s="179" t="s">
        <v>1435</v>
      </c>
      <c r="O1064" s="179" t="s">
        <v>5</v>
      </c>
      <c r="P1064" s="179" t="s">
        <v>1441</v>
      </c>
      <c r="Q1064" s="179" t="s">
        <v>5</v>
      </c>
      <c r="R1064" s="179" t="s">
        <v>1519</v>
      </c>
      <c r="S1064" s="179" t="s">
        <v>340</v>
      </c>
      <c r="T1064" s="184" t="s">
        <v>14</v>
      </c>
      <c r="U1064" s="184" t="str">
        <f>Tabla1[[#This Row],[Códigos CIF]]&amp;" "&amp;"="&amp;" "&amp;Tabla1[[#This Row],[Códigos CIF Habilidad]]</f>
        <v>d720 = Interacciones interpersonales complejas</v>
      </c>
      <c r="V1064" s="189" t="s">
        <v>341</v>
      </c>
      <c r="W1064" s="19" t="s">
        <v>342</v>
      </c>
      <c r="X1064" s="10"/>
      <c r="Y1064" s="10"/>
      <c r="Z1064"/>
      <c r="AA1064"/>
      <c r="AB1064"/>
      <c r="AC1064"/>
      <c r="AD1064"/>
      <c r="AE1064"/>
      <c r="AF1064"/>
      <c r="AG1064"/>
      <c r="AH1064"/>
      <c r="AI1064"/>
    </row>
    <row r="1065" spans="1:35" ht="24">
      <c r="A1065" s="10">
        <v>1049</v>
      </c>
      <c r="B1065" s="176" t="s">
        <v>1342</v>
      </c>
      <c r="C1065" s="177" t="s">
        <v>1215</v>
      </c>
      <c r="D1065" s="177" t="s">
        <v>569</v>
      </c>
      <c r="E1065" s="178" t="s">
        <v>589</v>
      </c>
      <c r="F1065" s="179">
        <v>24</v>
      </c>
      <c r="G1065" s="180" t="s">
        <v>685</v>
      </c>
      <c r="H1065" s="181">
        <v>3</v>
      </c>
      <c r="I1065" s="182">
        <f>Tabla1[[#This Row],[P_Esperada_MEISR ]]*0.0008928</f>
        <v>2.6784000000000001E-3</v>
      </c>
      <c r="J1065" s="183">
        <v>1</v>
      </c>
      <c r="K1065" s="183">
        <f>Tabla1[[#This Row],[Puntuación]]-1</f>
        <v>0</v>
      </c>
      <c r="L1065" s="182">
        <f>Tabla1[[#This Row],[Cambio escala]]*0.0008928</f>
        <v>0</v>
      </c>
      <c r="M1065" s="179" t="s">
        <v>5</v>
      </c>
      <c r="N1065" s="179" t="s">
        <v>1436</v>
      </c>
      <c r="O1065" s="179" t="s">
        <v>5</v>
      </c>
      <c r="P1065" s="179" t="s">
        <v>1441</v>
      </c>
      <c r="Q1065" s="179" t="s">
        <v>5</v>
      </c>
      <c r="R1065" s="179" t="s">
        <v>1519</v>
      </c>
      <c r="S1065" s="179" t="s">
        <v>13</v>
      </c>
      <c r="T1065" s="184" t="s">
        <v>14</v>
      </c>
      <c r="U1065" s="184" t="str">
        <f>Tabla1[[#This Row],[Códigos CIF]]&amp;" "&amp;"="&amp;" "&amp;Tabla1[[#This Row],[Códigos CIF Habilidad]]</f>
        <v>d710 = Interacciones interpersonales básicas</v>
      </c>
      <c r="V1065" s="189" t="s">
        <v>15</v>
      </c>
      <c r="W1065" s="19" t="s">
        <v>16</v>
      </c>
      <c r="X1065" s="10"/>
      <c r="Y1065" s="10"/>
      <c r="Z1065"/>
      <c r="AA1065"/>
      <c r="AB1065"/>
      <c r="AC1065"/>
      <c r="AD1065"/>
      <c r="AE1065"/>
      <c r="AF1065"/>
      <c r="AG1065"/>
      <c r="AH1065"/>
      <c r="AI1065"/>
    </row>
    <row r="1066" spans="1:35" ht="20.399999999999999">
      <c r="A1066" s="10">
        <v>1050</v>
      </c>
      <c r="B1066" s="176" t="s">
        <v>1342</v>
      </c>
      <c r="C1066" s="177" t="s">
        <v>1237</v>
      </c>
      <c r="D1066" s="177" t="s">
        <v>569</v>
      </c>
      <c r="E1066" s="178" t="s">
        <v>590</v>
      </c>
      <c r="F1066" s="179">
        <v>24</v>
      </c>
      <c r="G1066" s="180" t="s">
        <v>685</v>
      </c>
      <c r="H1066" s="181">
        <v>3</v>
      </c>
      <c r="I1066" s="182">
        <f>Tabla1[[#This Row],[P_Esperada_MEISR ]]*0.0008928</f>
        <v>2.6784000000000001E-3</v>
      </c>
      <c r="J1066" s="183">
        <v>1</v>
      </c>
      <c r="K1066" s="183">
        <f>Tabla1[[#This Row],[Puntuación]]-1</f>
        <v>0</v>
      </c>
      <c r="L1066" s="182">
        <f>Tabla1[[#This Row],[Cambio escala]]*0.0008928</f>
        <v>0</v>
      </c>
      <c r="M1066" s="179" t="s">
        <v>23</v>
      </c>
      <c r="N1066" s="179" t="s">
        <v>1434</v>
      </c>
      <c r="O1066" s="179" t="s">
        <v>25</v>
      </c>
      <c r="P1066" s="179" t="s">
        <v>1440</v>
      </c>
      <c r="Q1066" s="179" t="s">
        <v>23</v>
      </c>
      <c r="R1066" s="179" t="s">
        <v>1525</v>
      </c>
      <c r="S1066" s="179" t="s">
        <v>160</v>
      </c>
      <c r="T1066" s="184" t="s">
        <v>27</v>
      </c>
      <c r="U1066" s="184" t="str">
        <f>Tabla1[[#This Row],[Códigos CIF]]&amp;" "&amp;"="&amp;" "&amp;Tabla1[[#This Row],[Códigos CIF Habilidad]]</f>
        <v>d455 = Desplazarse por el entorno</v>
      </c>
      <c r="V1066" s="189" t="s">
        <v>161</v>
      </c>
      <c r="W1066" s="19" t="s">
        <v>162</v>
      </c>
      <c r="X1066" s="10"/>
      <c r="Y1066" s="10"/>
      <c r="Z1066"/>
      <c r="AA1066"/>
      <c r="AB1066"/>
      <c r="AC1066"/>
      <c r="AD1066"/>
      <c r="AE1066"/>
      <c r="AF1066"/>
      <c r="AG1066"/>
      <c r="AH1066"/>
      <c r="AI1066"/>
    </row>
    <row r="1067" spans="1:35" ht="30.6">
      <c r="A1067" s="10">
        <v>1051</v>
      </c>
      <c r="B1067" s="176" t="s">
        <v>1342</v>
      </c>
      <c r="C1067" s="177" t="s">
        <v>1238</v>
      </c>
      <c r="D1067" s="177" t="s">
        <v>569</v>
      </c>
      <c r="E1067" s="178" t="s">
        <v>596</v>
      </c>
      <c r="F1067" s="179">
        <v>24</v>
      </c>
      <c r="G1067" s="180" t="s">
        <v>685</v>
      </c>
      <c r="H1067" s="181">
        <v>3</v>
      </c>
      <c r="I1067" s="182">
        <f>Tabla1[[#This Row],[P_Esperada_MEISR ]]*0.0008928</f>
        <v>2.6784000000000001E-3</v>
      </c>
      <c r="J1067" s="183">
        <v>1</v>
      </c>
      <c r="K1067" s="183">
        <f>Tabla1[[#This Row],[Puntuación]]-1</f>
        <v>0</v>
      </c>
      <c r="L1067" s="182">
        <f>Tabla1[[#This Row],[Cambio escala]]*0.0008928</f>
        <v>0</v>
      </c>
      <c r="M1067" s="179" t="s">
        <v>5</v>
      </c>
      <c r="N1067" s="179" t="s">
        <v>1436</v>
      </c>
      <c r="O1067" s="179" t="s">
        <v>6</v>
      </c>
      <c r="P1067" s="179" t="s">
        <v>1439</v>
      </c>
      <c r="Q1067" s="179" t="s">
        <v>7</v>
      </c>
      <c r="R1067" s="179" t="s">
        <v>1526</v>
      </c>
      <c r="S1067" s="179" t="s">
        <v>111</v>
      </c>
      <c r="T1067" s="184" t="s">
        <v>19</v>
      </c>
      <c r="U1067" s="184" t="str">
        <f>Tabla1[[#This Row],[Códigos CIF]]&amp;" "&amp;"="&amp;" "&amp;Tabla1[[#This Row],[Códigos CIF Habilidad]]</f>
        <v>d137 = Adquirir conceptos</v>
      </c>
      <c r="V1067" s="189" t="s">
        <v>112</v>
      </c>
      <c r="W1067" s="19" t="s">
        <v>113</v>
      </c>
      <c r="X1067" s="10"/>
      <c r="Y1067" s="10"/>
      <c r="Z1067"/>
      <c r="AA1067"/>
      <c r="AB1067"/>
      <c r="AC1067"/>
      <c r="AD1067"/>
      <c r="AE1067"/>
      <c r="AF1067"/>
      <c r="AG1067"/>
      <c r="AH1067"/>
      <c r="AI1067"/>
    </row>
    <row r="1068" spans="1:35" ht="20.399999999999999">
      <c r="A1068" s="10">
        <v>1052</v>
      </c>
      <c r="B1068" s="176" t="s">
        <v>1342</v>
      </c>
      <c r="C1068" s="177" t="s">
        <v>1239</v>
      </c>
      <c r="D1068" s="177" t="s">
        <v>569</v>
      </c>
      <c r="E1068" s="178" t="s">
        <v>591</v>
      </c>
      <c r="F1068" s="179">
        <v>27</v>
      </c>
      <c r="G1068" s="180" t="s">
        <v>738</v>
      </c>
      <c r="H1068" s="181">
        <v>3</v>
      </c>
      <c r="I1068" s="182">
        <f>Tabla1[[#This Row],[P_Esperada_MEISR ]]*0.0008928</f>
        <v>2.6784000000000001E-3</v>
      </c>
      <c r="J1068" s="183">
        <v>1</v>
      </c>
      <c r="K1068" s="183">
        <f>Tabla1[[#This Row],[Puntuación]]-1</f>
        <v>0</v>
      </c>
      <c r="L1068" s="182">
        <f>Tabla1[[#This Row],[Cambio escala]]*0.0008928</f>
        <v>0</v>
      </c>
      <c r="M1068" s="179" t="s">
        <v>5</v>
      </c>
      <c r="N1068" s="179" t="s">
        <v>1436</v>
      </c>
      <c r="O1068" s="179" t="s">
        <v>6</v>
      </c>
      <c r="P1068" s="179" t="s">
        <v>1439</v>
      </c>
      <c r="Q1068" s="179" t="s">
        <v>7</v>
      </c>
      <c r="R1068" s="179" t="s">
        <v>1526</v>
      </c>
      <c r="S1068" s="179" t="s">
        <v>103</v>
      </c>
      <c r="T1068" s="184" t="s">
        <v>9</v>
      </c>
      <c r="U1068" s="184" t="str">
        <f>Tabla1[[#This Row],[Códigos CIF]]&amp;" "&amp;"="&amp;" "&amp;Tabla1[[#This Row],[Códigos CIF Habilidad]]</f>
        <v>d350 = Conversación</v>
      </c>
      <c r="V1068" s="189" t="s">
        <v>104</v>
      </c>
      <c r="W1068" s="19" t="s">
        <v>105</v>
      </c>
      <c r="X1068" s="10"/>
      <c r="Y1068" s="10"/>
      <c r="Z1068"/>
      <c r="AA1068"/>
      <c r="AB1068"/>
      <c r="AC1068"/>
      <c r="AD1068"/>
      <c r="AE1068"/>
      <c r="AF1068"/>
      <c r="AG1068"/>
      <c r="AH1068"/>
      <c r="AI1068"/>
    </row>
    <row r="1069" spans="1:35" ht="20.399999999999999">
      <c r="A1069" s="10">
        <v>1053</v>
      </c>
      <c r="B1069" s="176" t="s">
        <v>1342</v>
      </c>
      <c r="C1069" s="177" t="s">
        <v>1240</v>
      </c>
      <c r="D1069" s="177" t="s">
        <v>569</v>
      </c>
      <c r="E1069" s="178" t="s">
        <v>592</v>
      </c>
      <c r="F1069" s="179">
        <v>27</v>
      </c>
      <c r="G1069" s="180" t="s">
        <v>738</v>
      </c>
      <c r="H1069" s="181">
        <v>3</v>
      </c>
      <c r="I1069" s="182">
        <f>Tabla1[[#This Row],[P_Esperada_MEISR ]]*0.0008928</f>
        <v>2.6784000000000001E-3</v>
      </c>
      <c r="J1069" s="183">
        <v>1</v>
      </c>
      <c r="K1069" s="183">
        <f>Tabla1[[#This Row],[Puntuación]]-1</f>
        <v>0</v>
      </c>
      <c r="L1069" s="182">
        <f>Tabla1[[#This Row],[Cambio escala]]*0.0008928</f>
        <v>0</v>
      </c>
      <c r="M1069" s="179" t="s">
        <v>24</v>
      </c>
      <c r="N1069" s="179" t="s">
        <v>1435</v>
      </c>
      <c r="O1069" s="179" t="s">
        <v>31</v>
      </c>
      <c r="P1069" s="179" t="s">
        <v>1438</v>
      </c>
      <c r="Q1069" s="179" t="s">
        <v>7</v>
      </c>
      <c r="R1069" s="179" t="s">
        <v>1526</v>
      </c>
      <c r="S1069" s="179" t="s">
        <v>111</v>
      </c>
      <c r="T1069" s="184" t="s">
        <v>19</v>
      </c>
      <c r="U1069" s="184" t="str">
        <f>Tabla1[[#This Row],[Códigos CIF]]&amp;" "&amp;"="&amp;" "&amp;Tabla1[[#This Row],[Códigos CIF Habilidad]]</f>
        <v>d137 = Adquirir conceptos</v>
      </c>
      <c r="V1069" s="189" t="s">
        <v>112</v>
      </c>
      <c r="W1069" s="19" t="s">
        <v>113</v>
      </c>
      <c r="X1069" s="10"/>
      <c r="Y1069" s="10"/>
      <c r="Z1069"/>
      <c r="AA1069"/>
      <c r="AB1069"/>
      <c r="AC1069"/>
      <c r="AD1069"/>
      <c r="AE1069"/>
      <c r="AF1069"/>
      <c r="AG1069"/>
      <c r="AH1069"/>
      <c r="AI1069"/>
    </row>
    <row r="1070" spans="1:35" ht="30.6">
      <c r="A1070" s="10">
        <v>1054</v>
      </c>
      <c r="B1070" s="176" t="s">
        <v>1342</v>
      </c>
      <c r="C1070" s="177" t="s">
        <v>1241</v>
      </c>
      <c r="D1070" s="177" t="s">
        <v>569</v>
      </c>
      <c r="E1070" s="178" t="s">
        <v>593</v>
      </c>
      <c r="F1070" s="179">
        <v>30</v>
      </c>
      <c r="G1070" s="180" t="s">
        <v>738</v>
      </c>
      <c r="H1070" s="181">
        <v>3</v>
      </c>
      <c r="I1070" s="182">
        <f>Tabla1[[#This Row],[P_Esperada_MEISR ]]*0.0008928</f>
        <v>2.6784000000000001E-3</v>
      </c>
      <c r="J1070" s="183">
        <v>1</v>
      </c>
      <c r="K1070" s="183">
        <f>Tabla1[[#This Row],[Puntuación]]-1</f>
        <v>0</v>
      </c>
      <c r="L1070" s="182">
        <f>Tabla1[[#This Row],[Cambio escala]]*0.0008928</f>
        <v>0</v>
      </c>
      <c r="M1070" s="179" t="s">
        <v>24</v>
      </c>
      <c r="N1070" s="179" t="s">
        <v>1435</v>
      </c>
      <c r="O1070" s="179" t="s">
        <v>5</v>
      </c>
      <c r="P1070" s="179" t="s">
        <v>1441</v>
      </c>
      <c r="Q1070" s="179" t="s">
        <v>5</v>
      </c>
      <c r="R1070" s="179" t="s">
        <v>1519</v>
      </c>
      <c r="S1070" s="179" t="s">
        <v>72</v>
      </c>
      <c r="T1070" s="184" t="s">
        <v>50</v>
      </c>
      <c r="U1070" s="184" t="str">
        <f>Tabla1[[#This Row],[Códigos CIF]]&amp;" "&amp;"="&amp;" "&amp;Tabla1[[#This Row],[Códigos CIF Habilidad]]</f>
        <v>d230 = Llevar a cabo rutinas diarias</v>
      </c>
      <c r="V1070" s="189" t="s">
        <v>73</v>
      </c>
      <c r="W1070" s="19" t="s">
        <v>74</v>
      </c>
      <c r="X1070" s="10"/>
      <c r="Y1070" s="10"/>
      <c r="Z1070"/>
      <c r="AA1070"/>
      <c r="AB1070"/>
      <c r="AC1070"/>
      <c r="AD1070"/>
      <c r="AE1070"/>
      <c r="AF1070"/>
      <c r="AG1070"/>
      <c r="AH1070"/>
      <c r="AI1070"/>
    </row>
    <row r="1071" spans="1:35" ht="30.6">
      <c r="A1071" s="10">
        <v>1055</v>
      </c>
      <c r="B1071" s="176" t="s">
        <v>1342</v>
      </c>
      <c r="C1071" s="177" t="s">
        <v>1210</v>
      </c>
      <c r="D1071" s="177" t="s">
        <v>569</v>
      </c>
      <c r="E1071" s="178" t="s">
        <v>1554</v>
      </c>
      <c r="F1071" s="179">
        <v>30</v>
      </c>
      <c r="G1071" s="180" t="s">
        <v>738</v>
      </c>
      <c r="H1071" s="181">
        <v>3</v>
      </c>
      <c r="I1071" s="182">
        <f>Tabla1[[#This Row],[P_Esperada_MEISR ]]*0.0008928</f>
        <v>2.6784000000000001E-3</v>
      </c>
      <c r="J1071" s="183">
        <v>1</v>
      </c>
      <c r="K1071" s="183">
        <f>Tabla1[[#This Row],[Puntuación]]-1</f>
        <v>0</v>
      </c>
      <c r="L1071" s="182">
        <f>Tabla1[[#This Row],[Cambio escala]]*0.0008928</f>
        <v>0</v>
      </c>
      <c r="M1071" s="179" t="s">
        <v>5</v>
      </c>
      <c r="N1071" s="179" t="s">
        <v>1436</v>
      </c>
      <c r="O1071" s="179" t="s">
        <v>31</v>
      </c>
      <c r="P1071" s="179" t="s">
        <v>1438</v>
      </c>
      <c r="Q1071" s="179" t="s">
        <v>5</v>
      </c>
      <c r="R1071" s="179" t="s">
        <v>1519</v>
      </c>
      <c r="S1071" s="179" t="s">
        <v>77</v>
      </c>
      <c r="T1071" s="184" t="s">
        <v>50</v>
      </c>
      <c r="U1071" s="184" t="str">
        <f>Tabla1[[#This Row],[Códigos CIF]]&amp;" "&amp;"="&amp;" "&amp;Tabla1[[#This Row],[Códigos CIF Habilidad]]</f>
        <v>d250 = Manejo del comportamiento propio</v>
      </c>
      <c r="V1071" s="189" t="s">
        <v>78</v>
      </c>
      <c r="W1071" s="19" t="s">
        <v>79</v>
      </c>
      <c r="X1071" s="10"/>
      <c r="Y1071" s="10"/>
      <c r="Z1071"/>
      <c r="AA1071"/>
      <c r="AB1071"/>
      <c r="AC1071"/>
      <c r="AD1071"/>
      <c r="AE1071"/>
      <c r="AF1071"/>
      <c r="AG1071"/>
      <c r="AH1071"/>
      <c r="AI1071"/>
    </row>
    <row r="1072" spans="1:35">
      <c r="A1072" s="10">
        <v>1056</v>
      </c>
      <c r="B1072" s="176" t="s">
        <v>1342</v>
      </c>
      <c r="C1072" s="177" t="s">
        <v>1242</v>
      </c>
      <c r="D1072" s="177" t="s">
        <v>569</v>
      </c>
      <c r="E1072" s="178" t="s">
        <v>595</v>
      </c>
      <c r="F1072" s="179">
        <v>30</v>
      </c>
      <c r="G1072" s="180" t="s">
        <v>738</v>
      </c>
      <c r="H1072" s="181">
        <v>3</v>
      </c>
      <c r="I1072" s="182">
        <f>Tabla1[[#This Row],[P_Esperada_MEISR ]]*0.0008928</f>
        <v>2.6784000000000001E-3</v>
      </c>
      <c r="J1072" s="183">
        <v>1</v>
      </c>
      <c r="K1072" s="183">
        <f>Tabla1[[#This Row],[Puntuación]]-1</f>
        <v>0</v>
      </c>
      <c r="L1072" s="182">
        <f>Tabla1[[#This Row],[Cambio escala]]*0.0008928</f>
        <v>0</v>
      </c>
      <c r="M1072" s="179" t="s">
        <v>5</v>
      </c>
      <c r="N1072" s="179" t="s">
        <v>1436</v>
      </c>
      <c r="O1072" s="179" t="s">
        <v>31</v>
      </c>
      <c r="P1072" s="179" t="s">
        <v>1438</v>
      </c>
      <c r="Q1072" s="179" t="s">
        <v>7</v>
      </c>
      <c r="R1072" s="179" t="s">
        <v>1526</v>
      </c>
      <c r="S1072" s="179" t="s">
        <v>111</v>
      </c>
      <c r="T1072" s="184" t="s">
        <v>19</v>
      </c>
      <c r="U1072" s="184" t="str">
        <f>Tabla1[[#This Row],[Códigos CIF]]&amp;" "&amp;"="&amp;" "&amp;Tabla1[[#This Row],[Códigos CIF Habilidad]]</f>
        <v>d137 = Adquirir conceptos</v>
      </c>
      <c r="V1072" s="189" t="s">
        <v>112</v>
      </c>
      <c r="W1072" s="19" t="s">
        <v>113</v>
      </c>
      <c r="X1072" s="10"/>
      <c r="Y1072" s="10"/>
      <c r="Z1072"/>
      <c r="AA1072"/>
      <c r="AB1072"/>
      <c r="AC1072"/>
      <c r="AD1072"/>
      <c r="AE1072"/>
      <c r="AF1072"/>
      <c r="AG1072"/>
      <c r="AH1072"/>
      <c r="AI1072"/>
    </row>
    <row r="1073" spans="1:35" ht="24">
      <c r="A1073" s="10">
        <v>1057</v>
      </c>
      <c r="B1073" s="176" t="s">
        <v>1342</v>
      </c>
      <c r="C1073" s="177" t="s">
        <v>1243</v>
      </c>
      <c r="D1073" s="177" t="s">
        <v>569</v>
      </c>
      <c r="E1073" s="178" t="s">
        <v>606</v>
      </c>
      <c r="F1073" s="179">
        <v>30</v>
      </c>
      <c r="G1073" s="180" t="s">
        <v>738</v>
      </c>
      <c r="H1073" s="181">
        <v>3</v>
      </c>
      <c r="I1073" s="182">
        <f>Tabla1[[#This Row],[P_Esperada_MEISR ]]*0.0008928</f>
        <v>2.6784000000000001E-3</v>
      </c>
      <c r="J1073" s="183">
        <v>1</v>
      </c>
      <c r="K1073" s="183">
        <f>Tabla1[[#This Row],[Puntuación]]-1</f>
        <v>0</v>
      </c>
      <c r="L1073" s="182">
        <f>Tabla1[[#This Row],[Cambio escala]]*0.0008928</f>
        <v>0</v>
      </c>
      <c r="M1073" s="179" t="s">
        <v>23</v>
      </c>
      <c r="N1073" s="179" t="s">
        <v>1434</v>
      </c>
      <c r="O1073" s="179" t="s">
        <v>23</v>
      </c>
      <c r="P1073" s="179" t="s">
        <v>1437</v>
      </c>
      <c r="Q1073" s="179" t="s">
        <v>5</v>
      </c>
      <c r="R1073" s="179" t="s">
        <v>1519</v>
      </c>
      <c r="S1073" s="179" t="s">
        <v>13</v>
      </c>
      <c r="T1073" s="184" t="s">
        <v>14</v>
      </c>
      <c r="U1073" s="184" t="str">
        <f>Tabla1[[#This Row],[Códigos CIF]]&amp;" "&amp;"="&amp;" "&amp;Tabla1[[#This Row],[Códigos CIF Habilidad]]</f>
        <v>d710 = Interacciones interpersonales básicas</v>
      </c>
      <c r="V1073" s="189" t="s">
        <v>15</v>
      </c>
      <c r="W1073" s="19" t="s">
        <v>16</v>
      </c>
      <c r="X1073" s="10"/>
      <c r="Y1073" s="10"/>
      <c r="Z1073"/>
      <c r="AA1073"/>
      <c r="AB1073"/>
      <c r="AC1073"/>
      <c r="AD1073"/>
      <c r="AE1073"/>
      <c r="AF1073"/>
      <c r="AG1073"/>
      <c r="AH1073"/>
      <c r="AI1073"/>
    </row>
    <row r="1074" spans="1:35" ht="20.399999999999999">
      <c r="A1074" s="10">
        <v>1058</v>
      </c>
      <c r="B1074" s="176" t="s">
        <v>1342</v>
      </c>
      <c r="C1074" s="177" t="s">
        <v>1244</v>
      </c>
      <c r="D1074" s="177" t="s">
        <v>569</v>
      </c>
      <c r="E1074" s="178" t="s">
        <v>597</v>
      </c>
      <c r="F1074" s="179">
        <v>33</v>
      </c>
      <c r="G1074" s="180" t="s">
        <v>739</v>
      </c>
      <c r="H1074" s="181">
        <v>3</v>
      </c>
      <c r="I1074" s="182">
        <f>Tabla1[[#This Row],[P_Esperada_MEISR ]]*0.0008928</f>
        <v>2.6784000000000001E-3</v>
      </c>
      <c r="J1074" s="183">
        <v>1</v>
      </c>
      <c r="K1074" s="183">
        <f>Tabla1[[#This Row],[Puntuación]]-1</f>
        <v>0</v>
      </c>
      <c r="L1074" s="182">
        <f>Tabla1[[#This Row],[Cambio escala]]*0.0008928</f>
        <v>0</v>
      </c>
      <c r="M1074" s="179" t="s">
        <v>23</v>
      </c>
      <c r="N1074" s="179" t="s">
        <v>1434</v>
      </c>
      <c r="O1074" s="179" t="s">
        <v>25</v>
      </c>
      <c r="P1074" s="179" t="s">
        <v>1440</v>
      </c>
      <c r="Q1074" s="179" t="s">
        <v>23</v>
      </c>
      <c r="R1074" s="179" t="s">
        <v>1525</v>
      </c>
      <c r="S1074" s="179" t="s">
        <v>389</v>
      </c>
      <c r="T1074" s="184" t="s">
        <v>27</v>
      </c>
      <c r="U1074" s="184" t="str">
        <f>Tabla1[[#This Row],[Códigos CIF]]&amp;" "&amp;"="&amp;" "&amp;Tabla1[[#This Row],[Códigos CIF Habilidad]]</f>
        <v>d450 = Andar</v>
      </c>
      <c r="V1074" s="189" t="s">
        <v>390</v>
      </c>
      <c r="W1074" s="19" t="s">
        <v>391</v>
      </c>
      <c r="X1074" s="10"/>
      <c r="Y1074" s="10"/>
      <c r="Z1074"/>
      <c r="AA1074"/>
      <c r="AB1074"/>
      <c r="AC1074"/>
      <c r="AD1074"/>
      <c r="AE1074"/>
      <c r="AF1074"/>
      <c r="AG1074"/>
      <c r="AH1074"/>
      <c r="AI1074"/>
    </row>
    <row r="1075" spans="1:35" ht="30.6">
      <c r="A1075" s="10">
        <v>1059</v>
      </c>
      <c r="B1075" s="176" t="s">
        <v>1342</v>
      </c>
      <c r="C1075" s="177" t="s">
        <v>1245</v>
      </c>
      <c r="D1075" s="177" t="s">
        <v>569</v>
      </c>
      <c r="E1075" s="178" t="s">
        <v>599</v>
      </c>
      <c r="F1075" s="179">
        <v>36</v>
      </c>
      <c r="G1075" s="180" t="s">
        <v>739</v>
      </c>
      <c r="H1075" s="181">
        <v>3</v>
      </c>
      <c r="I1075" s="182">
        <f>Tabla1[[#This Row],[P_Esperada_MEISR ]]*0.0008928</f>
        <v>2.6784000000000001E-3</v>
      </c>
      <c r="J1075" s="183">
        <v>1</v>
      </c>
      <c r="K1075" s="183">
        <f>Tabla1[[#This Row],[Puntuación]]-1</f>
        <v>0</v>
      </c>
      <c r="L1075" s="182">
        <f>Tabla1[[#This Row],[Cambio escala]]*0.0008928</f>
        <v>0</v>
      </c>
      <c r="M1075" s="179" t="s">
        <v>24</v>
      </c>
      <c r="N1075" s="179" t="s">
        <v>1435</v>
      </c>
      <c r="O1075" s="179" t="s">
        <v>5</v>
      </c>
      <c r="P1075" s="179" t="s">
        <v>1441</v>
      </c>
      <c r="Q1075" s="179" t="s">
        <v>5</v>
      </c>
      <c r="R1075" s="179" t="s">
        <v>1519</v>
      </c>
      <c r="S1075" s="179" t="s">
        <v>72</v>
      </c>
      <c r="T1075" s="184" t="s">
        <v>50</v>
      </c>
      <c r="U1075" s="184" t="str">
        <f>Tabla1[[#This Row],[Códigos CIF]]&amp;" "&amp;"="&amp;" "&amp;Tabla1[[#This Row],[Códigos CIF Habilidad]]</f>
        <v>d230 = Llevar a cabo rutinas diarias</v>
      </c>
      <c r="V1075" s="189" t="s">
        <v>73</v>
      </c>
      <c r="W1075" s="19" t="s">
        <v>74</v>
      </c>
      <c r="X1075" s="10"/>
      <c r="Y1075" s="10"/>
      <c r="Z1075"/>
      <c r="AA1075"/>
      <c r="AB1075"/>
      <c r="AC1075"/>
      <c r="AD1075"/>
      <c r="AE1075"/>
      <c r="AF1075"/>
      <c r="AG1075"/>
      <c r="AH1075"/>
      <c r="AI1075"/>
    </row>
    <row r="1076" spans="1:35" ht="24">
      <c r="A1076" s="10">
        <v>1060</v>
      </c>
      <c r="B1076" s="176" t="s">
        <v>1342</v>
      </c>
      <c r="C1076" s="177" t="s">
        <v>1216</v>
      </c>
      <c r="D1076" s="177" t="s">
        <v>569</v>
      </c>
      <c r="E1076" s="178" t="s">
        <v>600</v>
      </c>
      <c r="F1076" s="179">
        <v>36</v>
      </c>
      <c r="G1076" s="180" t="s">
        <v>739</v>
      </c>
      <c r="H1076" s="181">
        <v>3</v>
      </c>
      <c r="I1076" s="182">
        <f>Tabla1[[#This Row],[P_Esperada_MEISR ]]*0.0008928</f>
        <v>2.6784000000000001E-3</v>
      </c>
      <c r="J1076" s="183">
        <v>1</v>
      </c>
      <c r="K1076" s="183">
        <f>Tabla1[[#This Row],[Puntuación]]-1</f>
        <v>0</v>
      </c>
      <c r="L1076" s="182">
        <f>Tabla1[[#This Row],[Cambio escala]]*0.0008928</f>
        <v>0</v>
      </c>
      <c r="M1076" s="179" t="s">
        <v>24</v>
      </c>
      <c r="N1076" s="179" t="s">
        <v>1435</v>
      </c>
      <c r="O1076" s="179" t="s">
        <v>5</v>
      </c>
      <c r="P1076" s="179" t="s">
        <v>1441</v>
      </c>
      <c r="Q1076" s="179" t="s">
        <v>5</v>
      </c>
      <c r="R1076" s="179" t="s">
        <v>1519</v>
      </c>
      <c r="S1076" s="179" t="s">
        <v>13</v>
      </c>
      <c r="T1076" s="184" t="s">
        <v>14</v>
      </c>
      <c r="U1076" s="184" t="str">
        <f>Tabla1[[#This Row],[Códigos CIF]]&amp;" "&amp;"="&amp;" "&amp;Tabla1[[#This Row],[Códigos CIF Habilidad]]</f>
        <v>d710 = Interacciones interpersonales básicas</v>
      </c>
      <c r="V1076" s="189" t="s">
        <v>15</v>
      </c>
      <c r="W1076" s="19" t="s">
        <v>16</v>
      </c>
      <c r="X1076" s="10"/>
      <c r="Y1076" s="10"/>
      <c r="Z1076"/>
      <c r="AA1076"/>
      <c r="AB1076"/>
      <c r="AC1076"/>
      <c r="AD1076"/>
      <c r="AE1076"/>
      <c r="AF1076"/>
      <c r="AG1076"/>
      <c r="AH1076"/>
      <c r="AI1076"/>
    </row>
    <row r="1077" spans="1:35">
      <c r="A1077" s="10">
        <v>1061</v>
      </c>
      <c r="B1077" s="176" t="s">
        <v>1342</v>
      </c>
      <c r="C1077" s="177" t="s">
        <v>1217</v>
      </c>
      <c r="D1077" s="177" t="s">
        <v>569</v>
      </c>
      <c r="E1077" s="178" t="s">
        <v>602</v>
      </c>
      <c r="F1077" s="179">
        <v>36</v>
      </c>
      <c r="G1077" s="180" t="s">
        <v>739</v>
      </c>
      <c r="H1077" s="181">
        <v>3</v>
      </c>
      <c r="I1077" s="182">
        <f>Tabla1[[#This Row],[P_Esperada_MEISR ]]*0.0008928</f>
        <v>2.6784000000000001E-3</v>
      </c>
      <c r="J1077" s="183">
        <v>1</v>
      </c>
      <c r="K1077" s="183">
        <f>Tabla1[[#This Row],[Puntuación]]-1</f>
        <v>0</v>
      </c>
      <c r="L1077" s="182">
        <f>Tabla1[[#This Row],[Cambio escala]]*0.0008928</f>
        <v>0</v>
      </c>
      <c r="M1077" s="179" t="s">
        <v>23</v>
      </c>
      <c r="N1077" s="179" t="s">
        <v>1434</v>
      </c>
      <c r="O1077" s="179" t="s">
        <v>25</v>
      </c>
      <c r="P1077" s="179" t="s">
        <v>1440</v>
      </c>
      <c r="Q1077" s="179" t="s">
        <v>23</v>
      </c>
      <c r="R1077" s="179" t="s">
        <v>1525</v>
      </c>
      <c r="S1077" s="179" t="s">
        <v>132</v>
      </c>
      <c r="T1077" s="184" t="s">
        <v>27</v>
      </c>
      <c r="U1077" s="184" t="str">
        <f>Tabla1[[#This Row],[Códigos CIF]]&amp;" "&amp;"="&amp;" "&amp;Tabla1[[#This Row],[Códigos CIF Habilidad]]</f>
        <v>d440 = Uso fino de la mano</v>
      </c>
      <c r="V1077" s="189" t="s">
        <v>133</v>
      </c>
      <c r="W1077" s="19" t="s">
        <v>134</v>
      </c>
      <c r="X1077" s="10"/>
      <c r="Y1077" s="10"/>
      <c r="Z1077"/>
      <c r="AA1077"/>
      <c r="AB1077"/>
      <c r="AC1077"/>
      <c r="AD1077"/>
      <c r="AE1077"/>
      <c r="AF1077"/>
      <c r="AG1077"/>
      <c r="AH1077"/>
      <c r="AI1077"/>
    </row>
    <row r="1078" spans="1:35">
      <c r="A1078" s="10">
        <v>1062</v>
      </c>
      <c r="B1078" s="176" t="s">
        <v>1342</v>
      </c>
      <c r="C1078" s="177" t="s">
        <v>1246</v>
      </c>
      <c r="D1078" s="177" t="s">
        <v>569</v>
      </c>
      <c r="E1078" s="178" t="s">
        <v>601</v>
      </c>
      <c r="F1078" s="179">
        <v>42</v>
      </c>
      <c r="G1078" s="180" t="s">
        <v>740</v>
      </c>
      <c r="H1078" s="181">
        <v>3</v>
      </c>
      <c r="I1078" s="182">
        <f>Tabla1[[#This Row],[P_Esperada_MEISR ]]*0.0008928</f>
        <v>2.6784000000000001E-3</v>
      </c>
      <c r="J1078" s="183">
        <v>1</v>
      </c>
      <c r="K1078" s="183">
        <f>Tabla1[[#This Row],[Puntuación]]-1</f>
        <v>0</v>
      </c>
      <c r="L1078" s="182">
        <f>Tabla1[[#This Row],[Cambio escala]]*0.0008928</f>
        <v>0</v>
      </c>
      <c r="M1078" s="179" t="s">
        <v>23</v>
      </c>
      <c r="N1078" s="179" t="s">
        <v>1434</v>
      </c>
      <c r="O1078" s="179" t="s">
        <v>23</v>
      </c>
      <c r="P1078" s="179" t="s">
        <v>1437</v>
      </c>
      <c r="Q1078" s="179" t="s">
        <v>23</v>
      </c>
      <c r="R1078" s="179" t="s">
        <v>1525</v>
      </c>
      <c r="S1078" s="179" t="s">
        <v>211</v>
      </c>
      <c r="T1078" s="184" t="s">
        <v>83</v>
      </c>
      <c r="U1078" s="184" t="str">
        <f>Tabla1[[#This Row],[Códigos CIF]]&amp;" "&amp;"="&amp;" "&amp;Tabla1[[#This Row],[Códigos CIF Habilidad]]</f>
        <v>d540 = Vestirse</v>
      </c>
      <c r="V1078" s="189" t="s">
        <v>212</v>
      </c>
      <c r="W1078" s="19" t="s">
        <v>213</v>
      </c>
      <c r="X1078" s="10"/>
      <c r="Y1078" s="10"/>
      <c r="Z1078"/>
      <c r="AA1078"/>
      <c r="AB1078"/>
      <c r="AC1078"/>
      <c r="AD1078"/>
      <c r="AE1078"/>
      <c r="AF1078"/>
      <c r="AG1078"/>
      <c r="AH1078"/>
      <c r="AI1078"/>
    </row>
    <row r="1079" spans="1:35" ht="20.399999999999999">
      <c r="A1079" s="10">
        <v>1063</v>
      </c>
      <c r="B1079" s="176" t="s">
        <v>1342</v>
      </c>
      <c r="C1079" s="177" t="s">
        <v>1247</v>
      </c>
      <c r="D1079" s="177" t="s">
        <v>569</v>
      </c>
      <c r="E1079" s="178" t="s">
        <v>603</v>
      </c>
      <c r="F1079" s="179">
        <v>42</v>
      </c>
      <c r="G1079" s="180" t="s">
        <v>740</v>
      </c>
      <c r="H1079" s="181">
        <v>3</v>
      </c>
      <c r="I1079" s="182">
        <f>Tabla1[[#This Row],[P_Esperada_MEISR ]]*0.0008928</f>
        <v>2.6784000000000001E-3</v>
      </c>
      <c r="J1079" s="183">
        <v>1</v>
      </c>
      <c r="K1079" s="183">
        <f>Tabla1[[#This Row],[Puntuación]]-1</f>
        <v>0</v>
      </c>
      <c r="L1079" s="182">
        <f>Tabla1[[#This Row],[Cambio escala]]*0.0008928</f>
        <v>0</v>
      </c>
      <c r="M1079" s="179" t="s">
        <v>24</v>
      </c>
      <c r="N1079" s="179" t="s">
        <v>1435</v>
      </c>
      <c r="O1079" s="179" t="s">
        <v>31</v>
      </c>
      <c r="P1079" s="179" t="s">
        <v>1438</v>
      </c>
      <c r="Q1079" s="179" t="s">
        <v>7</v>
      </c>
      <c r="R1079" s="179" t="s">
        <v>1526</v>
      </c>
      <c r="S1079" s="179" t="s">
        <v>111</v>
      </c>
      <c r="T1079" s="184" t="s">
        <v>19</v>
      </c>
      <c r="U1079" s="184" t="str">
        <f>Tabla1[[#This Row],[Códigos CIF]]&amp;" "&amp;"="&amp;" "&amp;Tabla1[[#This Row],[Códigos CIF Habilidad]]</f>
        <v>d137 = Adquirir conceptos</v>
      </c>
      <c r="V1079" s="189" t="s">
        <v>112</v>
      </c>
      <c r="W1079" s="19" t="s">
        <v>113</v>
      </c>
      <c r="X1079" s="10"/>
      <c r="Y1079" s="10"/>
      <c r="Z1079"/>
      <c r="AA1079"/>
      <c r="AB1079"/>
      <c r="AC1079"/>
      <c r="AD1079"/>
      <c r="AE1079"/>
      <c r="AF1079"/>
      <c r="AG1079"/>
      <c r="AH1079"/>
      <c r="AI1079"/>
    </row>
    <row r="1080" spans="1:35" ht="20.399999999999999">
      <c r="A1080" s="10">
        <v>1064</v>
      </c>
      <c r="B1080" s="176" t="s">
        <v>1342</v>
      </c>
      <c r="C1080" s="177" t="s">
        <v>1248</v>
      </c>
      <c r="D1080" s="177" t="s">
        <v>569</v>
      </c>
      <c r="E1080" s="178" t="s">
        <v>598</v>
      </c>
      <c r="F1080" s="179">
        <v>54</v>
      </c>
      <c r="G1080" s="180" t="s">
        <v>743</v>
      </c>
      <c r="H1080" s="181">
        <v>3</v>
      </c>
      <c r="I1080" s="182">
        <f>Tabla1[[#This Row],[P_Esperada_MEISR ]]*0.0008928</f>
        <v>2.6784000000000001E-3</v>
      </c>
      <c r="J1080" s="183">
        <v>1</v>
      </c>
      <c r="K1080" s="183">
        <f>Tabla1[[#This Row],[Puntuación]]-1</f>
        <v>0</v>
      </c>
      <c r="L1080" s="182">
        <f>Tabla1[[#This Row],[Cambio escala]]*0.0008928</f>
        <v>0</v>
      </c>
      <c r="M1080" s="179" t="s">
        <v>5</v>
      </c>
      <c r="N1080" s="179" t="s">
        <v>1436</v>
      </c>
      <c r="O1080" s="179" t="s">
        <v>5</v>
      </c>
      <c r="P1080" s="179" t="s">
        <v>1441</v>
      </c>
      <c r="Q1080" s="179" t="s">
        <v>5</v>
      </c>
      <c r="R1080" s="179" t="s">
        <v>1519</v>
      </c>
      <c r="S1080" s="179" t="s">
        <v>103</v>
      </c>
      <c r="T1080" s="184" t="s">
        <v>9</v>
      </c>
      <c r="U1080" s="184" t="str">
        <f>Tabla1[[#This Row],[Códigos CIF]]&amp;" "&amp;"="&amp;" "&amp;Tabla1[[#This Row],[Códigos CIF Habilidad]]</f>
        <v>d350 = Conversación</v>
      </c>
      <c r="V1080" s="189" t="s">
        <v>104</v>
      </c>
      <c r="W1080" s="19" t="s">
        <v>105</v>
      </c>
      <c r="X1080" s="10"/>
      <c r="Y1080" s="10"/>
      <c r="Z1080"/>
      <c r="AA1080"/>
      <c r="AB1080"/>
      <c r="AC1080"/>
      <c r="AD1080"/>
      <c r="AE1080"/>
      <c r="AF1080"/>
      <c r="AG1080"/>
      <c r="AH1080"/>
      <c r="AI1080"/>
    </row>
    <row r="1081" spans="1:35" ht="30.6">
      <c r="A1081" s="10">
        <v>1065</v>
      </c>
      <c r="B1081" s="176" t="s">
        <v>1342</v>
      </c>
      <c r="C1081" s="177" t="s">
        <v>1211</v>
      </c>
      <c r="D1081" s="177" t="s">
        <v>569</v>
      </c>
      <c r="E1081" s="178" t="s">
        <v>604</v>
      </c>
      <c r="F1081" s="179">
        <v>54</v>
      </c>
      <c r="G1081" s="180" t="s">
        <v>743</v>
      </c>
      <c r="H1081" s="181">
        <v>3</v>
      </c>
      <c r="I1081" s="182">
        <f>Tabla1[[#This Row],[P_Esperada_MEISR ]]*0.0008928</f>
        <v>2.6784000000000001E-3</v>
      </c>
      <c r="J1081" s="183">
        <v>1</v>
      </c>
      <c r="K1081" s="183">
        <f>Tabla1[[#This Row],[Puntuación]]-1</f>
        <v>0</v>
      </c>
      <c r="L1081" s="182">
        <f>Tabla1[[#This Row],[Cambio escala]]*0.0008928</f>
        <v>0</v>
      </c>
      <c r="M1081" s="179" t="s">
        <v>24</v>
      </c>
      <c r="N1081" s="179" t="s">
        <v>1435</v>
      </c>
      <c r="O1081" s="179" t="s">
        <v>31</v>
      </c>
      <c r="P1081" s="179" t="s">
        <v>1438</v>
      </c>
      <c r="Q1081" s="179" t="s">
        <v>7</v>
      </c>
      <c r="R1081" s="179" t="s">
        <v>1526</v>
      </c>
      <c r="S1081" s="179" t="s">
        <v>72</v>
      </c>
      <c r="T1081" s="184" t="s">
        <v>50</v>
      </c>
      <c r="U1081" s="184" t="str">
        <f>Tabla1[[#This Row],[Códigos CIF]]&amp;" "&amp;"="&amp;" "&amp;Tabla1[[#This Row],[Códigos CIF Habilidad]]</f>
        <v>d230 = Llevar a cabo rutinas diarias</v>
      </c>
      <c r="V1081" s="189" t="s">
        <v>73</v>
      </c>
      <c r="W1081" s="19" t="s">
        <v>74</v>
      </c>
      <c r="X1081" s="10"/>
      <c r="Y1081" s="10"/>
      <c r="Z1081"/>
      <c r="AA1081"/>
      <c r="AB1081"/>
      <c r="AC1081"/>
      <c r="AD1081"/>
      <c r="AE1081"/>
      <c r="AF1081"/>
      <c r="AG1081"/>
      <c r="AH1081"/>
      <c r="AI1081"/>
    </row>
    <row r="1082" spans="1:35" ht="20.399999999999999">
      <c r="A1082" s="10">
        <v>1066</v>
      </c>
      <c r="B1082" s="176" t="s">
        <v>1342</v>
      </c>
      <c r="C1082" s="177" t="s">
        <v>1249</v>
      </c>
      <c r="D1082" s="177" t="s">
        <v>569</v>
      </c>
      <c r="E1082" s="178" t="s">
        <v>605</v>
      </c>
      <c r="F1082" s="179">
        <v>54</v>
      </c>
      <c r="G1082" s="180" t="s">
        <v>743</v>
      </c>
      <c r="H1082" s="181">
        <v>3</v>
      </c>
      <c r="I1082" s="182">
        <f>Tabla1[[#This Row],[P_Esperada_MEISR ]]*0.0008928</f>
        <v>2.6784000000000001E-3</v>
      </c>
      <c r="J1082" s="183">
        <v>1</v>
      </c>
      <c r="K1082" s="183">
        <f>Tabla1[[#This Row],[Puntuación]]-1</f>
        <v>0</v>
      </c>
      <c r="L1082" s="182">
        <f>Tabla1[[#This Row],[Cambio escala]]*0.0008928</f>
        <v>0</v>
      </c>
      <c r="M1082" s="179" t="s">
        <v>24</v>
      </c>
      <c r="N1082" s="179" t="s">
        <v>1435</v>
      </c>
      <c r="O1082" s="179" t="s">
        <v>31</v>
      </c>
      <c r="P1082" s="179" t="s">
        <v>1438</v>
      </c>
      <c r="Q1082" s="179" t="s">
        <v>7</v>
      </c>
      <c r="R1082" s="179" t="s">
        <v>1526</v>
      </c>
      <c r="S1082" s="179" t="s">
        <v>284</v>
      </c>
      <c r="T1082" s="184" t="s">
        <v>19</v>
      </c>
      <c r="U1082" s="184" t="str">
        <f>Tabla1[[#This Row],[Códigos CIF]]&amp;" "&amp;"="&amp;" "&amp;Tabla1[[#This Row],[Códigos CIF Habilidad]]</f>
        <v>d132 = Adquirir información</v>
      </c>
      <c r="V1082" s="189" t="s">
        <v>285</v>
      </c>
      <c r="W1082" s="19" t="s">
        <v>286</v>
      </c>
      <c r="X1082" s="10"/>
      <c r="Y1082" s="10"/>
      <c r="Z1082"/>
      <c r="AA1082"/>
      <c r="AB1082"/>
      <c r="AC1082"/>
      <c r="AD1082"/>
      <c r="AE1082"/>
      <c r="AF1082"/>
      <c r="AG1082"/>
      <c r="AH1082"/>
      <c r="AI1082"/>
    </row>
    <row r="1083" spans="1:35" ht="20.399999999999999">
      <c r="A1083" s="10">
        <v>1067</v>
      </c>
      <c r="B1083" s="176" t="s">
        <v>1342</v>
      </c>
      <c r="C1083" s="177" t="s">
        <v>1250</v>
      </c>
      <c r="D1083" s="177" t="s">
        <v>569</v>
      </c>
      <c r="E1083" s="178" t="s">
        <v>607</v>
      </c>
      <c r="F1083" s="179">
        <v>60</v>
      </c>
      <c r="G1083" s="180" t="s">
        <v>744</v>
      </c>
      <c r="H1083" s="181">
        <v>3</v>
      </c>
      <c r="I1083" s="182">
        <f>Tabla1[[#This Row],[P_Esperada_MEISR ]]*0.0008928</f>
        <v>2.6784000000000001E-3</v>
      </c>
      <c r="J1083" s="183">
        <v>1</v>
      </c>
      <c r="K1083" s="183">
        <f>Tabla1[[#This Row],[Puntuación]]-1</f>
        <v>0</v>
      </c>
      <c r="L1083" s="182">
        <f>Tabla1[[#This Row],[Cambio escala]]*0.0008928</f>
        <v>0</v>
      </c>
      <c r="M1083" s="179" t="s">
        <v>23</v>
      </c>
      <c r="N1083" s="179" t="s">
        <v>1434</v>
      </c>
      <c r="O1083" s="179" t="s">
        <v>23</v>
      </c>
      <c r="P1083" s="179" t="s">
        <v>1437</v>
      </c>
      <c r="Q1083" s="179" t="s">
        <v>23</v>
      </c>
      <c r="R1083" s="179" t="s">
        <v>1525</v>
      </c>
      <c r="S1083" s="179" t="s">
        <v>34</v>
      </c>
      <c r="T1083" s="184" t="s">
        <v>27</v>
      </c>
      <c r="U1083" s="184" t="str">
        <f>Tabla1[[#This Row],[Códigos CIF]]&amp;" "&amp;"="&amp;" "&amp;Tabla1[[#This Row],[Códigos CIF Habilidad]]</f>
        <v>d445 = Uso de la mano y el brazo</v>
      </c>
      <c r="V1083" s="189" t="s">
        <v>35</v>
      </c>
      <c r="W1083" s="19" t="s">
        <v>36</v>
      </c>
      <c r="X1083" s="10"/>
      <c r="Y1083" s="10"/>
      <c r="Z1083"/>
      <c r="AA1083"/>
      <c r="AB1083"/>
      <c r="AC1083"/>
      <c r="AD1083"/>
      <c r="AE1083"/>
      <c r="AF1083"/>
      <c r="AG1083"/>
      <c r="AH1083"/>
      <c r="AI1083"/>
    </row>
    <row r="1084" spans="1:35" ht="61.2">
      <c r="A1084" s="10">
        <v>1068</v>
      </c>
      <c r="B1084" s="176" t="s">
        <v>1342</v>
      </c>
      <c r="C1084" s="177" t="s">
        <v>1251</v>
      </c>
      <c r="D1084" s="177" t="s">
        <v>569</v>
      </c>
      <c r="E1084" s="178" t="s">
        <v>608</v>
      </c>
      <c r="F1084" s="179">
        <v>60</v>
      </c>
      <c r="G1084" s="180" t="s">
        <v>744</v>
      </c>
      <c r="H1084" s="181">
        <v>3</v>
      </c>
      <c r="I1084" s="182">
        <f>Tabla1[[#This Row],[P_Esperada_MEISR ]]*0.0008928</f>
        <v>2.6784000000000001E-3</v>
      </c>
      <c r="J1084" s="183">
        <v>1</v>
      </c>
      <c r="K1084" s="183">
        <f>Tabla1[[#This Row],[Puntuación]]-1</f>
        <v>0</v>
      </c>
      <c r="L1084" s="182">
        <f>Tabla1[[#This Row],[Cambio escala]]*0.0008928</f>
        <v>0</v>
      </c>
      <c r="M1084" s="179" t="s">
        <v>23</v>
      </c>
      <c r="N1084" s="179" t="s">
        <v>1434</v>
      </c>
      <c r="O1084" s="179" t="s">
        <v>23</v>
      </c>
      <c r="P1084" s="179" t="s">
        <v>1437</v>
      </c>
      <c r="Q1084" s="179" t="s">
        <v>23</v>
      </c>
      <c r="R1084" s="179" t="s">
        <v>1525</v>
      </c>
      <c r="S1084" s="179" t="s">
        <v>77</v>
      </c>
      <c r="T1084" s="184" t="s">
        <v>50</v>
      </c>
      <c r="U1084" s="184" t="str">
        <f>Tabla1[[#This Row],[Códigos CIF]]&amp;" "&amp;"="&amp;" "&amp;Tabla1[[#This Row],[Códigos CIF Habilidad]]</f>
        <v>d250 = Manejo del comportamiento propio</v>
      </c>
      <c r="V1084" s="189" t="s">
        <v>78</v>
      </c>
      <c r="W1084" s="19" t="s">
        <v>79</v>
      </c>
      <c r="X1084" s="10"/>
      <c r="Y1084" s="10"/>
      <c r="Z1084"/>
      <c r="AA1084"/>
      <c r="AB1084"/>
      <c r="AC1084"/>
      <c r="AD1084"/>
      <c r="AE1084"/>
      <c r="AF1084"/>
      <c r="AG1084"/>
      <c r="AH1084"/>
      <c r="AI1084"/>
    </row>
    <row r="1085" spans="1:35">
      <c r="A1085" s="10">
        <v>1069</v>
      </c>
      <c r="B1085" s="176" t="s">
        <v>1342</v>
      </c>
      <c r="C1085" s="177" t="s">
        <v>1252</v>
      </c>
      <c r="D1085" s="177" t="s">
        <v>609</v>
      </c>
      <c r="E1085" s="178" t="s">
        <v>610</v>
      </c>
      <c r="F1085" s="179">
        <v>0</v>
      </c>
      <c r="G1085" s="180" t="s">
        <v>683</v>
      </c>
      <c r="H1085" s="181">
        <v>3</v>
      </c>
      <c r="I1085" s="182">
        <f>Tabla1[[#This Row],[P_Esperada_MEISR ]]*0.0008928</f>
        <v>2.6784000000000001E-3</v>
      </c>
      <c r="J1085" s="183">
        <v>1</v>
      </c>
      <c r="K1085" s="183">
        <f>Tabla1[[#This Row],[Puntuación]]-1</f>
        <v>0</v>
      </c>
      <c r="L1085" s="182">
        <f>Tabla1[[#This Row],[Cambio escala]]*0.0008928</f>
        <v>0</v>
      </c>
      <c r="M1085" s="179" t="s">
        <v>5</v>
      </c>
      <c r="N1085" s="179" t="s">
        <v>1436</v>
      </c>
      <c r="O1085" s="179" t="s">
        <v>5</v>
      </c>
      <c r="P1085" s="179" t="s">
        <v>1441</v>
      </c>
      <c r="Q1085" s="179" t="s">
        <v>5</v>
      </c>
      <c r="R1085" s="179" t="s">
        <v>1519</v>
      </c>
      <c r="S1085" s="179" t="s">
        <v>41</v>
      </c>
      <c r="T1085" s="184" t="s">
        <v>19</v>
      </c>
      <c r="U1085" s="184" t="str">
        <f>Tabla1[[#This Row],[Códigos CIF]]&amp;" "&amp;"="&amp;" "&amp;Tabla1[[#This Row],[Códigos CIF Habilidad]]</f>
        <v>d160 = Centrar la atención</v>
      </c>
      <c r="V1085" s="189" t="s">
        <v>42</v>
      </c>
      <c r="W1085" s="19" t="s">
        <v>43</v>
      </c>
      <c r="X1085" s="10"/>
      <c r="Y1085" s="10"/>
      <c r="Z1085"/>
      <c r="AA1085"/>
      <c r="AB1085"/>
      <c r="AC1085"/>
      <c r="AD1085"/>
      <c r="AE1085"/>
      <c r="AF1085"/>
      <c r="AG1085"/>
      <c r="AH1085"/>
      <c r="AI1085"/>
    </row>
    <row r="1086" spans="1:35">
      <c r="A1086" s="10">
        <v>1070</v>
      </c>
      <c r="B1086" s="176" t="s">
        <v>1342</v>
      </c>
      <c r="C1086" s="177" t="s">
        <v>1254</v>
      </c>
      <c r="D1086" s="177" t="s">
        <v>609</v>
      </c>
      <c r="E1086" s="178" t="s">
        <v>611</v>
      </c>
      <c r="F1086" s="179">
        <v>2</v>
      </c>
      <c r="G1086" s="180" t="s">
        <v>683</v>
      </c>
      <c r="H1086" s="181">
        <v>3</v>
      </c>
      <c r="I1086" s="182">
        <f>Tabla1[[#This Row],[P_Esperada_MEISR ]]*0.0008928</f>
        <v>2.6784000000000001E-3</v>
      </c>
      <c r="J1086" s="183">
        <v>1</v>
      </c>
      <c r="K1086" s="183">
        <f>Tabla1[[#This Row],[Puntuación]]-1</f>
        <v>0</v>
      </c>
      <c r="L1086" s="182">
        <f>Tabla1[[#This Row],[Cambio escala]]*0.0008928</f>
        <v>0</v>
      </c>
      <c r="M1086" s="179" t="s">
        <v>24</v>
      </c>
      <c r="N1086" s="179" t="s">
        <v>1435</v>
      </c>
      <c r="O1086" s="179" t="s">
        <v>5</v>
      </c>
      <c r="P1086" s="179" t="s">
        <v>1441</v>
      </c>
      <c r="Q1086" s="179" t="s">
        <v>5</v>
      </c>
      <c r="R1086" s="179" t="s">
        <v>1519</v>
      </c>
      <c r="S1086" s="179" t="s">
        <v>41</v>
      </c>
      <c r="T1086" s="184" t="s">
        <v>19</v>
      </c>
      <c r="U1086" s="184" t="str">
        <f>Tabla1[[#This Row],[Códigos CIF]]&amp;" "&amp;"="&amp;" "&amp;Tabla1[[#This Row],[Códigos CIF Habilidad]]</f>
        <v>d160 = Centrar la atención</v>
      </c>
      <c r="V1086" s="189" t="s">
        <v>42</v>
      </c>
      <c r="W1086" s="19" t="s">
        <v>43</v>
      </c>
      <c r="X1086" s="10"/>
      <c r="Y1086" s="10"/>
      <c r="Z1086"/>
      <c r="AA1086"/>
      <c r="AB1086"/>
      <c r="AC1086"/>
      <c r="AD1086"/>
      <c r="AE1086"/>
      <c r="AF1086"/>
      <c r="AG1086"/>
      <c r="AH1086"/>
      <c r="AI1086"/>
    </row>
    <row r="1087" spans="1:35" ht="20.399999999999999">
      <c r="A1087" s="10">
        <v>1071</v>
      </c>
      <c r="B1087" s="176" t="s">
        <v>1342</v>
      </c>
      <c r="C1087" s="177" t="s">
        <v>1255</v>
      </c>
      <c r="D1087" s="177" t="s">
        <v>609</v>
      </c>
      <c r="E1087" s="178" t="s">
        <v>612</v>
      </c>
      <c r="F1087" s="179">
        <v>5</v>
      </c>
      <c r="G1087" s="180" t="s">
        <v>683</v>
      </c>
      <c r="H1087" s="181">
        <v>3</v>
      </c>
      <c r="I1087" s="182">
        <f>Tabla1[[#This Row],[P_Esperada_MEISR ]]*0.0008928</f>
        <v>2.6784000000000001E-3</v>
      </c>
      <c r="J1087" s="183">
        <v>1</v>
      </c>
      <c r="K1087" s="183">
        <f>Tabla1[[#This Row],[Puntuación]]-1</f>
        <v>0</v>
      </c>
      <c r="L1087" s="182">
        <f>Tabla1[[#This Row],[Cambio escala]]*0.0008928</f>
        <v>0</v>
      </c>
      <c r="M1087" s="179" t="s">
        <v>24</v>
      </c>
      <c r="N1087" s="179" t="s">
        <v>1435</v>
      </c>
      <c r="O1087" s="179" t="s">
        <v>25</v>
      </c>
      <c r="P1087" s="179" t="s">
        <v>1440</v>
      </c>
      <c r="Q1087" s="179" t="s">
        <v>23</v>
      </c>
      <c r="R1087" s="179" t="s">
        <v>1525</v>
      </c>
      <c r="S1087" s="179" t="s">
        <v>34</v>
      </c>
      <c r="T1087" s="184" t="s">
        <v>27</v>
      </c>
      <c r="U1087" s="184" t="str">
        <f>Tabla1[[#This Row],[Códigos CIF]]&amp;" "&amp;"="&amp;" "&amp;Tabla1[[#This Row],[Códigos CIF Habilidad]]</f>
        <v>d445 = Uso de la mano y el brazo</v>
      </c>
      <c r="V1087" s="189" t="s">
        <v>35</v>
      </c>
      <c r="W1087" s="19" t="s">
        <v>36</v>
      </c>
      <c r="X1087" s="10"/>
      <c r="Y1087" s="10"/>
      <c r="Z1087"/>
      <c r="AA1087"/>
      <c r="AB1087"/>
      <c r="AC1087"/>
      <c r="AD1087"/>
      <c r="AE1087"/>
      <c r="AF1087"/>
      <c r="AG1087"/>
      <c r="AH1087"/>
      <c r="AI1087"/>
    </row>
    <row r="1088" spans="1:35" ht="24">
      <c r="A1088" s="10">
        <v>1072</v>
      </c>
      <c r="B1088" s="176" t="s">
        <v>1342</v>
      </c>
      <c r="C1088" s="177" t="s">
        <v>1256</v>
      </c>
      <c r="D1088" s="177" t="s">
        <v>609</v>
      </c>
      <c r="E1088" s="178" t="s">
        <v>613</v>
      </c>
      <c r="F1088" s="179">
        <v>7</v>
      </c>
      <c r="G1088" s="180" t="s">
        <v>686</v>
      </c>
      <c r="H1088" s="181">
        <v>3</v>
      </c>
      <c r="I1088" s="182">
        <f>Tabla1[[#This Row],[P_Esperada_MEISR ]]*0.0008928</f>
        <v>2.6784000000000001E-3</v>
      </c>
      <c r="J1088" s="183">
        <v>1</v>
      </c>
      <c r="K1088" s="183">
        <f>Tabla1[[#This Row],[Puntuación]]-1</f>
        <v>0</v>
      </c>
      <c r="L1088" s="182">
        <f>Tabla1[[#This Row],[Cambio escala]]*0.0008928</f>
        <v>0</v>
      </c>
      <c r="M1088" s="179" t="s">
        <v>5</v>
      </c>
      <c r="N1088" s="179" t="s">
        <v>1436</v>
      </c>
      <c r="O1088" s="179" t="s">
        <v>6</v>
      </c>
      <c r="P1088" s="179" t="s">
        <v>1439</v>
      </c>
      <c r="Q1088" s="179" t="s">
        <v>5</v>
      </c>
      <c r="R1088" s="179" t="s">
        <v>1519</v>
      </c>
      <c r="S1088" s="179" t="s">
        <v>89</v>
      </c>
      <c r="T1088" s="184" t="s">
        <v>9</v>
      </c>
      <c r="U1088" s="184" t="str">
        <f>Tabla1[[#This Row],[Códigos CIF]]&amp;" "&amp;"="&amp;" "&amp;Tabla1[[#This Row],[Códigos CIF Habilidad]]</f>
        <v>d335 = Producción de mensajes no verbales</v>
      </c>
      <c r="V1088" s="189" t="s">
        <v>90</v>
      </c>
      <c r="W1088" s="19" t="s">
        <v>91</v>
      </c>
      <c r="X1088" s="10"/>
      <c r="Y1088" s="10"/>
      <c r="Z1088"/>
      <c r="AA1088"/>
      <c r="AB1088"/>
      <c r="AC1088"/>
      <c r="AD1088"/>
      <c r="AE1088"/>
      <c r="AF1088"/>
      <c r="AG1088"/>
      <c r="AH1088"/>
      <c r="AI1088"/>
    </row>
    <row r="1089" spans="1:35" ht="40.799999999999997">
      <c r="A1089" s="10">
        <v>1073</v>
      </c>
      <c r="B1089" s="176" t="s">
        <v>1342</v>
      </c>
      <c r="C1089" s="177" t="s">
        <v>1257</v>
      </c>
      <c r="D1089" s="177" t="s">
        <v>609</v>
      </c>
      <c r="E1089" s="178" t="s">
        <v>614</v>
      </c>
      <c r="F1089" s="179">
        <v>9</v>
      </c>
      <c r="G1089" s="180" t="s">
        <v>686</v>
      </c>
      <c r="H1089" s="181">
        <v>3</v>
      </c>
      <c r="I1089" s="182">
        <f>Tabla1[[#This Row],[P_Esperada_MEISR ]]*0.0008928</f>
        <v>2.6784000000000001E-3</v>
      </c>
      <c r="J1089" s="183">
        <v>1</v>
      </c>
      <c r="K1089" s="183">
        <f>Tabla1[[#This Row],[Puntuación]]-1</f>
        <v>0</v>
      </c>
      <c r="L1089" s="182">
        <f>Tabla1[[#This Row],[Cambio escala]]*0.0008928</f>
        <v>0</v>
      </c>
      <c r="M1089" s="179" t="s">
        <v>23</v>
      </c>
      <c r="N1089" s="179" t="s">
        <v>1434</v>
      </c>
      <c r="O1089" s="179" t="s">
        <v>25</v>
      </c>
      <c r="P1089" s="179" t="s">
        <v>1440</v>
      </c>
      <c r="Q1089" s="179" t="s">
        <v>23</v>
      </c>
      <c r="R1089" s="179" t="s">
        <v>1525</v>
      </c>
      <c r="S1089" s="179" t="s">
        <v>44</v>
      </c>
      <c r="T1089" s="184" t="s">
        <v>27</v>
      </c>
      <c r="U1089" s="184" t="str">
        <f>Tabla1[[#This Row],[Códigos CIF]]&amp;" "&amp;"="&amp;" "&amp;Tabla1[[#This Row],[Códigos CIF Habilidad]]</f>
        <v>d415 = Mantener la posición del cuerpo</v>
      </c>
      <c r="V1089" s="189" t="s">
        <v>45</v>
      </c>
      <c r="W1089" s="19" t="s">
        <v>46</v>
      </c>
      <c r="X1089" s="10"/>
      <c r="Y1089" s="10"/>
      <c r="Z1089"/>
      <c r="AA1089"/>
      <c r="AB1089"/>
      <c r="AC1089"/>
      <c r="AD1089"/>
      <c r="AE1089"/>
      <c r="AF1089"/>
      <c r="AG1089"/>
      <c r="AH1089"/>
      <c r="AI1089"/>
    </row>
    <row r="1090" spans="1:35" ht="20.399999999999999">
      <c r="A1090" s="10">
        <v>1074</v>
      </c>
      <c r="B1090" s="176" t="s">
        <v>1342</v>
      </c>
      <c r="C1090" s="177" t="s">
        <v>1258</v>
      </c>
      <c r="D1090" s="177" t="s">
        <v>609</v>
      </c>
      <c r="E1090" s="178" t="s">
        <v>624</v>
      </c>
      <c r="F1090" s="179">
        <v>9</v>
      </c>
      <c r="G1090" s="180" t="s">
        <v>686</v>
      </c>
      <c r="H1090" s="181">
        <v>3</v>
      </c>
      <c r="I1090" s="182">
        <f>Tabla1[[#This Row],[P_Esperada_MEISR ]]*0.0008928</f>
        <v>2.6784000000000001E-3</v>
      </c>
      <c r="J1090" s="183">
        <v>1</v>
      </c>
      <c r="K1090" s="183">
        <f>Tabla1[[#This Row],[Puntuación]]-1</f>
        <v>0</v>
      </c>
      <c r="L1090" s="182">
        <f>Tabla1[[#This Row],[Cambio escala]]*0.0008928</f>
        <v>0</v>
      </c>
      <c r="M1090" s="179" t="s">
        <v>5</v>
      </c>
      <c r="N1090" s="179" t="s">
        <v>1436</v>
      </c>
      <c r="O1090" s="179" t="s">
        <v>5</v>
      </c>
      <c r="P1090" s="179" t="s">
        <v>1441</v>
      </c>
      <c r="Q1090" s="179" t="s">
        <v>5</v>
      </c>
      <c r="R1090" s="179" t="s">
        <v>1519</v>
      </c>
      <c r="S1090" s="179" t="s">
        <v>314</v>
      </c>
      <c r="T1090" s="184" t="s">
        <v>14</v>
      </c>
      <c r="U1090" s="184" t="str">
        <f>Tabla1[[#This Row],[Códigos CIF]]&amp;" "&amp;"="&amp;" "&amp;Tabla1[[#This Row],[Códigos CIF Habilidad]]</f>
        <v>d750 = Relaciones sociales informales</v>
      </c>
      <c r="V1090" s="189" t="s">
        <v>315</v>
      </c>
      <c r="W1090" s="19" t="s">
        <v>316</v>
      </c>
      <c r="X1090" s="10"/>
      <c r="Y1090" s="10"/>
      <c r="Z1090"/>
      <c r="AA1090"/>
      <c r="AB1090"/>
      <c r="AC1090"/>
      <c r="AD1090"/>
      <c r="AE1090"/>
      <c r="AF1090"/>
      <c r="AG1090"/>
      <c r="AH1090"/>
      <c r="AI1090"/>
    </row>
    <row r="1091" spans="1:35" ht="30.6">
      <c r="A1091" s="10">
        <v>1075</v>
      </c>
      <c r="B1091" s="176" t="s">
        <v>1342</v>
      </c>
      <c r="C1091" s="177" t="s">
        <v>1259</v>
      </c>
      <c r="D1091" s="177" t="s">
        <v>609</v>
      </c>
      <c r="E1091" s="178" t="s">
        <v>615</v>
      </c>
      <c r="F1091" s="179">
        <v>12</v>
      </c>
      <c r="G1091" s="180" t="s">
        <v>686</v>
      </c>
      <c r="H1091" s="181">
        <v>3</v>
      </c>
      <c r="I1091" s="182">
        <f>Tabla1[[#This Row],[P_Esperada_MEISR ]]*0.0008928</f>
        <v>2.6784000000000001E-3</v>
      </c>
      <c r="J1091" s="183">
        <v>1</v>
      </c>
      <c r="K1091" s="183">
        <f>Tabla1[[#This Row],[Puntuación]]-1</f>
        <v>0</v>
      </c>
      <c r="L1091" s="182">
        <f>Tabla1[[#This Row],[Cambio escala]]*0.0008928</f>
        <v>0</v>
      </c>
      <c r="M1091" s="179" t="s">
        <v>5</v>
      </c>
      <c r="N1091" s="179" t="s">
        <v>1436</v>
      </c>
      <c r="O1091" s="179" t="s">
        <v>6</v>
      </c>
      <c r="P1091" s="179" t="s">
        <v>1439</v>
      </c>
      <c r="Q1091" s="179" t="s">
        <v>7</v>
      </c>
      <c r="R1091" s="179" t="s">
        <v>1526</v>
      </c>
      <c r="S1091" s="179" t="s">
        <v>86</v>
      </c>
      <c r="T1091" s="184" t="s">
        <v>50</v>
      </c>
      <c r="U1091" s="184" t="str">
        <f>Tabla1[[#This Row],[Códigos CIF]]&amp;" "&amp;"="&amp;" "&amp;Tabla1[[#This Row],[Códigos CIF Habilidad]]</f>
        <v>d210 = Llevar a cabo una única tarea</v>
      </c>
      <c r="V1091" s="189" t="s">
        <v>87</v>
      </c>
      <c r="W1091" s="19" t="s">
        <v>88</v>
      </c>
      <c r="X1091" s="10"/>
      <c r="Y1091" s="10"/>
      <c r="Z1091"/>
      <c r="AA1091"/>
      <c r="AB1091"/>
      <c r="AC1091"/>
      <c r="AD1091"/>
      <c r="AE1091"/>
      <c r="AF1091"/>
      <c r="AG1091"/>
      <c r="AH1091"/>
      <c r="AI1091"/>
    </row>
    <row r="1092" spans="1:35" ht="40.799999999999997">
      <c r="A1092" s="10">
        <v>1076</v>
      </c>
      <c r="B1092" s="176" t="s">
        <v>1342</v>
      </c>
      <c r="C1092" s="177" t="s">
        <v>1260</v>
      </c>
      <c r="D1092" s="177" t="s">
        <v>609</v>
      </c>
      <c r="E1092" s="178" t="s">
        <v>616</v>
      </c>
      <c r="F1092" s="179">
        <v>12</v>
      </c>
      <c r="G1092" s="180" t="s">
        <v>686</v>
      </c>
      <c r="H1092" s="181">
        <v>3</v>
      </c>
      <c r="I1092" s="182">
        <f>Tabla1[[#This Row],[P_Esperada_MEISR ]]*0.0008928</f>
        <v>2.6784000000000001E-3</v>
      </c>
      <c r="J1092" s="183">
        <v>1</v>
      </c>
      <c r="K1092" s="183">
        <f>Tabla1[[#This Row],[Puntuación]]-1</f>
        <v>0</v>
      </c>
      <c r="L1092" s="182">
        <f>Tabla1[[#This Row],[Cambio escala]]*0.0008928</f>
        <v>0</v>
      </c>
      <c r="M1092" s="179" t="s">
        <v>24</v>
      </c>
      <c r="N1092" s="179" t="s">
        <v>1435</v>
      </c>
      <c r="O1092" s="179" t="s">
        <v>5</v>
      </c>
      <c r="P1092" s="179" t="s">
        <v>1441</v>
      </c>
      <c r="Q1092" s="179" t="s">
        <v>5</v>
      </c>
      <c r="R1092" s="179" t="s">
        <v>1519</v>
      </c>
      <c r="S1092" s="179" t="s">
        <v>72</v>
      </c>
      <c r="T1092" s="184" t="s">
        <v>50</v>
      </c>
      <c r="U1092" s="184" t="str">
        <f>Tabla1[[#This Row],[Códigos CIF]]&amp;" "&amp;"="&amp;" "&amp;Tabla1[[#This Row],[Códigos CIF Habilidad]]</f>
        <v>d230 = Llevar a cabo rutinas diarias</v>
      </c>
      <c r="V1092" s="189" t="s">
        <v>73</v>
      </c>
      <c r="W1092" s="19" t="s">
        <v>74</v>
      </c>
      <c r="X1092" s="10"/>
      <c r="Y1092" s="10"/>
      <c r="Z1092"/>
      <c r="AA1092"/>
      <c r="AB1092"/>
      <c r="AC1092"/>
      <c r="AD1092"/>
      <c r="AE1092"/>
      <c r="AF1092"/>
      <c r="AG1092"/>
      <c r="AH1092"/>
      <c r="AI1092"/>
    </row>
    <row r="1093" spans="1:35">
      <c r="A1093" s="10">
        <v>1077</v>
      </c>
      <c r="B1093" s="176" t="s">
        <v>1342</v>
      </c>
      <c r="C1093" s="177" t="s">
        <v>1261</v>
      </c>
      <c r="D1093" s="177" t="s">
        <v>609</v>
      </c>
      <c r="E1093" s="178" t="s">
        <v>617</v>
      </c>
      <c r="F1093" s="179">
        <v>12</v>
      </c>
      <c r="G1093" s="180" t="s">
        <v>686</v>
      </c>
      <c r="H1093" s="181">
        <v>3</v>
      </c>
      <c r="I1093" s="182">
        <f>Tabla1[[#This Row],[P_Esperada_MEISR ]]*0.0008928</f>
        <v>2.6784000000000001E-3</v>
      </c>
      <c r="J1093" s="183">
        <v>1</v>
      </c>
      <c r="K1093" s="183">
        <f>Tabla1[[#This Row],[Puntuación]]-1</f>
        <v>0</v>
      </c>
      <c r="L1093" s="182">
        <f>Tabla1[[#This Row],[Cambio escala]]*0.0008928</f>
        <v>0</v>
      </c>
      <c r="M1093" s="179" t="s">
        <v>5</v>
      </c>
      <c r="N1093" s="179" t="s">
        <v>1436</v>
      </c>
      <c r="O1093" s="179" t="s">
        <v>6</v>
      </c>
      <c r="P1093" s="179" t="s">
        <v>1439</v>
      </c>
      <c r="Q1093" s="179" t="s">
        <v>23</v>
      </c>
      <c r="R1093" s="179" t="s">
        <v>1525</v>
      </c>
      <c r="S1093" s="179" t="s">
        <v>176</v>
      </c>
      <c r="T1093" s="184" t="s">
        <v>19</v>
      </c>
      <c r="U1093" s="184" t="str">
        <f>Tabla1[[#This Row],[Códigos CIF]]&amp;" "&amp;"="&amp;" "&amp;Tabla1[[#This Row],[Códigos CIF Habilidad]]</f>
        <v>d177 = Tomar decisiones</v>
      </c>
      <c r="V1093" s="189" t="s">
        <v>177</v>
      </c>
      <c r="W1093" s="19" t="s">
        <v>178</v>
      </c>
      <c r="X1093" s="10"/>
      <c r="Y1093" s="10"/>
      <c r="Z1093"/>
      <c r="AA1093"/>
      <c r="AB1093"/>
      <c r="AC1093"/>
      <c r="AD1093"/>
      <c r="AE1093"/>
      <c r="AF1093"/>
      <c r="AG1093"/>
      <c r="AH1093"/>
      <c r="AI1093"/>
    </row>
    <row r="1094" spans="1:35" ht="30.6">
      <c r="A1094" s="10">
        <v>1078</v>
      </c>
      <c r="B1094" s="176" t="s">
        <v>1342</v>
      </c>
      <c r="C1094" s="177" t="s">
        <v>1262</v>
      </c>
      <c r="D1094" s="177" t="s">
        <v>609</v>
      </c>
      <c r="E1094" s="178" t="s">
        <v>618</v>
      </c>
      <c r="F1094" s="179">
        <v>14</v>
      </c>
      <c r="G1094" s="180" t="s">
        <v>684</v>
      </c>
      <c r="H1094" s="181">
        <v>3</v>
      </c>
      <c r="I1094" s="182">
        <f>Tabla1[[#This Row],[P_Esperada_MEISR ]]*0.0008928</f>
        <v>2.6784000000000001E-3</v>
      </c>
      <c r="J1094" s="183">
        <v>1</v>
      </c>
      <c r="K1094" s="183">
        <f>Tabla1[[#This Row],[Puntuación]]-1</f>
        <v>0</v>
      </c>
      <c r="L1094" s="182">
        <f>Tabla1[[#This Row],[Cambio escala]]*0.0008928</f>
        <v>0</v>
      </c>
      <c r="M1094" s="179" t="s">
        <v>5</v>
      </c>
      <c r="N1094" s="179" t="s">
        <v>1436</v>
      </c>
      <c r="O1094" s="179" t="s">
        <v>6</v>
      </c>
      <c r="P1094" s="179" t="s">
        <v>1439</v>
      </c>
      <c r="Q1094" s="179" t="s">
        <v>7</v>
      </c>
      <c r="R1094" s="179" t="s">
        <v>1526</v>
      </c>
      <c r="S1094" s="179" t="s">
        <v>484</v>
      </c>
      <c r="T1094" s="184" t="s">
        <v>19</v>
      </c>
      <c r="U1094" s="184" t="str">
        <f>Tabla1[[#This Row],[Códigos CIF]]&amp;" "&amp;"="&amp;" "&amp;Tabla1[[#This Row],[Códigos CIF Habilidad]]</f>
        <v>d134 = Adquirir lenguaje adicional</v>
      </c>
      <c r="V1094" s="189" t="s">
        <v>485</v>
      </c>
      <c r="W1094" s="19" t="s">
        <v>486</v>
      </c>
      <c r="X1094" s="10"/>
      <c r="Y1094" s="10"/>
      <c r="Z1094"/>
      <c r="AA1094"/>
      <c r="AB1094"/>
      <c r="AC1094"/>
      <c r="AD1094"/>
      <c r="AE1094"/>
      <c r="AF1094"/>
      <c r="AG1094"/>
      <c r="AH1094"/>
      <c r="AI1094"/>
    </row>
    <row r="1095" spans="1:35" ht="20.399999999999999">
      <c r="A1095" s="10">
        <v>1079</v>
      </c>
      <c r="B1095" s="176" t="s">
        <v>1342</v>
      </c>
      <c r="C1095" s="177" t="s">
        <v>1263</v>
      </c>
      <c r="D1095" s="177" t="s">
        <v>609</v>
      </c>
      <c r="E1095" s="178" t="s">
        <v>619</v>
      </c>
      <c r="F1095" s="179">
        <v>18</v>
      </c>
      <c r="G1095" s="180" t="s">
        <v>684</v>
      </c>
      <c r="H1095" s="181">
        <v>3</v>
      </c>
      <c r="I1095" s="182">
        <f>Tabla1[[#This Row],[P_Esperada_MEISR ]]*0.0008928</f>
        <v>2.6784000000000001E-3</v>
      </c>
      <c r="J1095" s="183">
        <v>1</v>
      </c>
      <c r="K1095" s="183">
        <f>Tabla1[[#This Row],[Puntuación]]-1</f>
        <v>0</v>
      </c>
      <c r="L1095" s="182">
        <f>Tabla1[[#This Row],[Cambio escala]]*0.0008928</f>
        <v>0</v>
      </c>
      <c r="M1095" s="179" t="s">
        <v>24</v>
      </c>
      <c r="N1095" s="179" t="s">
        <v>1435</v>
      </c>
      <c r="O1095" s="179" t="s">
        <v>25</v>
      </c>
      <c r="P1095" s="179" t="s">
        <v>1440</v>
      </c>
      <c r="Q1095" s="179" t="s">
        <v>23</v>
      </c>
      <c r="R1095" s="179" t="s">
        <v>1525</v>
      </c>
      <c r="S1095" s="179" t="s">
        <v>454</v>
      </c>
      <c r="T1095" s="184" t="s">
        <v>27</v>
      </c>
      <c r="U1095" s="184" t="str">
        <f>Tabla1[[#This Row],[Códigos CIF]]&amp;" "&amp;"="&amp;" "&amp;Tabla1[[#This Row],[Códigos CIF Habilidad]]</f>
        <v>d430 = Levantar y llevar objetos</v>
      </c>
      <c r="V1095" s="189" t="s">
        <v>455</v>
      </c>
      <c r="W1095" s="19" t="s">
        <v>456</v>
      </c>
      <c r="X1095" s="10"/>
      <c r="Y1095" s="10"/>
      <c r="Z1095"/>
      <c r="AA1095"/>
      <c r="AB1095"/>
      <c r="AC1095"/>
      <c r="AD1095"/>
      <c r="AE1095"/>
      <c r="AF1095"/>
      <c r="AG1095"/>
      <c r="AH1095"/>
      <c r="AI1095"/>
    </row>
    <row r="1096" spans="1:35">
      <c r="A1096" s="10">
        <v>1080</v>
      </c>
      <c r="B1096" s="176" t="s">
        <v>1342</v>
      </c>
      <c r="C1096" s="177" t="s">
        <v>1264</v>
      </c>
      <c r="D1096" s="177" t="s">
        <v>609</v>
      </c>
      <c r="E1096" s="178" t="s">
        <v>620</v>
      </c>
      <c r="F1096" s="179">
        <v>18</v>
      </c>
      <c r="G1096" s="180" t="s">
        <v>684</v>
      </c>
      <c r="H1096" s="181">
        <v>3</v>
      </c>
      <c r="I1096" s="182">
        <f>Tabla1[[#This Row],[P_Esperada_MEISR ]]*0.0008928</f>
        <v>2.6784000000000001E-3</v>
      </c>
      <c r="J1096" s="183">
        <v>1</v>
      </c>
      <c r="K1096" s="183">
        <f>Tabla1[[#This Row],[Puntuación]]-1</f>
        <v>0</v>
      </c>
      <c r="L1096" s="182">
        <f>Tabla1[[#This Row],[Cambio escala]]*0.0008928</f>
        <v>0</v>
      </c>
      <c r="M1096" s="179" t="s">
        <v>24</v>
      </c>
      <c r="N1096" s="179" t="s">
        <v>1435</v>
      </c>
      <c r="O1096" s="179" t="s">
        <v>6</v>
      </c>
      <c r="P1096" s="179" t="s">
        <v>1439</v>
      </c>
      <c r="Q1096" s="179" t="s">
        <v>7</v>
      </c>
      <c r="R1096" s="179" t="s">
        <v>1526</v>
      </c>
      <c r="S1096" s="179" t="s">
        <v>111</v>
      </c>
      <c r="T1096" s="184" t="s">
        <v>19</v>
      </c>
      <c r="U1096" s="184" t="str">
        <f>Tabla1[[#This Row],[Códigos CIF]]&amp;" "&amp;"="&amp;" "&amp;Tabla1[[#This Row],[Códigos CIF Habilidad]]</f>
        <v>d137 = Adquirir conceptos</v>
      </c>
      <c r="V1096" s="189" t="s">
        <v>112</v>
      </c>
      <c r="W1096" s="19" t="s">
        <v>113</v>
      </c>
      <c r="X1096" s="10"/>
      <c r="Y1096" s="10"/>
      <c r="Z1096"/>
      <c r="AA1096"/>
      <c r="AB1096"/>
      <c r="AC1096"/>
      <c r="AD1096"/>
      <c r="AE1096"/>
      <c r="AF1096"/>
      <c r="AG1096"/>
      <c r="AH1096"/>
      <c r="AI1096"/>
    </row>
    <row r="1097" spans="1:35">
      <c r="A1097" s="10">
        <v>1081</v>
      </c>
      <c r="B1097" s="176" t="s">
        <v>1342</v>
      </c>
      <c r="C1097" s="177" t="s">
        <v>1265</v>
      </c>
      <c r="D1097" s="177" t="s">
        <v>609</v>
      </c>
      <c r="E1097" s="178" t="s">
        <v>622</v>
      </c>
      <c r="F1097" s="179">
        <v>18</v>
      </c>
      <c r="G1097" s="180" t="s">
        <v>684</v>
      </c>
      <c r="H1097" s="181">
        <v>3</v>
      </c>
      <c r="I1097" s="182">
        <f>Tabla1[[#This Row],[P_Esperada_MEISR ]]*0.0008928</f>
        <v>2.6784000000000001E-3</v>
      </c>
      <c r="J1097" s="183">
        <v>1</v>
      </c>
      <c r="K1097" s="183">
        <f>Tabla1[[#This Row],[Puntuación]]-1</f>
        <v>0</v>
      </c>
      <c r="L1097" s="182">
        <f>Tabla1[[#This Row],[Cambio escala]]*0.0008928</f>
        <v>0</v>
      </c>
      <c r="M1097" s="179" t="s">
        <v>23</v>
      </c>
      <c r="N1097" s="179" t="s">
        <v>1434</v>
      </c>
      <c r="O1097" s="179" t="s">
        <v>25</v>
      </c>
      <c r="P1097" s="179" t="s">
        <v>1440</v>
      </c>
      <c r="Q1097" s="179" t="s">
        <v>23</v>
      </c>
      <c r="R1097" s="179" t="s">
        <v>1525</v>
      </c>
      <c r="S1097" s="179" t="s">
        <v>34</v>
      </c>
      <c r="T1097" s="184" t="s">
        <v>27</v>
      </c>
      <c r="U1097" s="184" t="str">
        <f>Tabla1[[#This Row],[Códigos CIF]]&amp;" "&amp;"="&amp;" "&amp;Tabla1[[#This Row],[Códigos CIF Habilidad]]</f>
        <v>d445 = Uso de la mano y el brazo</v>
      </c>
      <c r="V1097" s="189" t="s">
        <v>35</v>
      </c>
      <c r="W1097" s="19" t="s">
        <v>36</v>
      </c>
      <c r="X1097" s="10"/>
      <c r="Y1097" s="10"/>
      <c r="Z1097"/>
      <c r="AA1097"/>
      <c r="AB1097"/>
      <c r="AC1097"/>
      <c r="AD1097"/>
      <c r="AE1097"/>
      <c r="AF1097"/>
      <c r="AG1097"/>
      <c r="AH1097"/>
      <c r="AI1097"/>
    </row>
    <row r="1098" spans="1:35">
      <c r="A1098" s="10">
        <v>1082</v>
      </c>
      <c r="B1098" s="176" t="s">
        <v>1342</v>
      </c>
      <c r="C1098" s="177" t="s">
        <v>1266</v>
      </c>
      <c r="D1098" s="177" t="s">
        <v>609</v>
      </c>
      <c r="E1098" s="178" t="s">
        <v>632</v>
      </c>
      <c r="F1098" s="179">
        <v>18</v>
      </c>
      <c r="G1098" s="180" t="s">
        <v>684</v>
      </c>
      <c r="H1098" s="181">
        <v>3</v>
      </c>
      <c r="I1098" s="182">
        <f>Tabla1[[#This Row],[P_Esperada_MEISR ]]*0.0008928</f>
        <v>2.6784000000000001E-3</v>
      </c>
      <c r="J1098" s="183">
        <v>1</v>
      </c>
      <c r="K1098" s="183">
        <f>Tabla1[[#This Row],[Puntuación]]-1</f>
        <v>0</v>
      </c>
      <c r="L1098" s="182">
        <f>Tabla1[[#This Row],[Cambio escala]]*0.0008928</f>
        <v>0</v>
      </c>
      <c r="M1098" s="179" t="s">
        <v>5</v>
      </c>
      <c r="N1098" s="179" t="s">
        <v>1436</v>
      </c>
      <c r="O1098" s="179" t="s">
        <v>6</v>
      </c>
      <c r="P1098" s="179" t="s">
        <v>1439</v>
      </c>
      <c r="Q1098" s="179" t="s">
        <v>5</v>
      </c>
      <c r="R1098" s="179" t="s">
        <v>1519</v>
      </c>
      <c r="S1098" s="179" t="s">
        <v>55</v>
      </c>
      <c r="T1098" s="184" t="s">
        <v>9</v>
      </c>
      <c r="U1098" s="184" t="str">
        <f>Tabla1[[#This Row],[Códigos CIF]]&amp;" "&amp;"="&amp;" "&amp;Tabla1[[#This Row],[Códigos CIF Habilidad]]</f>
        <v>d330 = Hablar</v>
      </c>
      <c r="V1098" s="189" t="s">
        <v>56</v>
      </c>
      <c r="W1098" s="19" t="s">
        <v>57</v>
      </c>
      <c r="X1098" s="10"/>
      <c r="Y1098" s="10"/>
      <c r="Z1098"/>
      <c r="AA1098"/>
      <c r="AB1098"/>
      <c r="AC1098"/>
      <c r="AD1098"/>
      <c r="AE1098"/>
      <c r="AF1098"/>
      <c r="AG1098"/>
      <c r="AH1098"/>
      <c r="AI1098"/>
    </row>
    <row r="1099" spans="1:35" ht="20.399999999999999">
      <c r="A1099" s="10">
        <v>1083</v>
      </c>
      <c r="B1099" s="176" t="s">
        <v>1342</v>
      </c>
      <c r="C1099" s="177" t="s">
        <v>1267</v>
      </c>
      <c r="D1099" s="177" t="s">
        <v>609</v>
      </c>
      <c r="E1099" s="178" t="s">
        <v>621</v>
      </c>
      <c r="F1099" s="179">
        <v>21</v>
      </c>
      <c r="G1099" s="180" t="s">
        <v>685</v>
      </c>
      <c r="H1099" s="181">
        <v>3</v>
      </c>
      <c r="I1099" s="182">
        <f>Tabla1[[#This Row],[P_Esperada_MEISR ]]*0.0008928</f>
        <v>2.6784000000000001E-3</v>
      </c>
      <c r="J1099" s="183">
        <v>1</v>
      </c>
      <c r="K1099" s="183">
        <f>Tabla1[[#This Row],[Puntuación]]-1</f>
        <v>0</v>
      </c>
      <c r="L1099" s="182">
        <f>Tabla1[[#This Row],[Cambio escala]]*0.0008928</f>
        <v>0</v>
      </c>
      <c r="M1099" s="179" t="s">
        <v>5</v>
      </c>
      <c r="N1099" s="179" t="s">
        <v>1436</v>
      </c>
      <c r="O1099" s="179" t="s">
        <v>6</v>
      </c>
      <c r="P1099" s="179" t="s">
        <v>1439</v>
      </c>
      <c r="Q1099" s="179" t="s">
        <v>7</v>
      </c>
      <c r="R1099" s="179" t="s">
        <v>1526</v>
      </c>
      <c r="S1099" s="179" t="s">
        <v>111</v>
      </c>
      <c r="T1099" s="184" t="s">
        <v>19</v>
      </c>
      <c r="U1099" s="184" t="str">
        <f>Tabla1[[#This Row],[Códigos CIF]]&amp;" "&amp;"="&amp;" "&amp;Tabla1[[#This Row],[Códigos CIF Habilidad]]</f>
        <v>d137 = Adquirir conceptos</v>
      </c>
      <c r="V1099" s="189" t="s">
        <v>112</v>
      </c>
      <c r="W1099" s="19" t="s">
        <v>113</v>
      </c>
      <c r="X1099" s="10"/>
      <c r="Y1099" s="10"/>
      <c r="Z1099"/>
      <c r="AA1099"/>
      <c r="AB1099"/>
      <c r="AC1099"/>
      <c r="AD1099"/>
      <c r="AE1099"/>
      <c r="AF1099"/>
      <c r="AG1099"/>
      <c r="AH1099"/>
      <c r="AI1099"/>
    </row>
    <row r="1100" spans="1:35" ht="30.6">
      <c r="A1100" s="10">
        <v>1084</v>
      </c>
      <c r="B1100" s="176" t="s">
        <v>1342</v>
      </c>
      <c r="C1100" s="177" t="s">
        <v>1268</v>
      </c>
      <c r="D1100" s="177" t="s">
        <v>609</v>
      </c>
      <c r="E1100" s="178" t="s">
        <v>623</v>
      </c>
      <c r="F1100" s="179">
        <v>30</v>
      </c>
      <c r="G1100" s="180" t="s">
        <v>738</v>
      </c>
      <c r="H1100" s="181">
        <v>3</v>
      </c>
      <c r="I1100" s="182">
        <f>Tabla1[[#This Row],[P_Esperada_MEISR ]]*0.0008928</f>
        <v>2.6784000000000001E-3</v>
      </c>
      <c r="J1100" s="183">
        <v>1</v>
      </c>
      <c r="K1100" s="183">
        <f>Tabla1[[#This Row],[Puntuación]]-1</f>
        <v>0</v>
      </c>
      <c r="L1100" s="182">
        <f>Tabla1[[#This Row],[Cambio escala]]*0.0008928</f>
        <v>0</v>
      </c>
      <c r="M1100" s="179" t="s">
        <v>5</v>
      </c>
      <c r="N1100" s="179" t="s">
        <v>1436</v>
      </c>
      <c r="O1100" s="179" t="s">
        <v>6</v>
      </c>
      <c r="P1100" s="179" t="s">
        <v>1439</v>
      </c>
      <c r="Q1100" s="179" t="s">
        <v>7</v>
      </c>
      <c r="R1100" s="179" t="s">
        <v>1526</v>
      </c>
      <c r="S1100" s="179" t="s">
        <v>86</v>
      </c>
      <c r="T1100" s="184" t="s">
        <v>50</v>
      </c>
      <c r="U1100" s="184" t="str">
        <f>Tabla1[[#This Row],[Códigos CIF]]&amp;" "&amp;"="&amp;" "&amp;Tabla1[[#This Row],[Códigos CIF Habilidad]]</f>
        <v>d210 = Llevar a cabo una única tarea</v>
      </c>
      <c r="V1100" s="189" t="s">
        <v>87</v>
      </c>
      <c r="W1100" s="19" t="s">
        <v>88</v>
      </c>
      <c r="X1100" s="10"/>
      <c r="Y1100" s="10"/>
      <c r="Z1100"/>
      <c r="AA1100"/>
      <c r="AB1100"/>
      <c r="AC1100"/>
      <c r="AD1100"/>
      <c r="AE1100"/>
      <c r="AF1100"/>
      <c r="AG1100"/>
      <c r="AH1100"/>
      <c r="AI1100"/>
    </row>
    <row r="1101" spans="1:35" ht="24">
      <c r="A1101" s="10">
        <v>1085</v>
      </c>
      <c r="B1101" s="176" t="s">
        <v>1342</v>
      </c>
      <c r="C1101" s="177" t="s">
        <v>1269</v>
      </c>
      <c r="D1101" s="177" t="s">
        <v>609</v>
      </c>
      <c r="E1101" s="178" t="s">
        <v>631</v>
      </c>
      <c r="F1101" s="179">
        <v>30</v>
      </c>
      <c r="G1101" s="180" t="s">
        <v>738</v>
      </c>
      <c r="H1101" s="181">
        <v>3</v>
      </c>
      <c r="I1101" s="182">
        <f>Tabla1[[#This Row],[P_Esperada_MEISR ]]*0.0008928</f>
        <v>2.6784000000000001E-3</v>
      </c>
      <c r="J1101" s="183">
        <v>1</v>
      </c>
      <c r="K1101" s="183">
        <f>Tabla1[[#This Row],[Puntuación]]-1</f>
        <v>0</v>
      </c>
      <c r="L1101" s="182">
        <f>Tabla1[[#This Row],[Cambio escala]]*0.0008928</f>
        <v>0</v>
      </c>
      <c r="M1101" s="179" t="s">
        <v>5</v>
      </c>
      <c r="N1101" s="179" t="s">
        <v>1436</v>
      </c>
      <c r="O1101" s="179" t="s">
        <v>6</v>
      </c>
      <c r="P1101" s="179" t="s">
        <v>1439</v>
      </c>
      <c r="Q1101" s="179" t="s">
        <v>5</v>
      </c>
      <c r="R1101" s="179" t="s">
        <v>1519</v>
      </c>
      <c r="S1101" s="179" t="s">
        <v>321</v>
      </c>
      <c r="T1101" s="184" t="s">
        <v>9</v>
      </c>
      <c r="U1101" s="184" t="str">
        <f>Tabla1[[#This Row],[Códigos CIF]]&amp;" "&amp;"="&amp;" "&amp;Tabla1[[#This Row],[Códigos CIF Habilidad]]</f>
        <v>d315 = Comunicación-recepción de mensajes no verbales</v>
      </c>
      <c r="V1101" s="189" t="s">
        <v>322</v>
      </c>
      <c r="W1101" s="19" t="s">
        <v>323</v>
      </c>
      <c r="X1101" s="10"/>
      <c r="Y1101" s="10"/>
      <c r="Z1101"/>
      <c r="AA1101"/>
      <c r="AB1101"/>
      <c r="AC1101"/>
      <c r="AD1101"/>
      <c r="AE1101"/>
      <c r="AF1101"/>
      <c r="AG1101"/>
      <c r="AH1101"/>
      <c r="AI1101"/>
    </row>
    <row r="1102" spans="1:35" ht="51">
      <c r="A1102" s="10">
        <v>1086</v>
      </c>
      <c r="B1102" s="176" t="s">
        <v>1342</v>
      </c>
      <c r="C1102" s="177" t="s">
        <v>1270</v>
      </c>
      <c r="D1102" s="177" t="s">
        <v>609</v>
      </c>
      <c r="E1102" s="178" t="s">
        <v>625</v>
      </c>
      <c r="F1102" s="179">
        <v>33</v>
      </c>
      <c r="G1102" s="180" t="s">
        <v>739</v>
      </c>
      <c r="H1102" s="181">
        <v>3</v>
      </c>
      <c r="I1102" s="182">
        <f>Tabla1[[#This Row],[P_Esperada_MEISR ]]*0.0008928</f>
        <v>2.6784000000000001E-3</v>
      </c>
      <c r="J1102" s="183">
        <v>1</v>
      </c>
      <c r="K1102" s="183">
        <f>Tabla1[[#This Row],[Puntuación]]-1</f>
        <v>0</v>
      </c>
      <c r="L1102" s="182">
        <f>Tabla1[[#This Row],[Cambio escala]]*0.0008928</f>
        <v>0</v>
      </c>
      <c r="M1102" s="179" t="s">
        <v>5</v>
      </c>
      <c r="N1102" s="179" t="s">
        <v>1436</v>
      </c>
      <c r="O1102" s="179" t="s">
        <v>5</v>
      </c>
      <c r="P1102" s="179" t="s">
        <v>1441</v>
      </c>
      <c r="Q1102" s="179" t="s">
        <v>5</v>
      </c>
      <c r="R1102" s="179" t="s">
        <v>1519</v>
      </c>
      <c r="S1102" s="179" t="s">
        <v>626</v>
      </c>
      <c r="T1102" s="184" t="s">
        <v>14</v>
      </c>
      <c r="U1102" s="184" t="str">
        <f>Tabla1[[#This Row],[Códigos CIF]]&amp;" "&amp;"="&amp;" "&amp;Tabla1[[#This Row],[Códigos CIF Habilidad]]</f>
        <v>d730 = Relacionarse con extraños</v>
      </c>
      <c r="V1102" s="189" t="s">
        <v>627</v>
      </c>
      <c r="W1102" s="19" t="s">
        <v>628</v>
      </c>
      <c r="X1102" s="10"/>
      <c r="Y1102" s="10"/>
      <c r="Z1102"/>
      <c r="AA1102"/>
      <c r="AB1102"/>
      <c r="AC1102"/>
      <c r="AD1102"/>
      <c r="AE1102"/>
      <c r="AF1102"/>
      <c r="AG1102"/>
      <c r="AH1102"/>
      <c r="AI1102"/>
    </row>
    <row r="1103" spans="1:35" ht="20.399999999999999">
      <c r="A1103" s="10">
        <v>1087</v>
      </c>
      <c r="B1103" s="176" t="s">
        <v>1342</v>
      </c>
      <c r="C1103" s="177" t="s">
        <v>1271</v>
      </c>
      <c r="D1103" s="177" t="s">
        <v>609</v>
      </c>
      <c r="E1103" s="178" t="s">
        <v>629</v>
      </c>
      <c r="F1103" s="179">
        <v>33</v>
      </c>
      <c r="G1103" s="180" t="s">
        <v>739</v>
      </c>
      <c r="H1103" s="181">
        <v>3</v>
      </c>
      <c r="I1103" s="182">
        <f>Tabla1[[#This Row],[P_Esperada_MEISR ]]*0.0008928</f>
        <v>2.6784000000000001E-3</v>
      </c>
      <c r="J1103" s="183">
        <v>1</v>
      </c>
      <c r="K1103" s="183">
        <f>Tabla1[[#This Row],[Puntuación]]-1</f>
        <v>0</v>
      </c>
      <c r="L1103" s="182">
        <f>Tabla1[[#This Row],[Cambio escala]]*0.0008928</f>
        <v>0</v>
      </c>
      <c r="M1103" s="179" t="s">
        <v>23</v>
      </c>
      <c r="N1103" s="179" t="s">
        <v>1434</v>
      </c>
      <c r="O1103" s="179" t="s">
        <v>25</v>
      </c>
      <c r="P1103" s="179" t="s">
        <v>1440</v>
      </c>
      <c r="Q1103" s="179" t="s">
        <v>23</v>
      </c>
      <c r="R1103" s="179" t="s">
        <v>1525</v>
      </c>
      <c r="S1103" s="179" t="s">
        <v>389</v>
      </c>
      <c r="T1103" s="184" t="s">
        <v>27</v>
      </c>
      <c r="U1103" s="184" t="str">
        <f>Tabla1[[#This Row],[Códigos CIF]]&amp;" "&amp;"="&amp;" "&amp;Tabla1[[#This Row],[Códigos CIF Habilidad]]</f>
        <v>d450 = Andar</v>
      </c>
      <c r="V1103" s="189" t="s">
        <v>390</v>
      </c>
      <c r="W1103" s="19" t="s">
        <v>391</v>
      </c>
      <c r="X1103" s="10"/>
      <c r="Y1103" s="10"/>
      <c r="Z1103"/>
      <c r="AA1103"/>
      <c r="AB1103"/>
      <c r="AC1103"/>
      <c r="AD1103"/>
      <c r="AE1103"/>
      <c r="AF1103"/>
      <c r="AG1103"/>
      <c r="AH1103"/>
      <c r="AI1103"/>
    </row>
    <row r="1104" spans="1:35" ht="71.400000000000006">
      <c r="A1104" s="10">
        <v>1088</v>
      </c>
      <c r="B1104" s="176" t="s">
        <v>1342</v>
      </c>
      <c r="C1104" s="177" t="s">
        <v>1272</v>
      </c>
      <c r="D1104" s="177" t="s">
        <v>609</v>
      </c>
      <c r="E1104" s="178" t="s">
        <v>630</v>
      </c>
      <c r="F1104" s="179">
        <v>36</v>
      </c>
      <c r="G1104" s="180" t="s">
        <v>739</v>
      </c>
      <c r="H1104" s="181">
        <v>3</v>
      </c>
      <c r="I1104" s="182">
        <f>Tabla1[[#This Row],[P_Esperada_MEISR ]]*0.0008928</f>
        <v>2.6784000000000001E-3</v>
      </c>
      <c r="J1104" s="183">
        <v>1</v>
      </c>
      <c r="K1104" s="183">
        <f>Tabla1[[#This Row],[Puntuación]]-1</f>
        <v>0</v>
      </c>
      <c r="L1104" s="182">
        <f>Tabla1[[#This Row],[Cambio escala]]*0.0008928</f>
        <v>0</v>
      </c>
      <c r="M1104" s="179" t="s">
        <v>23</v>
      </c>
      <c r="N1104" s="179" t="s">
        <v>1434</v>
      </c>
      <c r="O1104" s="179" t="s">
        <v>23</v>
      </c>
      <c r="P1104" s="179" t="s">
        <v>1437</v>
      </c>
      <c r="Q1104" s="179" t="s">
        <v>23</v>
      </c>
      <c r="R1104" s="179" t="s">
        <v>1525</v>
      </c>
      <c r="S1104" s="179" t="s">
        <v>63</v>
      </c>
      <c r="T1104" s="184" t="s">
        <v>27</v>
      </c>
      <c r="U1104" s="184" t="str">
        <f>Tabla1[[#This Row],[Códigos CIF]]&amp;" "&amp;"="&amp;" "&amp;Tabla1[[#This Row],[Códigos CIF Habilidad]]</f>
        <v>d460 = Desplazarse por distintos lugares</v>
      </c>
      <c r="V1104" s="189" t="s">
        <v>64</v>
      </c>
      <c r="W1104" s="19" t="s">
        <v>65</v>
      </c>
      <c r="X1104" s="10"/>
      <c r="Y1104" s="10"/>
      <c r="Z1104"/>
      <c r="AA1104"/>
      <c r="AB1104"/>
      <c r="AC1104"/>
      <c r="AD1104"/>
      <c r="AE1104"/>
      <c r="AF1104"/>
      <c r="AG1104"/>
      <c r="AH1104"/>
      <c r="AI1104"/>
    </row>
    <row r="1105" spans="1:35" ht="30.6">
      <c r="A1105" s="10">
        <v>1089</v>
      </c>
      <c r="B1105" s="176" t="s">
        <v>1342</v>
      </c>
      <c r="C1105" s="177" t="s">
        <v>1253</v>
      </c>
      <c r="D1105" s="177" t="s">
        <v>609</v>
      </c>
      <c r="E1105" s="178" t="s">
        <v>637</v>
      </c>
      <c r="F1105" s="179">
        <v>36</v>
      </c>
      <c r="G1105" s="180" t="s">
        <v>739</v>
      </c>
      <c r="H1105" s="181">
        <v>3</v>
      </c>
      <c r="I1105" s="182">
        <f>Tabla1[[#This Row],[P_Esperada_MEISR ]]*0.0008928</f>
        <v>2.6784000000000001E-3</v>
      </c>
      <c r="J1105" s="183">
        <v>1</v>
      </c>
      <c r="K1105" s="183">
        <f>Tabla1[[#This Row],[Puntuación]]-1</f>
        <v>0</v>
      </c>
      <c r="L1105" s="182">
        <f>Tabla1[[#This Row],[Cambio escala]]*0.0008928</f>
        <v>0</v>
      </c>
      <c r="M1105" s="179" t="s">
        <v>24</v>
      </c>
      <c r="N1105" s="179" t="s">
        <v>1435</v>
      </c>
      <c r="O1105" s="179" t="s">
        <v>31</v>
      </c>
      <c r="P1105" s="179" t="s">
        <v>1438</v>
      </c>
      <c r="Q1105" s="179" t="s">
        <v>7</v>
      </c>
      <c r="R1105" s="179" t="s">
        <v>1526</v>
      </c>
      <c r="S1105" s="179" t="s">
        <v>111</v>
      </c>
      <c r="T1105" s="184" t="s">
        <v>19</v>
      </c>
      <c r="U1105" s="184" t="str">
        <f>Tabla1[[#This Row],[Códigos CIF]]&amp;" "&amp;"="&amp;" "&amp;Tabla1[[#This Row],[Códigos CIF Habilidad]]</f>
        <v>d137 = Adquirir conceptos</v>
      </c>
      <c r="V1105" s="189" t="s">
        <v>112</v>
      </c>
      <c r="W1105" s="19" t="s">
        <v>113</v>
      </c>
      <c r="X1105" s="10"/>
      <c r="Y1105" s="10"/>
      <c r="Z1105"/>
      <c r="AA1105"/>
      <c r="AB1105"/>
      <c r="AC1105"/>
      <c r="AD1105"/>
      <c r="AE1105"/>
      <c r="AF1105"/>
      <c r="AG1105"/>
      <c r="AH1105"/>
      <c r="AI1105"/>
    </row>
    <row r="1106" spans="1:35">
      <c r="A1106" s="10">
        <v>1090</v>
      </c>
      <c r="B1106" s="176" t="s">
        <v>1342</v>
      </c>
      <c r="C1106" s="177" t="s">
        <v>1273</v>
      </c>
      <c r="D1106" s="177" t="s">
        <v>609</v>
      </c>
      <c r="E1106" s="178" t="s">
        <v>639</v>
      </c>
      <c r="F1106" s="179">
        <v>42</v>
      </c>
      <c r="G1106" s="180" t="s">
        <v>740</v>
      </c>
      <c r="H1106" s="181">
        <v>3</v>
      </c>
      <c r="I1106" s="182">
        <f>Tabla1[[#This Row],[P_Esperada_MEISR ]]*0.0008928</f>
        <v>2.6784000000000001E-3</v>
      </c>
      <c r="J1106" s="183">
        <v>1</v>
      </c>
      <c r="K1106" s="183">
        <f>Tabla1[[#This Row],[Puntuación]]-1</f>
        <v>0</v>
      </c>
      <c r="L1106" s="182">
        <f>Tabla1[[#This Row],[Cambio escala]]*0.0008928</f>
        <v>0</v>
      </c>
      <c r="M1106" s="179" t="s">
        <v>24</v>
      </c>
      <c r="N1106" s="179" t="s">
        <v>1435</v>
      </c>
      <c r="O1106" s="179" t="s">
        <v>31</v>
      </c>
      <c r="P1106" s="179" t="s">
        <v>1438</v>
      </c>
      <c r="Q1106" s="179" t="s">
        <v>7</v>
      </c>
      <c r="R1106" s="179" t="s">
        <v>1526</v>
      </c>
      <c r="S1106" s="179" t="s">
        <v>640</v>
      </c>
      <c r="T1106" s="184" t="s">
        <v>19</v>
      </c>
      <c r="U1106" s="184" t="str">
        <f>Tabla1[[#This Row],[Códigos CIF]]&amp;" "&amp;"="&amp;" "&amp;Tabla1[[#This Row],[Códigos CIF Habilidad]]</f>
        <v>d150 = Aprender a calcular</v>
      </c>
      <c r="V1106" s="189" t="s">
        <v>641</v>
      </c>
      <c r="W1106" s="19" t="s">
        <v>642</v>
      </c>
      <c r="X1106" s="10"/>
      <c r="Y1106" s="10"/>
      <c r="Z1106"/>
      <c r="AA1106"/>
      <c r="AB1106"/>
      <c r="AC1106"/>
      <c r="AD1106"/>
      <c r="AE1106"/>
      <c r="AF1106"/>
      <c r="AG1106"/>
      <c r="AH1106"/>
      <c r="AI1106"/>
    </row>
    <row r="1107" spans="1:35" ht="30.6">
      <c r="A1107" s="10">
        <v>1091</v>
      </c>
      <c r="B1107" s="176" t="s">
        <v>1342</v>
      </c>
      <c r="C1107" s="177" t="s">
        <v>1274</v>
      </c>
      <c r="D1107" s="177" t="s">
        <v>609</v>
      </c>
      <c r="E1107" s="178" t="s">
        <v>633</v>
      </c>
      <c r="F1107" s="179">
        <v>48</v>
      </c>
      <c r="G1107" s="180" t="s">
        <v>741</v>
      </c>
      <c r="H1107" s="181">
        <v>3</v>
      </c>
      <c r="I1107" s="182">
        <f>Tabla1[[#This Row],[P_Esperada_MEISR ]]*0.0008928</f>
        <v>2.6784000000000001E-3</v>
      </c>
      <c r="J1107" s="183">
        <v>1</v>
      </c>
      <c r="K1107" s="183">
        <f>Tabla1[[#This Row],[Puntuación]]-1</f>
        <v>0</v>
      </c>
      <c r="L1107" s="182">
        <f>Tabla1[[#This Row],[Cambio escala]]*0.0008928</f>
        <v>0</v>
      </c>
      <c r="M1107" s="179" t="s">
        <v>5</v>
      </c>
      <c r="N1107" s="179" t="s">
        <v>1436</v>
      </c>
      <c r="O1107" s="179" t="s">
        <v>6</v>
      </c>
      <c r="P1107" s="179" t="s">
        <v>1439</v>
      </c>
      <c r="Q1107" s="179" t="s">
        <v>5</v>
      </c>
      <c r="R1107" s="179" t="s">
        <v>1519</v>
      </c>
      <c r="S1107" s="179" t="s">
        <v>55</v>
      </c>
      <c r="T1107" s="184" t="s">
        <v>9</v>
      </c>
      <c r="U1107" s="184" t="str">
        <f>Tabla1[[#This Row],[Códigos CIF]]&amp;" "&amp;"="&amp;" "&amp;Tabla1[[#This Row],[Códigos CIF Habilidad]]</f>
        <v>d330 = Hablar</v>
      </c>
      <c r="V1107" s="189" t="s">
        <v>56</v>
      </c>
      <c r="W1107" s="19" t="s">
        <v>57</v>
      </c>
      <c r="X1107" s="10"/>
      <c r="Y1107" s="10"/>
      <c r="Z1107"/>
      <c r="AA1107"/>
      <c r="AB1107"/>
      <c r="AC1107"/>
      <c r="AD1107"/>
      <c r="AE1107"/>
      <c r="AF1107"/>
      <c r="AG1107"/>
      <c r="AH1107"/>
      <c r="AI1107"/>
    </row>
    <row r="1108" spans="1:35" ht="30.6">
      <c r="A1108" s="10">
        <v>1092</v>
      </c>
      <c r="B1108" s="176" t="s">
        <v>1342</v>
      </c>
      <c r="C1108" s="177" t="s">
        <v>1275</v>
      </c>
      <c r="D1108" s="177" t="s">
        <v>609</v>
      </c>
      <c r="E1108" s="178" t="s">
        <v>634</v>
      </c>
      <c r="F1108" s="179">
        <v>48</v>
      </c>
      <c r="G1108" s="180" t="s">
        <v>741</v>
      </c>
      <c r="H1108" s="181">
        <v>3</v>
      </c>
      <c r="I1108" s="182">
        <f>Tabla1[[#This Row],[P_Esperada_MEISR ]]*0.0008928</f>
        <v>2.6784000000000001E-3</v>
      </c>
      <c r="J1108" s="183">
        <v>1</v>
      </c>
      <c r="K1108" s="183">
        <f>Tabla1[[#This Row],[Puntuación]]-1</f>
        <v>0</v>
      </c>
      <c r="L1108" s="182">
        <f>Tabla1[[#This Row],[Cambio escala]]*0.0008928</f>
        <v>0</v>
      </c>
      <c r="M1108" s="179" t="s">
        <v>24</v>
      </c>
      <c r="N1108" s="179" t="s">
        <v>1435</v>
      </c>
      <c r="O1108" s="179" t="s">
        <v>5</v>
      </c>
      <c r="P1108" s="179" t="s">
        <v>1441</v>
      </c>
      <c r="Q1108" s="179" t="s">
        <v>5</v>
      </c>
      <c r="R1108" s="179" t="s">
        <v>1519</v>
      </c>
      <c r="S1108" s="179" t="s">
        <v>77</v>
      </c>
      <c r="T1108" s="184" t="s">
        <v>50</v>
      </c>
      <c r="U1108" s="184" t="str">
        <f>Tabla1[[#This Row],[Códigos CIF]]&amp;" "&amp;"="&amp;" "&amp;Tabla1[[#This Row],[Códigos CIF Habilidad]]</f>
        <v>d250 = Manejo del comportamiento propio</v>
      </c>
      <c r="V1108" s="189" t="s">
        <v>78</v>
      </c>
      <c r="W1108" s="19" t="s">
        <v>79</v>
      </c>
      <c r="X1108" s="10"/>
      <c r="Y1108" s="10"/>
      <c r="Z1108"/>
      <c r="AA1108"/>
      <c r="AB1108"/>
      <c r="AC1108"/>
      <c r="AD1108"/>
      <c r="AE1108"/>
      <c r="AF1108"/>
      <c r="AG1108"/>
      <c r="AH1108"/>
      <c r="AI1108"/>
    </row>
    <row r="1109" spans="1:35" ht="30.6">
      <c r="A1109" s="10">
        <v>1093</v>
      </c>
      <c r="B1109" s="176" t="s">
        <v>1342</v>
      </c>
      <c r="C1109" s="177" t="s">
        <v>1276</v>
      </c>
      <c r="D1109" s="177" t="s">
        <v>609</v>
      </c>
      <c r="E1109" s="178" t="s">
        <v>635</v>
      </c>
      <c r="F1109" s="179">
        <v>48</v>
      </c>
      <c r="G1109" s="180" t="s">
        <v>741</v>
      </c>
      <c r="H1109" s="181">
        <v>3</v>
      </c>
      <c r="I1109" s="182">
        <f>Tabla1[[#This Row],[P_Esperada_MEISR ]]*0.0008928</f>
        <v>2.6784000000000001E-3</v>
      </c>
      <c r="J1109" s="183">
        <v>1</v>
      </c>
      <c r="K1109" s="183">
        <f>Tabla1[[#This Row],[Puntuación]]-1</f>
        <v>0</v>
      </c>
      <c r="L1109" s="182">
        <f>Tabla1[[#This Row],[Cambio escala]]*0.0008928</f>
        <v>0</v>
      </c>
      <c r="M1109" s="179" t="s">
        <v>5</v>
      </c>
      <c r="N1109" s="179" t="s">
        <v>1436</v>
      </c>
      <c r="O1109" s="179" t="s">
        <v>5</v>
      </c>
      <c r="P1109" s="179" t="s">
        <v>1441</v>
      </c>
      <c r="Q1109" s="179" t="s">
        <v>5</v>
      </c>
      <c r="R1109" s="179" t="s">
        <v>1519</v>
      </c>
      <c r="S1109" s="179" t="s">
        <v>13</v>
      </c>
      <c r="T1109" s="184" t="s">
        <v>14</v>
      </c>
      <c r="U1109" s="184" t="str">
        <f>Tabla1[[#This Row],[Códigos CIF]]&amp;" "&amp;"="&amp;" "&amp;Tabla1[[#This Row],[Códigos CIF Habilidad]]</f>
        <v>d710 = Interacciones interpersonales básicas</v>
      </c>
      <c r="V1109" s="189" t="s">
        <v>15</v>
      </c>
      <c r="W1109" s="19" t="s">
        <v>16</v>
      </c>
      <c r="X1109" s="10"/>
      <c r="Y1109" s="10"/>
      <c r="Z1109"/>
      <c r="AA1109"/>
      <c r="AB1109"/>
      <c r="AC1109"/>
      <c r="AD1109"/>
      <c r="AE1109"/>
      <c r="AF1109"/>
      <c r="AG1109"/>
      <c r="AH1109"/>
      <c r="AI1109"/>
    </row>
    <row r="1110" spans="1:35" ht="30.6">
      <c r="A1110" s="10">
        <v>1094</v>
      </c>
      <c r="B1110" s="176" t="s">
        <v>1342</v>
      </c>
      <c r="C1110" s="177" t="s">
        <v>1277</v>
      </c>
      <c r="D1110" s="177" t="s">
        <v>609</v>
      </c>
      <c r="E1110" s="178" t="s">
        <v>636</v>
      </c>
      <c r="F1110" s="179">
        <v>48</v>
      </c>
      <c r="G1110" s="180" t="s">
        <v>741</v>
      </c>
      <c r="H1110" s="181">
        <v>3</v>
      </c>
      <c r="I1110" s="182">
        <f>Tabla1[[#This Row],[P_Esperada_MEISR ]]*0.0008928</f>
        <v>2.6784000000000001E-3</v>
      </c>
      <c r="J1110" s="183">
        <v>1</v>
      </c>
      <c r="K1110" s="183">
        <f>Tabla1[[#This Row],[Puntuación]]-1</f>
        <v>0</v>
      </c>
      <c r="L1110" s="182">
        <f>Tabla1[[#This Row],[Cambio escala]]*0.0008928</f>
        <v>0</v>
      </c>
      <c r="M1110" s="179" t="s">
        <v>24</v>
      </c>
      <c r="N1110" s="179" t="s">
        <v>1435</v>
      </c>
      <c r="O1110" s="179" t="s">
        <v>23</v>
      </c>
      <c r="P1110" s="179" t="s">
        <v>1437</v>
      </c>
      <c r="Q1110" s="179" t="s">
        <v>5</v>
      </c>
      <c r="R1110" s="179" t="s">
        <v>1519</v>
      </c>
      <c r="S1110" s="179" t="s">
        <v>77</v>
      </c>
      <c r="T1110" s="184" t="s">
        <v>50</v>
      </c>
      <c r="U1110" s="184" t="str">
        <f>Tabla1[[#This Row],[Códigos CIF]]&amp;" "&amp;"="&amp;" "&amp;Tabla1[[#This Row],[Códigos CIF Habilidad]]</f>
        <v>d250 = Manejo del comportamiento propio</v>
      </c>
      <c r="V1110" s="189" t="s">
        <v>78</v>
      </c>
      <c r="W1110" s="19" t="s">
        <v>79</v>
      </c>
      <c r="X1110" s="10"/>
      <c r="Y1110" s="10"/>
      <c r="Z1110"/>
      <c r="AA1110"/>
      <c r="AB1110"/>
      <c r="AC1110"/>
      <c r="AD1110"/>
      <c r="AE1110"/>
      <c r="AF1110"/>
      <c r="AG1110"/>
      <c r="AH1110"/>
      <c r="AI1110"/>
    </row>
    <row r="1111" spans="1:35" ht="20.399999999999999">
      <c r="A1111" s="10">
        <v>1095</v>
      </c>
      <c r="B1111" s="176" t="s">
        <v>1342</v>
      </c>
      <c r="C1111" s="177" t="s">
        <v>1278</v>
      </c>
      <c r="D1111" s="177" t="s">
        <v>609</v>
      </c>
      <c r="E1111" s="178" t="s">
        <v>638</v>
      </c>
      <c r="F1111" s="179">
        <v>48</v>
      </c>
      <c r="G1111" s="180" t="s">
        <v>741</v>
      </c>
      <c r="H1111" s="181">
        <v>3</v>
      </c>
      <c r="I1111" s="182">
        <f>Tabla1[[#This Row],[P_Esperada_MEISR ]]*0.0008928</f>
        <v>2.6784000000000001E-3</v>
      </c>
      <c r="J1111" s="183">
        <v>1</v>
      </c>
      <c r="K1111" s="183">
        <f>Tabla1[[#This Row],[Puntuación]]-1</f>
        <v>0</v>
      </c>
      <c r="L1111" s="182">
        <f>Tabla1[[#This Row],[Cambio escala]]*0.0008928</f>
        <v>0</v>
      </c>
      <c r="M1111" s="179" t="s">
        <v>24</v>
      </c>
      <c r="N1111" s="179" t="s">
        <v>1435</v>
      </c>
      <c r="O1111" s="179" t="s">
        <v>31</v>
      </c>
      <c r="P1111" s="179" t="s">
        <v>1438</v>
      </c>
      <c r="Q1111" s="179" t="s">
        <v>7</v>
      </c>
      <c r="R1111" s="179" t="s">
        <v>1526</v>
      </c>
      <c r="S1111" s="179" t="s">
        <v>289</v>
      </c>
      <c r="T1111" s="184" t="s">
        <v>19</v>
      </c>
      <c r="U1111" s="184" t="str">
        <f>Tabla1[[#This Row],[Códigos CIF]]&amp;" "&amp;"="&amp;" "&amp;Tabla1[[#This Row],[Códigos CIF Habilidad]]</f>
        <v>d140 = Aprender a leer</v>
      </c>
      <c r="V1111" s="189" t="s">
        <v>290</v>
      </c>
      <c r="W1111" s="19" t="s">
        <v>291</v>
      </c>
      <c r="X1111" s="10"/>
      <c r="Y1111" s="10"/>
      <c r="Z1111"/>
      <c r="AA1111"/>
      <c r="AB1111"/>
      <c r="AC1111"/>
      <c r="AD1111"/>
      <c r="AE1111"/>
      <c r="AF1111"/>
      <c r="AG1111"/>
      <c r="AH1111"/>
      <c r="AI1111"/>
    </row>
    <row r="1112" spans="1:35" ht="30.6">
      <c r="A1112" s="10">
        <v>1096</v>
      </c>
      <c r="B1112" s="176" t="s">
        <v>1342</v>
      </c>
      <c r="C1112" s="177" t="s">
        <v>1279</v>
      </c>
      <c r="D1112" s="177" t="s">
        <v>643</v>
      </c>
      <c r="E1112" s="178" t="s">
        <v>644</v>
      </c>
      <c r="F1112" s="179">
        <v>0</v>
      </c>
      <c r="G1112" s="180" t="s">
        <v>683</v>
      </c>
      <c r="H1112" s="181">
        <v>3</v>
      </c>
      <c r="I1112" s="182">
        <f>Tabla1[[#This Row],[P_Esperada_MEISR ]]*0.0008928</f>
        <v>2.6784000000000001E-3</v>
      </c>
      <c r="J1112" s="183">
        <v>1</v>
      </c>
      <c r="K1112" s="183">
        <f>Tabla1[[#This Row],[Puntuación]]-1</f>
        <v>0</v>
      </c>
      <c r="L1112" s="182">
        <f>Tabla1[[#This Row],[Cambio escala]]*0.0008928</f>
        <v>0</v>
      </c>
      <c r="M1112" s="179" t="s">
        <v>23</v>
      </c>
      <c r="N1112" s="179" t="s">
        <v>1434</v>
      </c>
      <c r="O1112" s="179" t="s">
        <v>5</v>
      </c>
      <c r="P1112" s="179" t="s">
        <v>1441</v>
      </c>
      <c r="Q1112" s="179" t="s">
        <v>5</v>
      </c>
      <c r="R1112" s="179" t="s">
        <v>1519</v>
      </c>
      <c r="S1112" s="179" t="s">
        <v>77</v>
      </c>
      <c r="T1112" s="184" t="s">
        <v>50</v>
      </c>
      <c r="U1112" s="184" t="str">
        <f>Tabla1[[#This Row],[Códigos CIF]]&amp;" "&amp;"="&amp;" "&amp;Tabla1[[#This Row],[Códigos CIF Habilidad]]</f>
        <v>d250 = Manejo del comportamiento propio</v>
      </c>
      <c r="V1112" s="189" t="s">
        <v>78</v>
      </c>
      <c r="W1112" s="19" t="s">
        <v>79</v>
      </c>
      <c r="X1112" s="10"/>
      <c r="Y1112" s="10"/>
      <c r="Z1112"/>
      <c r="AA1112"/>
      <c r="AB1112"/>
      <c r="AC1112"/>
      <c r="AD1112"/>
      <c r="AE1112"/>
      <c r="AF1112"/>
      <c r="AG1112"/>
      <c r="AH1112"/>
      <c r="AI1112"/>
    </row>
    <row r="1113" spans="1:35" ht="61.2">
      <c r="A1113" s="10">
        <v>1097</v>
      </c>
      <c r="B1113" s="176" t="s">
        <v>1342</v>
      </c>
      <c r="C1113" s="177" t="s">
        <v>1280</v>
      </c>
      <c r="D1113" s="177" t="s">
        <v>643</v>
      </c>
      <c r="E1113" s="178" t="s">
        <v>645</v>
      </c>
      <c r="F1113" s="179">
        <v>6</v>
      </c>
      <c r="G1113" s="180" t="s">
        <v>683</v>
      </c>
      <c r="H1113" s="181">
        <v>3</v>
      </c>
      <c r="I1113" s="182">
        <f>Tabla1[[#This Row],[P_Esperada_MEISR ]]*0.0008928</f>
        <v>2.6784000000000001E-3</v>
      </c>
      <c r="J1113" s="183">
        <v>1</v>
      </c>
      <c r="K1113" s="183">
        <f>Tabla1[[#This Row],[Puntuación]]-1</f>
        <v>0</v>
      </c>
      <c r="L1113" s="182">
        <f>Tabla1[[#This Row],[Cambio escala]]*0.0008928</f>
        <v>0</v>
      </c>
      <c r="M1113" s="179" t="s">
        <v>5</v>
      </c>
      <c r="N1113" s="179" t="s">
        <v>1436</v>
      </c>
      <c r="O1113" s="179" t="s">
        <v>5</v>
      </c>
      <c r="P1113" s="179" t="s">
        <v>1441</v>
      </c>
      <c r="Q1113" s="179" t="s">
        <v>5</v>
      </c>
      <c r="R1113" s="179" t="s">
        <v>1519</v>
      </c>
      <c r="S1113" s="179" t="s">
        <v>77</v>
      </c>
      <c r="T1113" s="184" t="s">
        <v>50</v>
      </c>
      <c r="U1113" s="184" t="str">
        <f>Tabla1[[#This Row],[Códigos CIF]]&amp;" "&amp;"="&amp;" "&amp;Tabla1[[#This Row],[Códigos CIF Habilidad]]</f>
        <v>d250 = Manejo del comportamiento propio</v>
      </c>
      <c r="V1113" s="189" t="s">
        <v>78</v>
      </c>
      <c r="W1113" s="19" t="s">
        <v>79</v>
      </c>
      <c r="X1113" s="10"/>
      <c r="Y1113" s="10"/>
      <c r="Z1113"/>
      <c r="AA1113"/>
      <c r="AB1113"/>
      <c r="AC1113"/>
      <c r="AD1113"/>
      <c r="AE1113"/>
      <c r="AF1113"/>
      <c r="AG1113"/>
      <c r="AH1113"/>
      <c r="AI1113"/>
    </row>
    <row r="1114" spans="1:35" ht="20.399999999999999">
      <c r="A1114" s="10">
        <v>1098</v>
      </c>
      <c r="B1114" s="176" t="s">
        <v>1342</v>
      </c>
      <c r="C1114" s="177" t="s">
        <v>1281</v>
      </c>
      <c r="D1114" s="177" t="s">
        <v>643</v>
      </c>
      <c r="E1114" s="178" t="s">
        <v>646</v>
      </c>
      <c r="F1114" s="179">
        <v>10</v>
      </c>
      <c r="G1114" s="180" t="s">
        <v>686</v>
      </c>
      <c r="H1114" s="181">
        <v>3</v>
      </c>
      <c r="I1114" s="182">
        <f>Tabla1[[#This Row],[P_Esperada_MEISR ]]*0.0008928</f>
        <v>2.6784000000000001E-3</v>
      </c>
      <c r="J1114" s="183">
        <v>1</v>
      </c>
      <c r="K1114" s="183">
        <f>Tabla1[[#This Row],[Puntuación]]-1</f>
        <v>0</v>
      </c>
      <c r="L1114" s="182">
        <f>Tabla1[[#This Row],[Cambio escala]]*0.0008928</f>
        <v>0</v>
      </c>
      <c r="M1114" s="179" t="s">
        <v>5</v>
      </c>
      <c r="N1114" s="179" t="s">
        <v>1436</v>
      </c>
      <c r="O1114" s="179" t="s">
        <v>5</v>
      </c>
      <c r="P1114" s="179" t="s">
        <v>1441</v>
      </c>
      <c r="Q1114" s="179" t="s">
        <v>5</v>
      </c>
      <c r="R1114" s="179" t="s">
        <v>1519</v>
      </c>
      <c r="S1114" s="179" t="s">
        <v>41</v>
      </c>
      <c r="T1114" s="184" t="s">
        <v>19</v>
      </c>
      <c r="U1114" s="184" t="str">
        <f>Tabla1[[#This Row],[Códigos CIF]]&amp;" "&amp;"="&amp;" "&amp;Tabla1[[#This Row],[Códigos CIF Habilidad]]</f>
        <v>d160 = Centrar la atención</v>
      </c>
      <c r="V1114" s="189" t="s">
        <v>42</v>
      </c>
      <c r="W1114" s="19" t="s">
        <v>43</v>
      </c>
      <c r="X1114" s="10"/>
      <c r="Y1114" s="10"/>
      <c r="Z1114"/>
      <c r="AA1114"/>
      <c r="AB1114"/>
      <c r="AC1114"/>
      <c r="AD1114"/>
      <c r="AE1114"/>
      <c r="AF1114"/>
      <c r="AG1114"/>
      <c r="AH1114"/>
      <c r="AI1114"/>
    </row>
    <row r="1115" spans="1:35" ht="30.6">
      <c r="A1115" s="10">
        <v>1099</v>
      </c>
      <c r="B1115" s="176" t="s">
        <v>1342</v>
      </c>
      <c r="C1115" s="177" t="s">
        <v>1282</v>
      </c>
      <c r="D1115" s="177" t="s">
        <v>643</v>
      </c>
      <c r="E1115" s="178" t="s">
        <v>647</v>
      </c>
      <c r="F1115" s="179">
        <v>12</v>
      </c>
      <c r="G1115" s="180" t="s">
        <v>686</v>
      </c>
      <c r="H1115" s="181">
        <v>3</v>
      </c>
      <c r="I1115" s="182">
        <f>Tabla1[[#This Row],[P_Esperada_MEISR ]]*0.0008928</f>
        <v>2.6784000000000001E-3</v>
      </c>
      <c r="J1115" s="183">
        <v>1</v>
      </c>
      <c r="K1115" s="183">
        <f>Tabla1[[#This Row],[Puntuación]]-1</f>
        <v>0</v>
      </c>
      <c r="L1115" s="182">
        <f>Tabla1[[#This Row],[Cambio escala]]*0.0008928</f>
        <v>0</v>
      </c>
      <c r="M1115" s="179" t="s">
        <v>5</v>
      </c>
      <c r="N1115" s="179" t="s">
        <v>1436</v>
      </c>
      <c r="O1115" s="179" t="s">
        <v>6</v>
      </c>
      <c r="P1115" s="179" t="s">
        <v>1439</v>
      </c>
      <c r="Q1115" s="179" t="s">
        <v>7</v>
      </c>
      <c r="R1115" s="179" t="s">
        <v>1526</v>
      </c>
      <c r="S1115" s="179" t="s">
        <v>86</v>
      </c>
      <c r="T1115" s="184" t="s">
        <v>50</v>
      </c>
      <c r="U1115" s="184" t="str">
        <f>Tabla1[[#This Row],[Códigos CIF]]&amp;" "&amp;"="&amp;" "&amp;Tabla1[[#This Row],[Códigos CIF Habilidad]]</f>
        <v>d210 = Llevar a cabo una única tarea</v>
      </c>
      <c r="V1115" s="189" t="s">
        <v>87</v>
      </c>
      <c r="W1115" s="19" t="s">
        <v>88</v>
      </c>
      <c r="X1115" s="10"/>
      <c r="Y1115" s="10"/>
      <c r="Z1115"/>
      <c r="AA1115"/>
      <c r="AB1115"/>
      <c r="AC1115"/>
      <c r="AD1115"/>
      <c r="AE1115"/>
      <c r="AF1115"/>
      <c r="AG1115"/>
      <c r="AH1115"/>
      <c r="AI1115"/>
    </row>
    <row r="1116" spans="1:35" ht="40.799999999999997">
      <c r="A1116" s="10">
        <v>1100</v>
      </c>
      <c r="B1116" s="176" t="s">
        <v>1342</v>
      </c>
      <c r="C1116" s="177" t="s">
        <v>1283</v>
      </c>
      <c r="D1116" s="177" t="s">
        <v>643</v>
      </c>
      <c r="E1116" s="178" t="s">
        <v>648</v>
      </c>
      <c r="F1116" s="179">
        <v>15</v>
      </c>
      <c r="G1116" s="180" t="s">
        <v>684</v>
      </c>
      <c r="H1116" s="181">
        <v>3</v>
      </c>
      <c r="I1116" s="182">
        <f>Tabla1[[#This Row],[P_Esperada_MEISR ]]*0.0008928</f>
        <v>2.6784000000000001E-3</v>
      </c>
      <c r="J1116" s="183">
        <v>1</v>
      </c>
      <c r="K1116" s="183">
        <f>Tabla1[[#This Row],[Puntuación]]-1</f>
        <v>0</v>
      </c>
      <c r="L1116" s="182">
        <f>Tabla1[[#This Row],[Cambio escala]]*0.0008928</f>
        <v>0</v>
      </c>
      <c r="M1116" s="179" t="s">
        <v>5</v>
      </c>
      <c r="N1116" s="179" t="s">
        <v>1436</v>
      </c>
      <c r="O1116" s="179" t="s">
        <v>5</v>
      </c>
      <c r="P1116" s="179" t="s">
        <v>1441</v>
      </c>
      <c r="Q1116" s="179" t="s">
        <v>5</v>
      </c>
      <c r="R1116" s="179" t="s">
        <v>1519</v>
      </c>
      <c r="S1116" s="179" t="s">
        <v>77</v>
      </c>
      <c r="T1116" s="184" t="s">
        <v>50</v>
      </c>
      <c r="U1116" s="184" t="str">
        <f>Tabla1[[#This Row],[Códigos CIF]]&amp;" "&amp;"="&amp;" "&amp;Tabla1[[#This Row],[Códigos CIF Habilidad]]</f>
        <v>d250 = Manejo del comportamiento propio</v>
      </c>
      <c r="V1116" s="189" t="s">
        <v>78</v>
      </c>
      <c r="W1116" s="19" t="s">
        <v>79</v>
      </c>
      <c r="X1116" s="10"/>
      <c r="Y1116" s="10"/>
      <c r="Z1116"/>
      <c r="AA1116"/>
      <c r="AB1116"/>
      <c r="AC1116"/>
      <c r="AD1116"/>
      <c r="AE1116"/>
      <c r="AF1116"/>
      <c r="AG1116"/>
      <c r="AH1116"/>
      <c r="AI1116"/>
    </row>
    <row r="1117" spans="1:35" ht="40.799999999999997">
      <c r="A1117" s="10">
        <v>1101</v>
      </c>
      <c r="B1117" s="176" t="s">
        <v>1342</v>
      </c>
      <c r="C1117" s="177" t="s">
        <v>1284</v>
      </c>
      <c r="D1117" s="177" t="s">
        <v>643</v>
      </c>
      <c r="E1117" s="178" t="s">
        <v>649</v>
      </c>
      <c r="F1117" s="179">
        <v>15</v>
      </c>
      <c r="G1117" s="180" t="s">
        <v>684</v>
      </c>
      <c r="H1117" s="181">
        <v>3</v>
      </c>
      <c r="I1117" s="182">
        <f>Tabla1[[#This Row],[P_Esperada_MEISR ]]*0.0008928</f>
        <v>2.6784000000000001E-3</v>
      </c>
      <c r="J1117" s="183">
        <v>1</v>
      </c>
      <c r="K1117" s="183">
        <f>Tabla1[[#This Row],[Puntuación]]-1</f>
        <v>0</v>
      </c>
      <c r="L1117" s="182">
        <f>Tabla1[[#This Row],[Cambio escala]]*0.0008928</f>
        <v>0</v>
      </c>
      <c r="M1117" s="179" t="s">
        <v>24</v>
      </c>
      <c r="N1117" s="179" t="s">
        <v>1435</v>
      </c>
      <c r="O1117" s="179" t="s">
        <v>31</v>
      </c>
      <c r="P1117" s="179" t="s">
        <v>1438</v>
      </c>
      <c r="Q1117" s="179" t="s">
        <v>7</v>
      </c>
      <c r="R1117" s="179" t="s">
        <v>1526</v>
      </c>
      <c r="S1117" s="179" t="s">
        <v>77</v>
      </c>
      <c r="T1117" s="184" t="s">
        <v>50</v>
      </c>
      <c r="U1117" s="184" t="str">
        <f>Tabla1[[#This Row],[Códigos CIF]]&amp;" "&amp;"="&amp;" "&amp;Tabla1[[#This Row],[Códigos CIF Habilidad]]</f>
        <v>d250 = Manejo del comportamiento propio</v>
      </c>
      <c r="V1117" s="189" t="s">
        <v>78</v>
      </c>
      <c r="W1117" s="19" t="s">
        <v>79</v>
      </c>
      <c r="X1117" s="10"/>
      <c r="Y1117" s="10"/>
      <c r="Z1117"/>
      <c r="AA1117"/>
      <c r="AB1117"/>
      <c r="AC1117"/>
      <c r="AD1117"/>
      <c r="AE1117"/>
      <c r="AF1117"/>
      <c r="AG1117"/>
      <c r="AH1117"/>
      <c r="AI1117"/>
    </row>
    <row r="1118" spans="1:35" ht="51">
      <c r="A1118" s="10">
        <v>1102</v>
      </c>
      <c r="B1118" s="176" t="s">
        <v>1342</v>
      </c>
      <c r="C1118" s="177" t="s">
        <v>1285</v>
      </c>
      <c r="D1118" s="177" t="s">
        <v>643</v>
      </c>
      <c r="E1118" s="178" t="s">
        <v>650</v>
      </c>
      <c r="F1118" s="179">
        <v>18</v>
      </c>
      <c r="G1118" s="180" t="s">
        <v>684</v>
      </c>
      <c r="H1118" s="181">
        <v>3</v>
      </c>
      <c r="I1118" s="182">
        <f>Tabla1[[#This Row],[P_Esperada_MEISR ]]*0.0008928</f>
        <v>2.6784000000000001E-3</v>
      </c>
      <c r="J1118" s="183">
        <v>1</v>
      </c>
      <c r="K1118" s="183">
        <f>Tabla1[[#This Row],[Puntuación]]-1</f>
        <v>0</v>
      </c>
      <c r="L1118" s="182">
        <f>Tabla1[[#This Row],[Cambio escala]]*0.0008928</f>
        <v>0</v>
      </c>
      <c r="M1118" s="179" t="s">
        <v>23</v>
      </c>
      <c r="N1118" s="179" t="s">
        <v>1434</v>
      </c>
      <c r="O1118" s="179" t="s">
        <v>23</v>
      </c>
      <c r="P1118" s="179" t="s">
        <v>1437</v>
      </c>
      <c r="Q1118" s="179" t="s">
        <v>23</v>
      </c>
      <c r="R1118" s="179" t="s">
        <v>1525</v>
      </c>
      <c r="S1118" s="179" t="s">
        <v>77</v>
      </c>
      <c r="T1118" s="184" t="s">
        <v>50</v>
      </c>
      <c r="U1118" s="184" t="str">
        <f>Tabla1[[#This Row],[Códigos CIF]]&amp;" "&amp;"="&amp;" "&amp;Tabla1[[#This Row],[Códigos CIF Habilidad]]</f>
        <v>d250 = Manejo del comportamiento propio</v>
      </c>
      <c r="V1118" s="189" t="s">
        <v>78</v>
      </c>
      <c r="W1118" s="19" t="s">
        <v>79</v>
      </c>
      <c r="X1118" s="10"/>
      <c r="Y1118" s="10"/>
      <c r="Z1118"/>
      <c r="AA1118"/>
      <c r="AB1118"/>
      <c r="AC1118"/>
      <c r="AD1118"/>
      <c r="AE1118"/>
      <c r="AF1118"/>
      <c r="AG1118"/>
      <c r="AH1118"/>
      <c r="AI1118"/>
    </row>
    <row r="1119" spans="1:35" ht="30.6">
      <c r="A1119" s="10">
        <v>1103</v>
      </c>
      <c r="B1119" s="176" t="s">
        <v>1342</v>
      </c>
      <c r="C1119" s="177" t="s">
        <v>1286</v>
      </c>
      <c r="D1119" s="177" t="s">
        <v>643</v>
      </c>
      <c r="E1119" s="178" t="s">
        <v>651</v>
      </c>
      <c r="F1119" s="179">
        <v>24</v>
      </c>
      <c r="G1119" s="180" t="s">
        <v>685</v>
      </c>
      <c r="H1119" s="181">
        <v>3</v>
      </c>
      <c r="I1119" s="182">
        <f>Tabla1[[#This Row],[P_Esperada_MEISR ]]*0.0008928</f>
        <v>2.6784000000000001E-3</v>
      </c>
      <c r="J1119" s="183">
        <v>1</v>
      </c>
      <c r="K1119" s="183">
        <f>Tabla1[[#This Row],[Puntuación]]-1</f>
        <v>0</v>
      </c>
      <c r="L1119" s="182">
        <f>Tabla1[[#This Row],[Cambio escala]]*0.0008928</f>
        <v>0</v>
      </c>
      <c r="M1119" s="179" t="s">
        <v>24</v>
      </c>
      <c r="N1119" s="179" t="s">
        <v>1435</v>
      </c>
      <c r="O1119" s="179" t="s">
        <v>5</v>
      </c>
      <c r="P1119" s="179" t="s">
        <v>1441</v>
      </c>
      <c r="Q1119" s="179" t="s">
        <v>5</v>
      </c>
      <c r="R1119" s="179" t="s">
        <v>1519</v>
      </c>
      <c r="S1119" s="179" t="s">
        <v>72</v>
      </c>
      <c r="T1119" s="184" t="s">
        <v>50</v>
      </c>
      <c r="U1119" s="184" t="str">
        <f>Tabla1[[#This Row],[Códigos CIF]]&amp;" "&amp;"="&amp;" "&amp;Tabla1[[#This Row],[Códigos CIF Habilidad]]</f>
        <v>d230 = Llevar a cabo rutinas diarias</v>
      </c>
      <c r="V1119" s="189" t="s">
        <v>73</v>
      </c>
      <c r="W1119" s="19" t="s">
        <v>74</v>
      </c>
      <c r="X1119" s="10"/>
      <c r="Y1119" s="10"/>
      <c r="Z1119"/>
      <c r="AA1119"/>
      <c r="AB1119"/>
      <c r="AC1119"/>
      <c r="AD1119"/>
      <c r="AE1119"/>
      <c r="AF1119"/>
      <c r="AG1119"/>
      <c r="AH1119"/>
      <c r="AI1119"/>
    </row>
    <row r="1120" spans="1:35" ht="30.6">
      <c r="A1120" s="10">
        <v>1104</v>
      </c>
      <c r="B1120" s="176" t="s">
        <v>1342</v>
      </c>
      <c r="C1120" s="177" t="s">
        <v>1287</v>
      </c>
      <c r="D1120" s="177" t="s">
        <v>643</v>
      </c>
      <c r="E1120" s="178" t="s">
        <v>652</v>
      </c>
      <c r="F1120" s="179">
        <v>24</v>
      </c>
      <c r="G1120" s="180" t="s">
        <v>685</v>
      </c>
      <c r="H1120" s="181">
        <v>3</v>
      </c>
      <c r="I1120" s="182">
        <f>Tabla1[[#This Row],[P_Esperada_MEISR ]]*0.0008928</f>
        <v>2.6784000000000001E-3</v>
      </c>
      <c r="J1120" s="183">
        <v>1</v>
      </c>
      <c r="K1120" s="183">
        <f>Tabla1[[#This Row],[Puntuación]]-1</f>
        <v>0</v>
      </c>
      <c r="L1120" s="182">
        <f>Tabla1[[#This Row],[Cambio escala]]*0.0008928</f>
        <v>0</v>
      </c>
      <c r="M1120" s="179" t="s">
        <v>5</v>
      </c>
      <c r="N1120" s="179" t="s">
        <v>1436</v>
      </c>
      <c r="O1120" s="179" t="s">
        <v>5</v>
      </c>
      <c r="P1120" s="179" t="s">
        <v>1441</v>
      </c>
      <c r="Q1120" s="179" t="s">
        <v>5</v>
      </c>
      <c r="R1120" s="179" t="s">
        <v>1519</v>
      </c>
      <c r="S1120" s="179" t="s">
        <v>77</v>
      </c>
      <c r="T1120" s="184" t="s">
        <v>50</v>
      </c>
      <c r="U1120" s="184" t="str">
        <f>Tabla1[[#This Row],[Códigos CIF]]&amp;" "&amp;"="&amp;" "&amp;Tabla1[[#This Row],[Códigos CIF Habilidad]]</f>
        <v>d250 = Manejo del comportamiento propio</v>
      </c>
      <c r="V1120" s="189" t="s">
        <v>78</v>
      </c>
      <c r="W1120" s="19" t="s">
        <v>79</v>
      </c>
      <c r="X1120" s="10"/>
      <c r="Y1120" s="10"/>
      <c r="Z1120"/>
      <c r="AA1120"/>
      <c r="AB1120"/>
      <c r="AC1120"/>
      <c r="AD1120"/>
      <c r="AE1120"/>
      <c r="AF1120"/>
      <c r="AG1120"/>
      <c r="AH1120"/>
      <c r="AI1120"/>
    </row>
    <row r="1121" spans="1:35" ht="30.6">
      <c r="A1121" s="10">
        <v>1105</v>
      </c>
      <c r="B1121" s="176" t="s">
        <v>1342</v>
      </c>
      <c r="C1121" s="177" t="s">
        <v>1288</v>
      </c>
      <c r="D1121" s="177" t="s">
        <v>643</v>
      </c>
      <c r="E1121" s="178" t="s">
        <v>664</v>
      </c>
      <c r="F1121" s="179">
        <v>24</v>
      </c>
      <c r="G1121" s="180" t="s">
        <v>685</v>
      </c>
      <c r="H1121" s="181">
        <v>3</v>
      </c>
      <c r="I1121" s="182">
        <f>Tabla1[[#This Row],[P_Esperada_MEISR ]]*0.0008928</f>
        <v>2.6784000000000001E-3</v>
      </c>
      <c r="J1121" s="183">
        <v>1</v>
      </c>
      <c r="K1121" s="183">
        <f>Tabla1[[#This Row],[Puntuación]]-1</f>
        <v>0</v>
      </c>
      <c r="L1121" s="182">
        <f>Tabla1[[#This Row],[Cambio escala]]*0.0008928</f>
        <v>0</v>
      </c>
      <c r="M1121" s="179" t="s">
        <v>5</v>
      </c>
      <c r="N1121" s="179" t="s">
        <v>1436</v>
      </c>
      <c r="O1121" s="179" t="s">
        <v>5</v>
      </c>
      <c r="P1121" s="179" t="s">
        <v>1441</v>
      </c>
      <c r="Q1121" s="179" t="s">
        <v>5</v>
      </c>
      <c r="R1121" s="179" t="s">
        <v>1519</v>
      </c>
      <c r="S1121" s="179" t="s">
        <v>49</v>
      </c>
      <c r="T1121" s="184" t="s">
        <v>50</v>
      </c>
      <c r="U1121" s="184" t="str">
        <f>Tabla1[[#This Row],[Códigos CIF]]&amp;" "&amp;"="&amp;" "&amp;Tabla1[[#This Row],[Códigos CIF Habilidad]]</f>
        <v>d240 = Manejo del estrés y otras demandas psicológicas</v>
      </c>
      <c r="V1121" s="189" t="s">
        <v>51</v>
      </c>
      <c r="W1121" s="19" t="s">
        <v>52</v>
      </c>
      <c r="X1121" s="10"/>
      <c r="Y1121" s="10"/>
      <c r="Z1121"/>
      <c r="AA1121"/>
      <c r="AB1121"/>
      <c r="AC1121"/>
      <c r="AD1121"/>
      <c r="AE1121"/>
      <c r="AF1121"/>
      <c r="AG1121"/>
      <c r="AH1121"/>
      <c r="AI1121"/>
    </row>
    <row r="1122" spans="1:35" ht="61.2">
      <c r="A1122" s="10">
        <v>1106</v>
      </c>
      <c r="B1122" s="176" t="s">
        <v>1342</v>
      </c>
      <c r="C1122" s="177" t="s">
        <v>1289</v>
      </c>
      <c r="D1122" s="177" t="s">
        <v>643</v>
      </c>
      <c r="E1122" s="178" t="s">
        <v>653</v>
      </c>
      <c r="F1122" s="179">
        <v>30</v>
      </c>
      <c r="G1122" s="180" t="s">
        <v>738</v>
      </c>
      <c r="H1122" s="181">
        <v>3</v>
      </c>
      <c r="I1122" s="182">
        <f>Tabla1[[#This Row],[P_Esperada_MEISR ]]*0.0008928</f>
        <v>2.6784000000000001E-3</v>
      </c>
      <c r="J1122" s="183">
        <v>1</v>
      </c>
      <c r="K1122" s="183">
        <f>Tabla1[[#This Row],[Puntuación]]-1</f>
        <v>0</v>
      </c>
      <c r="L1122" s="182">
        <f>Tabla1[[#This Row],[Cambio escala]]*0.0008928</f>
        <v>0</v>
      </c>
      <c r="M1122" s="179" t="s">
        <v>5</v>
      </c>
      <c r="N1122" s="179" t="s">
        <v>1436</v>
      </c>
      <c r="O1122" s="179" t="s">
        <v>5</v>
      </c>
      <c r="P1122" s="179" t="s">
        <v>1441</v>
      </c>
      <c r="Q1122" s="179" t="s">
        <v>5</v>
      </c>
      <c r="R1122" s="179" t="s">
        <v>1519</v>
      </c>
      <c r="S1122" s="179" t="s">
        <v>77</v>
      </c>
      <c r="T1122" s="184" t="s">
        <v>50</v>
      </c>
      <c r="U1122" s="184" t="str">
        <f>Tabla1[[#This Row],[Códigos CIF]]&amp;" "&amp;"="&amp;" "&amp;Tabla1[[#This Row],[Códigos CIF Habilidad]]</f>
        <v>d250 = Manejo del comportamiento propio</v>
      </c>
      <c r="V1122" s="189" t="s">
        <v>78</v>
      </c>
      <c r="W1122" s="19" t="s">
        <v>79</v>
      </c>
      <c r="X1122" s="10"/>
      <c r="Y1122" s="10"/>
      <c r="Z1122"/>
      <c r="AA1122"/>
      <c r="AB1122"/>
      <c r="AC1122"/>
      <c r="AD1122"/>
      <c r="AE1122"/>
      <c r="AF1122"/>
      <c r="AG1122"/>
      <c r="AH1122"/>
      <c r="AI1122"/>
    </row>
    <row r="1123" spans="1:35" ht="30.6">
      <c r="A1123" s="10">
        <v>1107</v>
      </c>
      <c r="B1123" s="176" t="s">
        <v>1342</v>
      </c>
      <c r="C1123" s="177" t="s">
        <v>1290</v>
      </c>
      <c r="D1123" s="177" t="s">
        <v>643</v>
      </c>
      <c r="E1123" s="178" t="s">
        <v>654</v>
      </c>
      <c r="F1123" s="179">
        <v>30</v>
      </c>
      <c r="G1123" s="180" t="s">
        <v>738</v>
      </c>
      <c r="H1123" s="181">
        <v>3</v>
      </c>
      <c r="I1123" s="182">
        <f>Tabla1[[#This Row],[P_Esperada_MEISR ]]*0.0008928</f>
        <v>2.6784000000000001E-3</v>
      </c>
      <c r="J1123" s="183">
        <v>1</v>
      </c>
      <c r="K1123" s="183">
        <f>Tabla1[[#This Row],[Puntuación]]-1</f>
        <v>0</v>
      </c>
      <c r="L1123" s="182">
        <f>Tabla1[[#This Row],[Cambio escala]]*0.0008928</f>
        <v>0</v>
      </c>
      <c r="M1123" s="179" t="s">
        <v>5</v>
      </c>
      <c r="N1123" s="179" t="s">
        <v>1436</v>
      </c>
      <c r="O1123" s="179" t="s">
        <v>6</v>
      </c>
      <c r="P1123" s="179" t="s">
        <v>1439</v>
      </c>
      <c r="Q1123" s="179" t="s">
        <v>5</v>
      </c>
      <c r="R1123" s="179" t="s">
        <v>1519</v>
      </c>
      <c r="S1123" s="179" t="s">
        <v>72</v>
      </c>
      <c r="T1123" s="184" t="s">
        <v>50</v>
      </c>
      <c r="U1123" s="184" t="str">
        <f>Tabla1[[#This Row],[Códigos CIF]]&amp;" "&amp;"="&amp;" "&amp;Tabla1[[#This Row],[Códigos CIF Habilidad]]</f>
        <v>d230 = Llevar a cabo rutinas diarias</v>
      </c>
      <c r="V1123" s="189" t="s">
        <v>73</v>
      </c>
      <c r="W1123" s="19" t="s">
        <v>74</v>
      </c>
      <c r="X1123" s="10"/>
      <c r="Y1123" s="10"/>
      <c r="Z1123"/>
      <c r="AA1123"/>
      <c r="AB1123"/>
      <c r="AC1123"/>
      <c r="AD1123"/>
      <c r="AE1123"/>
      <c r="AF1123"/>
      <c r="AG1123"/>
      <c r="AH1123"/>
      <c r="AI1123"/>
    </row>
    <row r="1124" spans="1:35" ht="71.400000000000006">
      <c r="A1124" s="10">
        <v>1108</v>
      </c>
      <c r="B1124" s="176" t="s">
        <v>1342</v>
      </c>
      <c r="C1124" s="177" t="s">
        <v>1291</v>
      </c>
      <c r="D1124" s="177" t="s">
        <v>643</v>
      </c>
      <c r="E1124" s="178" t="s">
        <v>655</v>
      </c>
      <c r="F1124" s="179">
        <v>33</v>
      </c>
      <c r="G1124" s="180" t="s">
        <v>739</v>
      </c>
      <c r="H1124" s="181">
        <v>3</v>
      </c>
      <c r="I1124" s="182">
        <f>Tabla1[[#This Row],[P_Esperada_MEISR ]]*0.0008928</f>
        <v>2.6784000000000001E-3</v>
      </c>
      <c r="J1124" s="183">
        <v>1</v>
      </c>
      <c r="K1124" s="183">
        <f>Tabla1[[#This Row],[Puntuación]]-1</f>
        <v>0</v>
      </c>
      <c r="L1124" s="182">
        <f>Tabla1[[#This Row],[Cambio escala]]*0.0008928</f>
        <v>0</v>
      </c>
      <c r="M1124" s="179" t="s">
        <v>5</v>
      </c>
      <c r="N1124" s="179" t="s">
        <v>1436</v>
      </c>
      <c r="O1124" s="179" t="s">
        <v>6</v>
      </c>
      <c r="P1124" s="179" t="s">
        <v>1439</v>
      </c>
      <c r="Q1124" s="179" t="s">
        <v>7</v>
      </c>
      <c r="R1124" s="179" t="s">
        <v>1526</v>
      </c>
      <c r="S1124" s="179" t="s">
        <v>77</v>
      </c>
      <c r="T1124" s="184" t="s">
        <v>50</v>
      </c>
      <c r="U1124" s="184" t="str">
        <f>Tabla1[[#This Row],[Códigos CIF]]&amp;" "&amp;"="&amp;" "&amp;Tabla1[[#This Row],[Códigos CIF Habilidad]]</f>
        <v>d250 = Manejo del comportamiento propio</v>
      </c>
      <c r="V1124" s="189" t="s">
        <v>78</v>
      </c>
      <c r="W1124" s="19" t="s">
        <v>79</v>
      </c>
      <c r="X1124" s="10"/>
      <c r="Y1124" s="10"/>
      <c r="Z1124"/>
      <c r="AA1124"/>
      <c r="AB1124"/>
      <c r="AC1124"/>
      <c r="AD1124"/>
      <c r="AE1124"/>
      <c r="AF1124"/>
      <c r="AG1124"/>
      <c r="AH1124"/>
      <c r="AI1124"/>
    </row>
    <row r="1125" spans="1:35" ht="51">
      <c r="A1125" s="10">
        <v>1109</v>
      </c>
      <c r="B1125" s="176" t="s">
        <v>1342</v>
      </c>
      <c r="C1125" s="177" t="s">
        <v>1292</v>
      </c>
      <c r="D1125" s="177" t="s">
        <v>643</v>
      </c>
      <c r="E1125" s="178" t="s">
        <v>656</v>
      </c>
      <c r="F1125" s="179">
        <v>33</v>
      </c>
      <c r="G1125" s="180" t="s">
        <v>739</v>
      </c>
      <c r="H1125" s="181">
        <v>3</v>
      </c>
      <c r="I1125" s="182">
        <f>Tabla1[[#This Row],[P_Esperada_MEISR ]]*0.0008928</f>
        <v>2.6784000000000001E-3</v>
      </c>
      <c r="J1125" s="183">
        <v>1</v>
      </c>
      <c r="K1125" s="183">
        <f>Tabla1[[#This Row],[Puntuación]]-1</f>
        <v>0</v>
      </c>
      <c r="L1125" s="182">
        <f>Tabla1[[#This Row],[Cambio escala]]*0.0008928</f>
        <v>0</v>
      </c>
      <c r="M1125" s="179" t="s">
        <v>5</v>
      </c>
      <c r="N1125" s="179" t="s">
        <v>1436</v>
      </c>
      <c r="O1125" s="179" t="s">
        <v>6</v>
      </c>
      <c r="P1125" s="179" t="s">
        <v>1439</v>
      </c>
      <c r="Q1125" s="179" t="s">
        <v>23</v>
      </c>
      <c r="R1125" s="179" t="s">
        <v>1525</v>
      </c>
      <c r="S1125" s="179" t="s">
        <v>176</v>
      </c>
      <c r="T1125" s="184" t="s">
        <v>19</v>
      </c>
      <c r="U1125" s="184" t="str">
        <f>Tabla1[[#This Row],[Códigos CIF]]&amp;" "&amp;"="&amp;" "&amp;Tabla1[[#This Row],[Códigos CIF Habilidad]]</f>
        <v>d177 = Tomar decisiones</v>
      </c>
      <c r="V1125" s="189" t="s">
        <v>177</v>
      </c>
      <c r="W1125" s="19" t="s">
        <v>178</v>
      </c>
      <c r="X1125" s="10"/>
      <c r="Y1125" s="10"/>
      <c r="Z1125"/>
      <c r="AA1125"/>
      <c r="AB1125"/>
      <c r="AC1125"/>
      <c r="AD1125"/>
      <c r="AE1125"/>
      <c r="AF1125"/>
      <c r="AG1125"/>
      <c r="AH1125"/>
      <c r="AI1125"/>
    </row>
    <row r="1126" spans="1:35" ht="40.799999999999997">
      <c r="A1126" s="10">
        <v>1110</v>
      </c>
      <c r="B1126" s="176" t="s">
        <v>1342</v>
      </c>
      <c r="C1126" s="177" t="s">
        <v>1293</v>
      </c>
      <c r="D1126" s="177" t="s">
        <v>643</v>
      </c>
      <c r="E1126" s="178" t="s">
        <v>658</v>
      </c>
      <c r="F1126" s="179">
        <v>36</v>
      </c>
      <c r="G1126" s="180" t="s">
        <v>739</v>
      </c>
      <c r="H1126" s="181">
        <v>3</v>
      </c>
      <c r="I1126" s="182">
        <f>Tabla1[[#This Row],[P_Esperada_MEISR ]]*0.0008928</f>
        <v>2.6784000000000001E-3</v>
      </c>
      <c r="J1126" s="183">
        <v>1</v>
      </c>
      <c r="K1126" s="183">
        <f>Tabla1[[#This Row],[Puntuación]]-1</f>
        <v>0</v>
      </c>
      <c r="L1126" s="182">
        <f>Tabla1[[#This Row],[Cambio escala]]*0.0008928</f>
        <v>0</v>
      </c>
      <c r="M1126" s="179" t="s">
        <v>24</v>
      </c>
      <c r="N1126" s="179" t="s">
        <v>1435</v>
      </c>
      <c r="O1126" s="179" t="s">
        <v>5</v>
      </c>
      <c r="P1126" s="179" t="s">
        <v>1441</v>
      </c>
      <c r="Q1126" s="179" t="s">
        <v>5</v>
      </c>
      <c r="R1126" s="179" t="s">
        <v>1519</v>
      </c>
      <c r="S1126" s="179" t="s">
        <v>293</v>
      </c>
      <c r="T1126" s="184" t="s">
        <v>19</v>
      </c>
      <c r="U1126" s="184" t="str">
        <f>Tabla1[[#This Row],[Códigos CIF]]&amp;" "&amp;"="&amp;" "&amp;Tabla1[[#This Row],[Códigos CIF Habilidad]]</f>
        <v>d163 = Pensar</v>
      </c>
      <c r="V1126" s="189" t="s">
        <v>294</v>
      </c>
      <c r="W1126" s="19" t="s">
        <v>295</v>
      </c>
      <c r="X1126" s="10"/>
      <c r="Y1126" s="10"/>
      <c r="Z1126"/>
      <c r="AA1126"/>
      <c r="AB1126"/>
      <c r="AC1126"/>
      <c r="AD1126"/>
      <c r="AE1126"/>
      <c r="AF1126"/>
      <c r="AG1126"/>
      <c r="AH1126"/>
      <c r="AI1126"/>
    </row>
    <row r="1127" spans="1:35" ht="24">
      <c r="A1127" s="10">
        <v>1111</v>
      </c>
      <c r="B1127" s="176" t="s">
        <v>1342</v>
      </c>
      <c r="C1127" s="177" t="s">
        <v>1294</v>
      </c>
      <c r="D1127" s="177" t="s">
        <v>643</v>
      </c>
      <c r="E1127" s="178" t="s">
        <v>660</v>
      </c>
      <c r="F1127" s="179">
        <v>36</v>
      </c>
      <c r="G1127" s="180" t="s">
        <v>739</v>
      </c>
      <c r="H1127" s="181">
        <v>3</v>
      </c>
      <c r="I1127" s="182">
        <f>Tabla1[[#This Row],[P_Esperada_MEISR ]]*0.0008928</f>
        <v>2.6784000000000001E-3</v>
      </c>
      <c r="J1127" s="183">
        <v>1</v>
      </c>
      <c r="K1127" s="183">
        <f>Tabla1[[#This Row],[Puntuación]]-1</f>
        <v>0</v>
      </c>
      <c r="L1127" s="182">
        <f>Tabla1[[#This Row],[Cambio escala]]*0.0008928</f>
        <v>0</v>
      </c>
      <c r="M1127" s="179" t="s">
        <v>5</v>
      </c>
      <c r="N1127" s="179" t="s">
        <v>1436</v>
      </c>
      <c r="O1127" s="179" t="s">
        <v>5</v>
      </c>
      <c r="P1127" s="179" t="s">
        <v>1441</v>
      </c>
      <c r="Q1127" s="179" t="s">
        <v>5</v>
      </c>
      <c r="R1127" s="179" t="s">
        <v>1519</v>
      </c>
      <c r="S1127" s="179" t="s">
        <v>77</v>
      </c>
      <c r="T1127" s="184" t="s">
        <v>50</v>
      </c>
      <c r="U1127" s="184" t="str">
        <f>Tabla1[[#This Row],[Códigos CIF]]&amp;" "&amp;"="&amp;" "&amp;Tabla1[[#This Row],[Códigos CIF Habilidad]]</f>
        <v>d250 = Manejo del comportamiento propio</v>
      </c>
      <c r="V1127" s="189" t="s">
        <v>78</v>
      </c>
      <c r="W1127" s="19" t="s">
        <v>79</v>
      </c>
      <c r="X1127" s="10"/>
      <c r="Y1127" s="10"/>
      <c r="Z1127"/>
      <c r="AA1127"/>
      <c r="AB1127"/>
      <c r="AC1127"/>
      <c r="AD1127"/>
      <c r="AE1127"/>
      <c r="AF1127"/>
      <c r="AG1127"/>
      <c r="AH1127"/>
      <c r="AI1127"/>
    </row>
    <row r="1128" spans="1:35">
      <c r="A1128" s="10">
        <v>1112</v>
      </c>
      <c r="B1128" s="176" t="s">
        <v>1342</v>
      </c>
      <c r="C1128" s="177" t="s">
        <v>1295</v>
      </c>
      <c r="D1128" s="177" t="s">
        <v>643</v>
      </c>
      <c r="E1128" s="178" t="s">
        <v>661</v>
      </c>
      <c r="F1128" s="179">
        <v>36</v>
      </c>
      <c r="G1128" s="180" t="s">
        <v>739</v>
      </c>
      <c r="H1128" s="181">
        <v>3</v>
      </c>
      <c r="I1128" s="182">
        <f>Tabla1[[#This Row],[P_Esperada_MEISR ]]*0.0008928</f>
        <v>2.6784000000000001E-3</v>
      </c>
      <c r="J1128" s="183">
        <v>1</v>
      </c>
      <c r="K1128" s="183">
        <f>Tabla1[[#This Row],[Puntuación]]-1</f>
        <v>0</v>
      </c>
      <c r="L1128" s="182">
        <f>Tabla1[[#This Row],[Cambio escala]]*0.0008928</f>
        <v>0</v>
      </c>
      <c r="M1128" s="179" t="s">
        <v>24</v>
      </c>
      <c r="N1128" s="179" t="s">
        <v>1435</v>
      </c>
      <c r="O1128" s="179" t="s">
        <v>5</v>
      </c>
      <c r="P1128" s="179" t="s">
        <v>1441</v>
      </c>
      <c r="Q1128" s="179" t="s">
        <v>7</v>
      </c>
      <c r="R1128" s="179" t="s">
        <v>1526</v>
      </c>
      <c r="S1128" s="179" t="s">
        <v>233</v>
      </c>
      <c r="T1128" s="184" t="s">
        <v>50</v>
      </c>
      <c r="U1128" s="184" t="str">
        <f>Tabla1[[#This Row],[Códigos CIF]]&amp;" "&amp;"="&amp;" "&amp;Tabla1[[#This Row],[Códigos CIF Habilidad]]</f>
        <v>d220 = Llevar a cabo múltiples tareas</v>
      </c>
      <c r="V1128" s="189" t="s">
        <v>234</v>
      </c>
      <c r="W1128" s="19" t="s">
        <v>235</v>
      </c>
      <c r="X1128" s="10"/>
      <c r="Y1128" s="10"/>
      <c r="Z1128"/>
      <c r="AA1128"/>
      <c r="AB1128"/>
      <c r="AC1128"/>
      <c r="AD1128"/>
      <c r="AE1128"/>
      <c r="AF1128"/>
      <c r="AG1128"/>
      <c r="AH1128"/>
      <c r="AI1128"/>
    </row>
    <row r="1129" spans="1:35" ht="51">
      <c r="A1129" s="10">
        <v>1113</v>
      </c>
      <c r="B1129" s="176" t="s">
        <v>1342</v>
      </c>
      <c r="C1129" s="177" t="s">
        <v>1296</v>
      </c>
      <c r="D1129" s="177" t="s">
        <v>643</v>
      </c>
      <c r="E1129" s="178" t="s">
        <v>657</v>
      </c>
      <c r="F1129" s="179">
        <v>42</v>
      </c>
      <c r="G1129" s="180" t="s">
        <v>740</v>
      </c>
      <c r="H1129" s="181">
        <v>3</v>
      </c>
      <c r="I1129" s="182">
        <f>Tabla1[[#This Row],[P_Esperada_MEISR ]]*0.0008928</f>
        <v>2.6784000000000001E-3</v>
      </c>
      <c r="J1129" s="183">
        <v>1</v>
      </c>
      <c r="K1129" s="183">
        <f>Tabla1[[#This Row],[Puntuación]]-1</f>
        <v>0</v>
      </c>
      <c r="L1129" s="182">
        <f>Tabla1[[#This Row],[Cambio escala]]*0.0008928</f>
        <v>0</v>
      </c>
      <c r="M1129" s="179" t="s">
        <v>5</v>
      </c>
      <c r="N1129" s="179" t="s">
        <v>1436</v>
      </c>
      <c r="O1129" s="179" t="s">
        <v>6</v>
      </c>
      <c r="P1129" s="179" t="s">
        <v>1439</v>
      </c>
      <c r="Q1129" s="179" t="s">
        <v>5</v>
      </c>
      <c r="R1129" s="179" t="s">
        <v>1519</v>
      </c>
      <c r="S1129" s="179" t="s">
        <v>55</v>
      </c>
      <c r="T1129" s="184" t="s">
        <v>9</v>
      </c>
      <c r="U1129" s="184" t="str">
        <f>Tabla1[[#This Row],[Códigos CIF]]&amp;" "&amp;"="&amp;" "&amp;Tabla1[[#This Row],[Códigos CIF Habilidad]]</f>
        <v>d330 = Hablar</v>
      </c>
      <c r="V1129" s="189" t="s">
        <v>56</v>
      </c>
      <c r="W1129" s="19" t="s">
        <v>57</v>
      </c>
      <c r="X1129" s="10"/>
      <c r="Y1129" s="10"/>
      <c r="Z1129"/>
      <c r="AA1129"/>
      <c r="AB1129"/>
      <c r="AC1129"/>
      <c r="AD1129"/>
      <c r="AE1129"/>
      <c r="AF1129"/>
      <c r="AG1129"/>
      <c r="AH1129"/>
      <c r="AI1129"/>
    </row>
    <row r="1130" spans="1:35" ht="30.6">
      <c r="A1130" s="10">
        <v>1114</v>
      </c>
      <c r="B1130" s="176" t="s">
        <v>1342</v>
      </c>
      <c r="C1130" s="177" t="s">
        <v>1297</v>
      </c>
      <c r="D1130" s="177" t="s">
        <v>643</v>
      </c>
      <c r="E1130" s="178" t="s">
        <v>659</v>
      </c>
      <c r="F1130" s="179">
        <v>42</v>
      </c>
      <c r="G1130" s="180" t="s">
        <v>740</v>
      </c>
      <c r="H1130" s="181">
        <v>3</v>
      </c>
      <c r="I1130" s="182">
        <f>Tabla1[[#This Row],[P_Esperada_MEISR ]]*0.0008928</f>
        <v>2.6784000000000001E-3</v>
      </c>
      <c r="J1130" s="183">
        <v>1</v>
      </c>
      <c r="K1130" s="183">
        <f>Tabla1[[#This Row],[Puntuación]]-1</f>
        <v>0</v>
      </c>
      <c r="L1130" s="182">
        <f>Tabla1[[#This Row],[Cambio escala]]*0.0008928</f>
        <v>0</v>
      </c>
      <c r="M1130" s="179" t="s">
        <v>5</v>
      </c>
      <c r="N1130" s="179" t="s">
        <v>1436</v>
      </c>
      <c r="O1130" s="179" t="s">
        <v>6</v>
      </c>
      <c r="P1130" s="179" t="s">
        <v>1439</v>
      </c>
      <c r="Q1130" s="179" t="s">
        <v>5</v>
      </c>
      <c r="R1130" s="179" t="s">
        <v>1519</v>
      </c>
      <c r="S1130" s="179" t="s">
        <v>55</v>
      </c>
      <c r="T1130" s="184" t="s">
        <v>9</v>
      </c>
      <c r="U1130" s="184" t="str">
        <f>Tabla1[[#This Row],[Códigos CIF]]&amp;" "&amp;"="&amp;" "&amp;Tabla1[[#This Row],[Códigos CIF Habilidad]]</f>
        <v>d330 = Hablar</v>
      </c>
      <c r="V1130" s="189" t="s">
        <v>56</v>
      </c>
      <c r="W1130" s="19" t="s">
        <v>57</v>
      </c>
      <c r="X1130" s="10"/>
      <c r="Y1130" s="10"/>
      <c r="Z1130"/>
      <c r="AA1130"/>
      <c r="AB1130"/>
      <c r="AC1130"/>
      <c r="AD1130"/>
      <c r="AE1130"/>
      <c r="AF1130"/>
      <c r="AG1130"/>
      <c r="AH1130"/>
      <c r="AI1130"/>
    </row>
    <row r="1131" spans="1:35" ht="30.6">
      <c r="A1131" s="10">
        <v>1115</v>
      </c>
      <c r="B1131" s="176" t="s">
        <v>1342</v>
      </c>
      <c r="C1131" s="177" t="s">
        <v>1298</v>
      </c>
      <c r="D1131" s="177" t="s">
        <v>643</v>
      </c>
      <c r="E1131" s="178" t="s">
        <v>662</v>
      </c>
      <c r="F1131" s="179">
        <v>42</v>
      </c>
      <c r="G1131" s="180" t="s">
        <v>740</v>
      </c>
      <c r="H1131" s="181">
        <v>3</v>
      </c>
      <c r="I1131" s="182">
        <f>Tabla1[[#This Row],[P_Esperada_MEISR ]]*0.0008928</f>
        <v>2.6784000000000001E-3</v>
      </c>
      <c r="J1131" s="183">
        <v>1</v>
      </c>
      <c r="K1131" s="183">
        <f>Tabla1[[#This Row],[Puntuación]]-1</f>
        <v>0</v>
      </c>
      <c r="L1131" s="182">
        <f>Tabla1[[#This Row],[Cambio escala]]*0.0008928</f>
        <v>0</v>
      </c>
      <c r="M1131" s="179" t="s">
        <v>5</v>
      </c>
      <c r="N1131" s="179" t="s">
        <v>1436</v>
      </c>
      <c r="O1131" s="179" t="s">
        <v>6</v>
      </c>
      <c r="P1131" s="179" t="s">
        <v>1439</v>
      </c>
      <c r="Q1131" s="179" t="s">
        <v>5</v>
      </c>
      <c r="R1131" s="179" t="s">
        <v>1519</v>
      </c>
      <c r="S1131" s="179" t="s">
        <v>103</v>
      </c>
      <c r="T1131" s="184" t="s">
        <v>9</v>
      </c>
      <c r="U1131" s="184" t="str">
        <f>Tabla1[[#This Row],[Códigos CIF]]&amp;" "&amp;"="&amp;" "&amp;Tabla1[[#This Row],[Códigos CIF Habilidad]]</f>
        <v>d350 = Conversación</v>
      </c>
      <c r="V1131" s="189" t="s">
        <v>104</v>
      </c>
      <c r="W1131" s="19" t="s">
        <v>105</v>
      </c>
      <c r="X1131" s="10"/>
      <c r="Y1131" s="10"/>
      <c r="Z1131"/>
      <c r="AA1131"/>
      <c r="AB1131"/>
      <c r="AC1131"/>
      <c r="AD1131"/>
      <c r="AE1131"/>
      <c r="AF1131"/>
      <c r="AG1131"/>
      <c r="AH1131"/>
      <c r="AI1131"/>
    </row>
    <row r="1132" spans="1:35" ht="20.399999999999999">
      <c r="A1132" s="10">
        <v>1116</v>
      </c>
      <c r="B1132" s="176" t="s">
        <v>1342</v>
      </c>
      <c r="C1132" s="177" t="s">
        <v>1299</v>
      </c>
      <c r="D1132" s="177" t="s">
        <v>643</v>
      </c>
      <c r="E1132" s="178" t="s">
        <v>1340</v>
      </c>
      <c r="F1132" s="179">
        <v>42</v>
      </c>
      <c r="G1132" s="180" t="s">
        <v>740</v>
      </c>
      <c r="H1132" s="181">
        <v>3</v>
      </c>
      <c r="I1132" s="182">
        <f>Tabla1[[#This Row],[P_Esperada_MEISR ]]*0.0008928</f>
        <v>2.6784000000000001E-3</v>
      </c>
      <c r="J1132" s="183">
        <v>1</v>
      </c>
      <c r="K1132" s="183">
        <f>Tabla1[[#This Row],[Puntuación]]-1</f>
        <v>0</v>
      </c>
      <c r="L1132" s="182">
        <f>Tabla1[[#This Row],[Cambio escala]]*0.0008928</f>
        <v>0</v>
      </c>
      <c r="M1132" s="179" t="s">
        <v>5</v>
      </c>
      <c r="N1132" s="179" t="s">
        <v>1436</v>
      </c>
      <c r="O1132" s="179" t="s">
        <v>6</v>
      </c>
      <c r="P1132" s="179" t="s">
        <v>1439</v>
      </c>
      <c r="Q1132" s="179" t="s">
        <v>5</v>
      </c>
      <c r="R1132" s="179" t="s">
        <v>1519</v>
      </c>
      <c r="S1132" s="179" t="s">
        <v>55</v>
      </c>
      <c r="T1132" s="184" t="s">
        <v>9</v>
      </c>
      <c r="U1132" s="184" t="str">
        <f>Tabla1[[#This Row],[Códigos CIF]]&amp;" "&amp;"="&amp;" "&amp;Tabla1[[#This Row],[Códigos CIF Habilidad]]</f>
        <v>d330 = Hablar</v>
      </c>
      <c r="V1132" s="189" t="s">
        <v>56</v>
      </c>
      <c r="W1132" s="19" t="s">
        <v>57</v>
      </c>
      <c r="X1132" s="10"/>
      <c r="Y1132" s="10"/>
      <c r="Z1132"/>
      <c r="AA1132"/>
      <c r="AB1132"/>
      <c r="AC1132"/>
      <c r="AD1132"/>
      <c r="AE1132"/>
      <c r="AF1132"/>
      <c r="AG1132"/>
      <c r="AH1132"/>
      <c r="AI1132"/>
    </row>
    <row r="1133" spans="1:35" ht="61.2">
      <c r="A1133" s="10">
        <v>1117</v>
      </c>
      <c r="B1133" s="176" t="s">
        <v>1342</v>
      </c>
      <c r="C1133" s="177" t="s">
        <v>1300</v>
      </c>
      <c r="D1133" s="177" t="s">
        <v>643</v>
      </c>
      <c r="E1133" s="178" t="s">
        <v>663</v>
      </c>
      <c r="F1133" s="179">
        <v>48</v>
      </c>
      <c r="G1133" s="180" t="s">
        <v>741</v>
      </c>
      <c r="H1133" s="181">
        <v>3</v>
      </c>
      <c r="I1133" s="182">
        <f>Tabla1[[#This Row],[P_Esperada_MEISR ]]*0.0008928</f>
        <v>2.6784000000000001E-3</v>
      </c>
      <c r="J1133" s="183">
        <v>1</v>
      </c>
      <c r="K1133" s="183">
        <f>Tabla1[[#This Row],[Puntuación]]-1</f>
        <v>0</v>
      </c>
      <c r="L1133" s="182">
        <f>Tabla1[[#This Row],[Cambio escala]]*0.0008928</f>
        <v>0</v>
      </c>
      <c r="M1133" s="179" t="s">
        <v>24</v>
      </c>
      <c r="N1133" s="179" t="s">
        <v>1435</v>
      </c>
      <c r="O1133" s="179" t="s">
        <v>5</v>
      </c>
      <c r="P1133" s="179" t="s">
        <v>1441</v>
      </c>
      <c r="Q1133" s="179" t="s">
        <v>7</v>
      </c>
      <c r="R1133" s="179" t="s">
        <v>1526</v>
      </c>
      <c r="S1133" s="179" t="s">
        <v>49</v>
      </c>
      <c r="T1133" s="184" t="s">
        <v>50</v>
      </c>
      <c r="U1133" s="184" t="str">
        <f>Tabla1[[#This Row],[Códigos CIF]]&amp;" "&amp;"="&amp;" "&amp;Tabla1[[#This Row],[Códigos CIF Habilidad]]</f>
        <v>d240 = Manejo del estrés y otras demandas psicológicas</v>
      </c>
      <c r="V1133" s="189" t="s">
        <v>51</v>
      </c>
      <c r="W1133" s="19" t="s">
        <v>52</v>
      </c>
      <c r="X1133" s="10"/>
      <c r="Y1133" s="10"/>
      <c r="Z1133"/>
      <c r="AA1133"/>
      <c r="AB1133"/>
      <c r="AC1133"/>
      <c r="AD1133"/>
      <c r="AE1133"/>
      <c r="AF1133"/>
      <c r="AG1133"/>
      <c r="AH1133"/>
      <c r="AI1133"/>
    </row>
    <row r="1134" spans="1:35" ht="30.6">
      <c r="A1134" s="10">
        <v>1118</v>
      </c>
      <c r="B1134" s="176" t="s">
        <v>1342</v>
      </c>
      <c r="C1134" s="177" t="s">
        <v>1301</v>
      </c>
      <c r="D1134" s="177" t="s">
        <v>643</v>
      </c>
      <c r="E1134" s="178" t="s">
        <v>666</v>
      </c>
      <c r="F1134" s="179">
        <v>48</v>
      </c>
      <c r="G1134" s="180" t="s">
        <v>741</v>
      </c>
      <c r="H1134" s="181">
        <v>3</v>
      </c>
      <c r="I1134" s="182">
        <f>Tabla1[[#This Row],[P_Esperada_MEISR ]]*0.0008928</f>
        <v>2.6784000000000001E-3</v>
      </c>
      <c r="J1134" s="183">
        <v>1</v>
      </c>
      <c r="K1134" s="183">
        <f>Tabla1[[#This Row],[Puntuación]]-1</f>
        <v>0</v>
      </c>
      <c r="L1134" s="182">
        <f>Tabla1[[#This Row],[Cambio escala]]*0.0008928</f>
        <v>0</v>
      </c>
      <c r="M1134" s="179" t="s">
        <v>5</v>
      </c>
      <c r="N1134" s="179" t="s">
        <v>1436</v>
      </c>
      <c r="O1134" s="179" t="s">
        <v>5</v>
      </c>
      <c r="P1134" s="179" t="s">
        <v>1441</v>
      </c>
      <c r="Q1134" s="179" t="s">
        <v>5</v>
      </c>
      <c r="R1134" s="179" t="s">
        <v>1519</v>
      </c>
      <c r="S1134" s="179" t="s">
        <v>222</v>
      </c>
      <c r="T1134" s="184" t="s">
        <v>19</v>
      </c>
      <c r="U1134" s="184" t="str">
        <f>Tabla1[[#This Row],[Códigos CIF]]&amp;" "&amp;"="&amp;" "&amp;Tabla1[[#This Row],[Códigos CIF Habilidad]]</f>
        <v>d175 = Resolver problemas</v>
      </c>
      <c r="V1134" s="189" t="s">
        <v>223</v>
      </c>
      <c r="W1134" s="19" t="s">
        <v>224</v>
      </c>
      <c r="X1134" s="10"/>
      <c r="Y1134" s="10"/>
      <c r="Z1134"/>
      <c r="AA1134"/>
      <c r="AB1134"/>
      <c r="AC1134"/>
      <c r="AD1134"/>
      <c r="AE1134"/>
      <c r="AF1134"/>
      <c r="AG1134"/>
      <c r="AH1134"/>
      <c r="AI1134"/>
    </row>
    <row r="1135" spans="1:35" ht="40.799999999999997">
      <c r="A1135" s="10">
        <v>1119</v>
      </c>
      <c r="B1135" s="176" t="s">
        <v>1342</v>
      </c>
      <c r="C1135" s="177" t="s">
        <v>1302</v>
      </c>
      <c r="D1135" s="177" t="s">
        <v>643</v>
      </c>
      <c r="E1135" s="178" t="s">
        <v>665</v>
      </c>
      <c r="F1135" s="179">
        <v>54</v>
      </c>
      <c r="G1135" s="180" t="s">
        <v>743</v>
      </c>
      <c r="H1135" s="181">
        <v>3</v>
      </c>
      <c r="I1135" s="182">
        <f>Tabla1[[#This Row],[P_Esperada_MEISR ]]*0.0008928</f>
        <v>2.6784000000000001E-3</v>
      </c>
      <c r="J1135" s="183">
        <v>1</v>
      </c>
      <c r="K1135" s="183">
        <f>Tabla1[[#This Row],[Puntuación]]-1</f>
        <v>0</v>
      </c>
      <c r="L1135" s="182">
        <f>Tabla1[[#This Row],[Cambio escala]]*0.0008928</f>
        <v>0</v>
      </c>
      <c r="M1135" s="179" t="s">
        <v>5</v>
      </c>
      <c r="N1135" s="179" t="s">
        <v>1436</v>
      </c>
      <c r="O1135" s="179" t="s">
        <v>6</v>
      </c>
      <c r="P1135" s="179" t="s">
        <v>1439</v>
      </c>
      <c r="Q1135" s="179" t="s">
        <v>5</v>
      </c>
      <c r="R1135" s="179" t="s">
        <v>1519</v>
      </c>
      <c r="S1135" s="179" t="s">
        <v>103</v>
      </c>
      <c r="T1135" s="184" t="s">
        <v>9</v>
      </c>
      <c r="U1135" s="184" t="str">
        <f>Tabla1[[#This Row],[Códigos CIF]]&amp;" "&amp;"="&amp;" "&amp;Tabla1[[#This Row],[Códigos CIF Habilidad]]</f>
        <v>d350 = Conversación</v>
      </c>
      <c r="V1135" s="189" t="s">
        <v>104</v>
      </c>
      <c r="W1135" s="19" t="s">
        <v>105</v>
      </c>
      <c r="X1135" s="10"/>
      <c r="Y1135" s="10"/>
      <c r="Z1135"/>
      <c r="AA1135"/>
      <c r="AB1135"/>
      <c r="AC1135"/>
      <c r="AD1135"/>
      <c r="AE1135"/>
      <c r="AF1135"/>
      <c r="AG1135"/>
      <c r="AH1135"/>
      <c r="AI1135"/>
    </row>
    <row r="1136" spans="1:35" ht="40.799999999999997">
      <c r="A1136" s="10">
        <v>1120</v>
      </c>
      <c r="B1136" s="176" t="s">
        <v>1342</v>
      </c>
      <c r="C1136" s="177" t="s">
        <v>1303</v>
      </c>
      <c r="D1136" s="177" t="s">
        <v>643</v>
      </c>
      <c r="E1136" s="178" t="s">
        <v>1556</v>
      </c>
      <c r="F1136" s="179">
        <v>60</v>
      </c>
      <c r="G1136" s="180" t="s">
        <v>744</v>
      </c>
      <c r="H1136" s="181">
        <v>3</v>
      </c>
      <c r="I1136" s="182">
        <f>Tabla1[[#This Row],[P_Esperada_MEISR ]]*0.0008928</f>
        <v>2.6784000000000001E-3</v>
      </c>
      <c r="J1136" s="183">
        <v>1</v>
      </c>
      <c r="K1136" s="183">
        <f>Tabla1[[#This Row],[Puntuación]]-1</f>
        <v>0</v>
      </c>
      <c r="L1136" s="182">
        <f>Tabla1[[#This Row],[Cambio escala]]*0.0008928</f>
        <v>0</v>
      </c>
      <c r="M1136" s="179" t="s">
        <v>23</v>
      </c>
      <c r="N1136" s="179" t="s">
        <v>1434</v>
      </c>
      <c r="O1136" s="179" t="s">
        <v>31</v>
      </c>
      <c r="P1136" s="179" t="s">
        <v>1438</v>
      </c>
      <c r="Q1136" s="179" t="s">
        <v>23</v>
      </c>
      <c r="R1136" s="179" t="s">
        <v>1525</v>
      </c>
      <c r="S1136" s="179" t="s">
        <v>72</v>
      </c>
      <c r="T1136" s="184" t="s">
        <v>50</v>
      </c>
      <c r="U1136" s="184" t="str">
        <f>Tabla1[[#This Row],[Códigos CIF]]&amp;" "&amp;"="&amp;" "&amp;Tabla1[[#This Row],[Códigos CIF Habilidad]]</f>
        <v>d230 = Llevar a cabo rutinas diarias</v>
      </c>
      <c r="V1136" s="189" t="s">
        <v>73</v>
      </c>
      <c r="W1136" s="19" t="s">
        <v>74</v>
      </c>
      <c r="X1136" s="10"/>
      <c r="Y1136" s="10"/>
      <c r="Z1136"/>
      <c r="AA1136"/>
      <c r="AB1136"/>
      <c r="AC1136"/>
      <c r="AD1136"/>
      <c r="AE1136"/>
      <c r="AF1136"/>
      <c r="AG1136"/>
      <c r="AH1136"/>
      <c r="AI1136"/>
    </row>
    <row r="1137" spans="1:35">
      <c r="A1137" s="10">
        <v>1121</v>
      </c>
      <c r="B1137" s="176" t="s">
        <v>1343</v>
      </c>
      <c r="C1137" s="177" t="s">
        <v>745</v>
      </c>
      <c r="D1137" s="177" t="s">
        <v>3</v>
      </c>
      <c r="E1137" s="178" t="s">
        <v>4</v>
      </c>
      <c r="F1137" s="179">
        <v>0</v>
      </c>
      <c r="G1137" s="180" t="s">
        <v>683</v>
      </c>
      <c r="H1137" s="181">
        <v>3</v>
      </c>
      <c r="I1137" s="182">
        <f>Tabla1[[#This Row],[P_Esperada_MEISR ]]*0.0008928</f>
        <v>2.6784000000000001E-3</v>
      </c>
      <c r="J1137" s="183">
        <v>1</v>
      </c>
      <c r="K1137" s="183">
        <f>Tabla1[[#This Row],[Puntuación]]-1</f>
        <v>0</v>
      </c>
      <c r="L1137" s="182">
        <f>Tabla1[[#This Row],[Cambio escala]]*0.0008928</f>
        <v>0</v>
      </c>
      <c r="M1137" s="179" t="s">
        <v>5</v>
      </c>
      <c r="N1137" s="179" t="s">
        <v>1436</v>
      </c>
      <c r="O1137" s="179" t="s">
        <v>6</v>
      </c>
      <c r="P1137" s="179" t="s">
        <v>1439</v>
      </c>
      <c r="Q1137" s="179" t="s">
        <v>7</v>
      </c>
      <c r="R1137" s="179" t="s">
        <v>1526</v>
      </c>
      <c r="S1137" s="179" t="s">
        <v>8</v>
      </c>
      <c r="T1137" s="184" t="s">
        <v>9</v>
      </c>
      <c r="U1137" s="184" t="str">
        <f>Tabla1[[#This Row],[Códigos CIF]]&amp;" "&amp;"="&amp;" "&amp;Tabla1[[#This Row],[Códigos CIF Habilidad]]</f>
        <v>d331 = Pre-lenguaje</v>
      </c>
      <c r="V1137" s="189" t="s">
        <v>10</v>
      </c>
      <c r="W1137" s="19" t="s">
        <v>11</v>
      </c>
      <c r="X1137"/>
      <c r="Y1137"/>
      <c r="Z1137"/>
      <c r="AA1137"/>
      <c r="AB1137"/>
      <c r="AC1137"/>
      <c r="AD1137"/>
      <c r="AE1137"/>
      <c r="AF1137"/>
      <c r="AG1137"/>
      <c r="AH1137"/>
      <c r="AI1137"/>
    </row>
    <row r="1138" spans="1:35" ht="24">
      <c r="A1138" s="10">
        <v>1122</v>
      </c>
      <c r="B1138" s="176" t="s">
        <v>1343</v>
      </c>
      <c r="C1138" s="177" t="s">
        <v>756</v>
      </c>
      <c r="D1138" s="177" t="s">
        <v>3</v>
      </c>
      <c r="E1138" s="178" t="s">
        <v>12</v>
      </c>
      <c r="F1138" s="179">
        <v>0</v>
      </c>
      <c r="G1138" s="180" t="s">
        <v>683</v>
      </c>
      <c r="H1138" s="181">
        <v>3</v>
      </c>
      <c r="I1138" s="182">
        <f>Tabla1[[#This Row],[P_Esperada_MEISR ]]*0.0008928</f>
        <v>2.6784000000000001E-3</v>
      </c>
      <c r="J1138" s="183">
        <v>1</v>
      </c>
      <c r="K1138" s="183">
        <f>Tabla1[[#This Row],[Puntuación]]-1</f>
        <v>0</v>
      </c>
      <c r="L1138" s="182">
        <f>Tabla1[[#This Row],[Cambio escala]]*0.0008928</f>
        <v>0</v>
      </c>
      <c r="M1138" s="179" t="s">
        <v>5</v>
      </c>
      <c r="N1138" s="179" t="s">
        <v>1436</v>
      </c>
      <c r="O1138" s="179" t="s">
        <v>5</v>
      </c>
      <c r="P1138" s="179" t="s">
        <v>1441</v>
      </c>
      <c r="Q1138" s="179" t="s">
        <v>5</v>
      </c>
      <c r="R1138" s="179" t="s">
        <v>1519</v>
      </c>
      <c r="S1138" s="179" t="s">
        <v>13</v>
      </c>
      <c r="T1138" s="184" t="s">
        <v>14</v>
      </c>
      <c r="U1138" s="184" t="str">
        <f>Tabla1[[#This Row],[Códigos CIF]]&amp;" "&amp;"="&amp;" "&amp;Tabla1[[#This Row],[Códigos CIF Habilidad]]</f>
        <v>d710 = Interacciones interpersonales básicas</v>
      </c>
      <c r="V1138" s="189" t="s">
        <v>15</v>
      </c>
      <c r="W1138" s="19" t="s">
        <v>16</v>
      </c>
      <c r="X1138" s="10"/>
      <c r="Y1138" s="10"/>
      <c r="Z1138"/>
      <c r="AA1138"/>
      <c r="AB1138"/>
      <c r="AC1138"/>
      <c r="AD1138"/>
      <c r="AE1138"/>
      <c r="AF1138"/>
      <c r="AG1138"/>
      <c r="AH1138"/>
      <c r="AI1138"/>
    </row>
    <row r="1139" spans="1:35">
      <c r="A1139" s="10">
        <v>1123</v>
      </c>
      <c r="B1139" s="176" t="s">
        <v>1343</v>
      </c>
      <c r="C1139" s="177" t="s">
        <v>757</v>
      </c>
      <c r="D1139" s="177" t="s">
        <v>3</v>
      </c>
      <c r="E1139" s="178" t="s">
        <v>17</v>
      </c>
      <c r="F1139" s="179">
        <v>0</v>
      </c>
      <c r="G1139" s="180" t="s">
        <v>683</v>
      </c>
      <c r="H1139" s="181">
        <v>3</v>
      </c>
      <c r="I1139" s="182">
        <f>Tabla1[[#This Row],[P_Esperada_MEISR ]]*0.0008928</f>
        <v>2.6784000000000001E-3</v>
      </c>
      <c r="J1139" s="183">
        <v>1</v>
      </c>
      <c r="K1139" s="183">
        <f>Tabla1[[#This Row],[Puntuación]]-1</f>
        <v>0</v>
      </c>
      <c r="L1139" s="182">
        <f>Tabla1[[#This Row],[Cambio escala]]*0.0008928</f>
        <v>0</v>
      </c>
      <c r="M1139" s="179" t="s">
        <v>5</v>
      </c>
      <c r="N1139" s="179" t="s">
        <v>1436</v>
      </c>
      <c r="O1139" s="179" t="s">
        <v>5</v>
      </c>
      <c r="P1139" s="179" t="s">
        <v>1441</v>
      </c>
      <c r="Q1139" s="179" t="s">
        <v>5</v>
      </c>
      <c r="R1139" s="179" t="s">
        <v>1519</v>
      </c>
      <c r="S1139" s="179" t="s">
        <v>18</v>
      </c>
      <c r="T1139" s="184" t="s">
        <v>19</v>
      </c>
      <c r="U1139" s="184" t="str">
        <f>Tabla1[[#This Row],[Códigos CIF]]&amp;" "&amp;"="&amp;" "&amp;Tabla1[[#This Row],[Códigos CIF Habilidad]]</f>
        <v>d110 = Mirar</v>
      </c>
      <c r="V1139" s="189" t="s">
        <v>20</v>
      </c>
      <c r="W1139" s="19" t="s">
        <v>21</v>
      </c>
      <c r="X1139" s="10"/>
      <c r="Y1139" s="10"/>
      <c r="Z1139"/>
      <c r="AA1139"/>
      <c r="AB1139"/>
      <c r="AC1139"/>
      <c r="AD1139"/>
      <c r="AE1139"/>
      <c r="AF1139"/>
      <c r="AG1139"/>
      <c r="AH1139"/>
      <c r="AI1139"/>
    </row>
    <row r="1140" spans="1:35" ht="24">
      <c r="A1140" s="10">
        <v>1124</v>
      </c>
      <c r="B1140" s="176" t="s">
        <v>1343</v>
      </c>
      <c r="C1140" s="177" t="s">
        <v>767</v>
      </c>
      <c r="D1140" s="177" t="s">
        <v>3</v>
      </c>
      <c r="E1140" s="178" t="s">
        <v>22</v>
      </c>
      <c r="F1140" s="179">
        <v>1</v>
      </c>
      <c r="G1140" s="180" t="s">
        <v>683</v>
      </c>
      <c r="H1140" s="181">
        <v>3</v>
      </c>
      <c r="I1140" s="182">
        <f>Tabla1[[#This Row],[P_Esperada_MEISR ]]*0.0008928</f>
        <v>2.6784000000000001E-3</v>
      </c>
      <c r="J1140" s="183">
        <v>1</v>
      </c>
      <c r="K1140" s="183">
        <f>Tabla1[[#This Row],[Puntuación]]-1</f>
        <v>0</v>
      </c>
      <c r="L1140" s="182">
        <f>Tabla1[[#This Row],[Cambio escala]]*0.0008928</f>
        <v>0</v>
      </c>
      <c r="M1140" s="179" t="s">
        <v>23</v>
      </c>
      <c r="N1140" s="179" t="s">
        <v>1434</v>
      </c>
      <c r="O1140" s="179" t="s">
        <v>25</v>
      </c>
      <c r="P1140" s="179" t="s">
        <v>1440</v>
      </c>
      <c r="Q1140" s="179" t="s">
        <v>23</v>
      </c>
      <c r="R1140" s="179" t="s">
        <v>1525</v>
      </c>
      <c r="S1140" s="179" t="s">
        <v>26</v>
      </c>
      <c r="T1140" s="184" t="s">
        <v>27</v>
      </c>
      <c r="U1140" s="184" t="str">
        <f>Tabla1[[#This Row],[Códigos CIF]]&amp;" "&amp;"="&amp;" "&amp;Tabla1[[#This Row],[Códigos CIF Habilidad]]</f>
        <v>d410 = Cambiar las posturas corporales básicas</v>
      </c>
      <c r="V1140" s="189" t="s">
        <v>28</v>
      </c>
      <c r="W1140" s="19" t="s">
        <v>29</v>
      </c>
      <c r="X1140" s="10"/>
      <c r="Y1140" s="10"/>
      <c r="Z1140"/>
      <c r="AA1140"/>
      <c r="AB1140"/>
      <c r="AC1140"/>
      <c r="AD1140"/>
      <c r="AE1140"/>
      <c r="AF1140"/>
      <c r="AG1140"/>
      <c r="AH1140"/>
      <c r="AI1140"/>
    </row>
    <row r="1141" spans="1:35" ht="24">
      <c r="A1141" s="10">
        <v>1125</v>
      </c>
      <c r="B1141" s="176" t="s">
        <v>1343</v>
      </c>
      <c r="C1141" s="177" t="s">
        <v>768</v>
      </c>
      <c r="D1141" s="177" t="s">
        <v>3</v>
      </c>
      <c r="E1141" s="178" t="s">
        <v>30</v>
      </c>
      <c r="F1141" s="179">
        <v>1</v>
      </c>
      <c r="G1141" s="180" t="s">
        <v>683</v>
      </c>
      <c r="H1141" s="181">
        <v>3</v>
      </c>
      <c r="I1141" s="182">
        <f>Tabla1[[#This Row],[P_Esperada_MEISR ]]*0.0008928</f>
        <v>2.6784000000000001E-3</v>
      </c>
      <c r="J1141" s="183">
        <v>1</v>
      </c>
      <c r="K1141" s="183">
        <f>Tabla1[[#This Row],[Puntuación]]-1</f>
        <v>0</v>
      </c>
      <c r="L1141" s="182">
        <f>Tabla1[[#This Row],[Cambio escala]]*0.0008928</f>
        <v>0</v>
      </c>
      <c r="M1141" s="179" t="s">
        <v>5</v>
      </c>
      <c r="N1141" s="179" t="s">
        <v>1436</v>
      </c>
      <c r="O1141" s="179" t="s">
        <v>5</v>
      </c>
      <c r="P1141" s="179" t="s">
        <v>1441</v>
      </c>
      <c r="Q1141" s="179" t="s">
        <v>5</v>
      </c>
      <c r="R1141" s="179" t="s">
        <v>1519</v>
      </c>
      <c r="S1141" s="179" t="s">
        <v>13</v>
      </c>
      <c r="T1141" s="184" t="s">
        <v>14</v>
      </c>
      <c r="U1141" s="184" t="str">
        <f>Tabla1[[#This Row],[Códigos CIF]]&amp;" "&amp;"="&amp;" "&amp;Tabla1[[#This Row],[Códigos CIF Habilidad]]</f>
        <v>d710 = Interacciones interpersonales básicas</v>
      </c>
      <c r="V1141" s="189" t="s">
        <v>15</v>
      </c>
      <c r="W1141" s="19" t="s">
        <v>16</v>
      </c>
      <c r="X1141" s="10"/>
      <c r="Y1141" s="10"/>
      <c r="Z1141"/>
      <c r="AA1141"/>
      <c r="AB1141"/>
      <c r="AC1141"/>
      <c r="AD1141"/>
      <c r="AE1141"/>
      <c r="AF1141"/>
      <c r="AG1141"/>
      <c r="AH1141"/>
      <c r="AI1141"/>
    </row>
    <row r="1142" spans="1:35" ht="20.399999999999999">
      <c r="A1142" s="10">
        <v>1126</v>
      </c>
      <c r="B1142" s="176" t="s">
        <v>1343</v>
      </c>
      <c r="C1142" s="177" t="s">
        <v>769</v>
      </c>
      <c r="D1142" s="177" t="s">
        <v>3</v>
      </c>
      <c r="E1142" s="178" t="s">
        <v>690</v>
      </c>
      <c r="F1142" s="179">
        <v>2</v>
      </c>
      <c r="G1142" s="180" t="s">
        <v>683</v>
      </c>
      <c r="H1142" s="181">
        <v>3</v>
      </c>
      <c r="I1142" s="182">
        <f>Tabla1[[#This Row],[P_Esperada_MEISR ]]*0.0008928</f>
        <v>2.6784000000000001E-3</v>
      </c>
      <c r="J1142" s="183">
        <v>1</v>
      </c>
      <c r="K1142" s="183">
        <f>Tabla1[[#This Row],[Puntuación]]-1</f>
        <v>0</v>
      </c>
      <c r="L1142" s="182">
        <f>Tabla1[[#This Row],[Cambio escala]]*0.0008928</f>
        <v>0</v>
      </c>
      <c r="M1142" s="179" t="s">
        <v>24</v>
      </c>
      <c r="N1142" s="179" t="s">
        <v>1435</v>
      </c>
      <c r="O1142" s="179" t="s">
        <v>31</v>
      </c>
      <c r="P1142" s="179" t="s">
        <v>1438</v>
      </c>
      <c r="Q1142" s="179" t="s">
        <v>7</v>
      </c>
      <c r="R1142" s="179" t="s">
        <v>1526</v>
      </c>
      <c r="S1142" s="179" t="s">
        <v>18</v>
      </c>
      <c r="T1142" s="184" t="s">
        <v>19</v>
      </c>
      <c r="U1142" s="184" t="str">
        <f>Tabla1[[#This Row],[Códigos CIF]]&amp;" "&amp;"="&amp;" "&amp;Tabla1[[#This Row],[Códigos CIF Habilidad]]</f>
        <v>d110 = Mirar</v>
      </c>
      <c r="V1142" s="189" t="s">
        <v>20</v>
      </c>
      <c r="W1142" s="19" t="s">
        <v>21</v>
      </c>
      <c r="X1142" s="10"/>
      <c r="Y1142" s="10"/>
      <c r="Z1142"/>
      <c r="AA1142"/>
      <c r="AB1142"/>
      <c r="AC1142"/>
      <c r="AD1142"/>
      <c r="AE1142"/>
      <c r="AF1142"/>
      <c r="AG1142"/>
      <c r="AH1142"/>
      <c r="AI1142"/>
    </row>
    <row r="1143" spans="1:35" ht="24">
      <c r="A1143" s="10">
        <v>1127</v>
      </c>
      <c r="B1143" s="176" t="s">
        <v>1343</v>
      </c>
      <c r="C1143" s="177" t="s">
        <v>770</v>
      </c>
      <c r="D1143" s="177" t="s">
        <v>3</v>
      </c>
      <c r="E1143" s="178" t="s">
        <v>1307</v>
      </c>
      <c r="F1143" s="179">
        <v>2</v>
      </c>
      <c r="G1143" s="180" t="s">
        <v>683</v>
      </c>
      <c r="H1143" s="181">
        <v>3</v>
      </c>
      <c r="I1143" s="182">
        <f>Tabla1[[#This Row],[P_Esperada_MEISR ]]*0.0008928</f>
        <v>2.6784000000000001E-3</v>
      </c>
      <c r="J1143" s="183">
        <v>1</v>
      </c>
      <c r="K1143" s="183">
        <f>Tabla1[[#This Row],[Puntuación]]-1</f>
        <v>0</v>
      </c>
      <c r="L1143" s="182">
        <f>Tabla1[[#This Row],[Cambio escala]]*0.0008928</f>
        <v>0</v>
      </c>
      <c r="M1143" s="179" t="s">
        <v>23</v>
      </c>
      <c r="N1143" s="179" t="s">
        <v>1434</v>
      </c>
      <c r="O1143" s="179" t="s">
        <v>25</v>
      </c>
      <c r="P1143" s="179" t="s">
        <v>1440</v>
      </c>
      <c r="Q1143" s="179" t="s">
        <v>23</v>
      </c>
      <c r="R1143" s="179" t="s">
        <v>1525</v>
      </c>
      <c r="S1143" s="179" t="s">
        <v>26</v>
      </c>
      <c r="T1143" s="184" t="s">
        <v>27</v>
      </c>
      <c r="U1143" s="184" t="str">
        <f>Tabla1[[#This Row],[Códigos CIF]]&amp;" "&amp;"="&amp;" "&amp;Tabla1[[#This Row],[Códigos CIF Habilidad]]</f>
        <v>d410 = Cambiar las posturas corporales básicas</v>
      </c>
      <c r="V1143" s="189" t="s">
        <v>28</v>
      </c>
      <c r="W1143" s="19" t="s">
        <v>29</v>
      </c>
      <c r="X1143" s="10"/>
      <c r="Y1143" s="10"/>
      <c r="Z1143"/>
      <c r="AA1143"/>
      <c r="AB1143"/>
      <c r="AC1143"/>
      <c r="AD1143"/>
      <c r="AE1143"/>
      <c r="AF1143"/>
      <c r="AG1143"/>
      <c r="AH1143"/>
      <c r="AI1143"/>
    </row>
    <row r="1144" spans="1:35" ht="24">
      <c r="A1144" s="10">
        <v>1128</v>
      </c>
      <c r="B1144" s="176" t="s">
        <v>1343</v>
      </c>
      <c r="C1144" s="177" t="s">
        <v>771</v>
      </c>
      <c r="D1144" s="177" t="s">
        <v>3</v>
      </c>
      <c r="E1144" s="178" t="s">
        <v>32</v>
      </c>
      <c r="F1144" s="179">
        <v>2</v>
      </c>
      <c r="G1144" s="180" t="s">
        <v>683</v>
      </c>
      <c r="H1144" s="181">
        <v>3</v>
      </c>
      <c r="I1144" s="182">
        <f>Tabla1[[#This Row],[P_Esperada_MEISR ]]*0.0008928</f>
        <v>2.6784000000000001E-3</v>
      </c>
      <c r="J1144" s="183">
        <v>1</v>
      </c>
      <c r="K1144" s="183">
        <f>Tabla1[[#This Row],[Puntuación]]-1</f>
        <v>0</v>
      </c>
      <c r="L1144" s="182">
        <f>Tabla1[[#This Row],[Cambio escala]]*0.0008928</f>
        <v>0</v>
      </c>
      <c r="M1144" s="179" t="s">
        <v>5</v>
      </c>
      <c r="N1144" s="179" t="s">
        <v>1436</v>
      </c>
      <c r="O1144" s="179" t="s">
        <v>5</v>
      </c>
      <c r="P1144" s="179" t="s">
        <v>1441</v>
      </c>
      <c r="Q1144" s="179" t="s">
        <v>5</v>
      </c>
      <c r="R1144" s="179" t="s">
        <v>1519</v>
      </c>
      <c r="S1144" s="179" t="s">
        <v>13</v>
      </c>
      <c r="T1144" s="184" t="s">
        <v>14</v>
      </c>
      <c r="U1144" s="184" t="str">
        <f>Tabla1[[#This Row],[Códigos CIF]]&amp;" "&amp;"="&amp;" "&amp;Tabla1[[#This Row],[Códigos CIF Habilidad]]</f>
        <v>d710 = Interacciones interpersonales básicas</v>
      </c>
      <c r="V1144" s="189" t="s">
        <v>15</v>
      </c>
      <c r="W1144" s="19" t="s">
        <v>16</v>
      </c>
      <c r="X1144" s="10"/>
      <c r="Y1144" s="10"/>
      <c r="Z1144"/>
      <c r="AA1144"/>
      <c r="AB1144"/>
      <c r="AC1144"/>
      <c r="AD1144"/>
      <c r="AE1144"/>
      <c r="AF1144"/>
      <c r="AG1144"/>
      <c r="AH1144"/>
      <c r="AI1144"/>
    </row>
    <row r="1145" spans="1:35" ht="20.399999999999999">
      <c r="A1145" s="10">
        <v>1129</v>
      </c>
      <c r="B1145" s="176" t="s">
        <v>1343</v>
      </c>
      <c r="C1145" s="177" t="s">
        <v>772</v>
      </c>
      <c r="D1145" s="177" t="s">
        <v>3</v>
      </c>
      <c r="E1145" s="178" t="s">
        <v>33</v>
      </c>
      <c r="F1145" s="179">
        <v>3</v>
      </c>
      <c r="G1145" s="180" t="s">
        <v>683</v>
      </c>
      <c r="H1145" s="181">
        <v>3</v>
      </c>
      <c r="I1145" s="182">
        <f>Tabla1[[#This Row],[P_Esperada_MEISR ]]*0.0008928</f>
        <v>2.6784000000000001E-3</v>
      </c>
      <c r="J1145" s="183">
        <v>1</v>
      </c>
      <c r="K1145" s="183">
        <f>Tabla1[[#This Row],[Puntuación]]-1</f>
        <v>0</v>
      </c>
      <c r="L1145" s="182">
        <f>Tabla1[[#This Row],[Cambio escala]]*0.0008928</f>
        <v>0</v>
      </c>
      <c r="M1145" s="179" t="s">
        <v>24</v>
      </c>
      <c r="N1145" s="179" t="s">
        <v>1435</v>
      </c>
      <c r="O1145" s="179" t="s">
        <v>31</v>
      </c>
      <c r="P1145" s="179" t="s">
        <v>1438</v>
      </c>
      <c r="Q1145" s="179" t="s">
        <v>7</v>
      </c>
      <c r="R1145" s="179" t="s">
        <v>1526</v>
      </c>
      <c r="S1145" s="179" t="s">
        <v>34</v>
      </c>
      <c r="T1145" s="184" t="s">
        <v>27</v>
      </c>
      <c r="U1145" s="184" t="str">
        <f>Tabla1[[#This Row],[Códigos CIF]]&amp;" "&amp;"="&amp;" "&amp;Tabla1[[#This Row],[Códigos CIF Habilidad]]</f>
        <v>d445 = Uso de la mano y el brazo</v>
      </c>
      <c r="V1145" s="189" t="s">
        <v>35</v>
      </c>
      <c r="W1145" s="19" t="s">
        <v>36</v>
      </c>
      <c r="X1145" s="10"/>
      <c r="Y1145" s="10"/>
      <c r="Z1145"/>
      <c r="AA1145"/>
      <c r="AB1145"/>
      <c r="AC1145"/>
      <c r="AD1145"/>
      <c r="AE1145"/>
      <c r="AF1145"/>
      <c r="AG1145"/>
      <c r="AH1145"/>
      <c r="AI1145"/>
    </row>
    <row r="1146" spans="1:35" ht="24">
      <c r="A1146" s="10">
        <v>1130</v>
      </c>
      <c r="B1146" s="176" t="s">
        <v>1343</v>
      </c>
      <c r="C1146" s="177" t="s">
        <v>773</v>
      </c>
      <c r="D1146" s="177" t="s">
        <v>3</v>
      </c>
      <c r="E1146" s="178" t="s">
        <v>1308</v>
      </c>
      <c r="F1146" s="179">
        <v>3</v>
      </c>
      <c r="G1146" s="180" t="s">
        <v>683</v>
      </c>
      <c r="H1146" s="181">
        <v>3</v>
      </c>
      <c r="I1146" s="182">
        <f>Tabla1[[#This Row],[P_Esperada_MEISR ]]*0.0008928</f>
        <v>2.6784000000000001E-3</v>
      </c>
      <c r="J1146" s="183">
        <v>1</v>
      </c>
      <c r="K1146" s="183">
        <f>Tabla1[[#This Row],[Puntuación]]-1</f>
        <v>0</v>
      </c>
      <c r="L1146" s="182">
        <f>Tabla1[[#This Row],[Cambio escala]]*0.0008928</f>
        <v>0</v>
      </c>
      <c r="M1146" s="179" t="s">
        <v>24</v>
      </c>
      <c r="N1146" s="179" t="s">
        <v>1435</v>
      </c>
      <c r="O1146" s="179" t="s">
        <v>31</v>
      </c>
      <c r="P1146" s="179" t="s">
        <v>1438</v>
      </c>
      <c r="Q1146" s="179" t="s">
        <v>7</v>
      </c>
      <c r="R1146" s="179" t="s">
        <v>1526</v>
      </c>
      <c r="S1146" s="179" t="s">
        <v>37</v>
      </c>
      <c r="T1146" s="184" t="s">
        <v>19</v>
      </c>
      <c r="U1146" s="184" t="str">
        <f>Tabla1[[#This Row],[Códigos CIF]]&amp;" "&amp;"="&amp;" "&amp;Tabla1[[#This Row],[Códigos CIF Habilidad]]</f>
        <v>d120 = Otras experiencias sensoriales intencionadas</v>
      </c>
      <c r="V1146" s="189" t="s">
        <v>38</v>
      </c>
      <c r="W1146" s="19" t="s">
        <v>39</v>
      </c>
      <c r="X1146" s="10"/>
      <c r="Y1146" s="10"/>
      <c r="Z1146"/>
      <c r="AA1146"/>
      <c r="AB1146"/>
      <c r="AC1146"/>
      <c r="AD1146"/>
      <c r="AE1146"/>
      <c r="AF1146"/>
      <c r="AG1146"/>
      <c r="AH1146"/>
      <c r="AI1146"/>
    </row>
    <row r="1147" spans="1:35">
      <c r="A1147" s="10">
        <v>1131</v>
      </c>
      <c r="B1147" s="176" t="s">
        <v>1343</v>
      </c>
      <c r="C1147" s="177" t="s">
        <v>754</v>
      </c>
      <c r="D1147" s="177" t="s">
        <v>3</v>
      </c>
      <c r="E1147" s="178" t="s">
        <v>40</v>
      </c>
      <c r="F1147" s="179">
        <v>3</v>
      </c>
      <c r="G1147" s="180" t="s">
        <v>683</v>
      </c>
      <c r="H1147" s="181">
        <v>3</v>
      </c>
      <c r="I1147" s="182">
        <f>Tabla1[[#This Row],[P_Esperada_MEISR ]]*0.0008928</f>
        <v>2.6784000000000001E-3</v>
      </c>
      <c r="J1147" s="183">
        <v>1</v>
      </c>
      <c r="K1147" s="183">
        <f>Tabla1[[#This Row],[Puntuación]]-1</f>
        <v>0</v>
      </c>
      <c r="L1147" s="182">
        <f>Tabla1[[#This Row],[Cambio escala]]*0.0008928</f>
        <v>0</v>
      </c>
      <c r="M1147" s="179" t="s">
        <v>5</v>
      </c>
      <c r="N1147" s="179" t="s">
        <v>1436</v>
      </c>
      <c r="O1147" s="179" t="s">
        <v>5</v>
      </c>
      <c r="P1147" s="179" t="s">
        <v>1441</v>
      </c>
      <c r="Q1147" s="179" t="s">
        <v>5</v>
      </c>
      <c r="R1147" s="179" t="s">
        <v>1519</v>
      </c>
      <c r="S1147" s="179" t="s">
        <v>41</v>
      </c>
      <c r="T1147" s="184" t="s">
        <v>19</v>
      </c>
      <c r="U1147" s="184" t="str">
        <f>Tabla1[[#This Row],[Códigos CIF]]&amp;" "&amp;"="&amp;" "&amp;Tabla1[[#This Row],[Códigos CIF Habilidad]]</f>
        <v>d160 = Centrar la atención</v>
      </c>
      <c r="V1147" s="189" t="s">
        <v>42</v>
      </c>
      <c r="W1147" s="19" t="s">
        <v>43</v>
      </c>
      <c r="X1147" s="10"/>
      <c r="Y1147" s="10"/>
      <c r="Z1147"/>
      <c r="AA1147"/>
      <c r="AB1147"/>
      <c r="AC1147"/>
      <c r="AD1147"/>
      <c r="AE1147"/>
      <c r="AF1147"/>
      <c r="AG1147"/>
      <c r="AH1147"/>
      <c r="AI1147"/>
    </row>
    <row r="1148" spans="1:35" ht="40.799999999999997">
      <c r="A1148" s="10">
        <v>1132</v>
      </c>
      <c r="B1148" s="176" t="s">
        <v>1343</v>
      </c>
      <c r="C1148" s="177" t="s">
        <v>774</v>
      </c>
      <c r="D1148" s="177" t="s">
        <v>3</v>
      </c>
      <c r="E1148" s="178" t="s">
        <v>688</v>
      </c>
      <c r="F1148" s="179">
        <v>5</v>
      </c>
      <c r="G1148" s="180" t="s">
        <v>683</v>
      </c>
      <c r="H1148" s="181">
        <v>3</v>
      </c>
      <c r="I1148" s="182">
        <f>Tabla1[[#This Row],[P_Esperada_MEISR ]]*0.0008928</f>
        <v>2.6784000000000001E-3</v>
      </c>
      <c r="J1148" s="183">
        <v>1</v>
      </c>
      <c r="K1148" s="183">
        <f>Tabla1[[#This Row],[Puntuación]]-1</f>
        <v>0</v>
      </c>
      <c r="L1148" s="182">
        <f>Tabla1[[#This Row],[Cambio escala]]*0.0008928</f>
        <v>0</v>
      </c>
      <c r="M1148" s="179" t="s">
        <v>23</v>
      </c>
      <c r="N1148" s="179" t="s">
        <v>1434</v>
      </c>
      <c r="O1148" s="179" t="s">
        <v>25</v>
      </c>
      <c r="P1148" s="179" t="s">
        <v>1440</v>
      </c>
      <c r="Q1148" s="179" t="s">
        <v>23</v>
      </c>
      <c r="R1148" s="179" t="s">
        <v>1525</v>
      </c>
      <c r="S1148" s="179" t="s">
        <v>44</v>
      </c>
      <c r="T1148" s="184" t="s">
        <v>27</v>
      </c>
      <c r="U1148" s="184" t="str">
        <f>Tabla1[[#This Row],[Códigos CIF]]&amp;" "&amp;"="&amp;" "&amp;Tabla1[[#This Row],[Códigos CIF Habilidad]]</f>
        <v>d415 = Mantener la posición del cuerpo</v>
      </c>
      <c r="V1148" s="189" t="s">
        <v>45</v>
      </c>
      <c r="W1148" s="19" t="s">
        <v>46</v>
      </c>
      <c r="X1148" s="10"/>
      <c r="Y1148" s="10"/>
      <c r="Z1148"/>
      <c r="AA1148"/>
      <c r="AB1148"/>
      <c r="AC1148"/>
      <c r="AD1148"/>
      <c r="AE1148"/>
      <c r="AF1148"/>
      <c r="AG1148"/>
      <c r="AH1148"/>
      <c r="AI1148"/>
    </row>
    <row r="1149" spans="1:35" ht="24">
      <c r="A1149" s="10">
        <v>1133</v>
      </c>
      <c r="B1149" s="176" t="s">
        <v>1343</v>
      </c>
      <c r="C1149" s="177" t="s">
        <v>775</v>
      </c>
      <c r="D1149" s="177" t="s">
        <v>3</v>
      </c>
      <c r="E1149" s="178" t="s">
        <v>47</v>
      </c>
      <c r="F1149" s="179">
        <v>5</v>
      </c>
      <c r="G1149" s="180" t="s">
        <v>683</v>
      </c>
      <c r="H1149" s="181">
        <v>3</v>
      </c>
      <c r="I1149" s="182">
        <f>Tabla1[[#This Row],[P_Esperada_MEISR ]]*0.0008928</f>
        <v>2.6784000000000001E-3</v>
      </c>
      <c r="J1149" s="183">
        <v>1</v>
      </c>
      <c r="K1149" s="183">
        <f>Tabla1[[#This Row],[Puntuación]]-1</f>
        <v>0</v>
      </c>
      <c r="L1149" s="182">
        <f>Tabla1[[#This Row],[Cambio escala]]*0.0008928</f>
        <v>0</v>
      </c>
      <c r="M1149" s="179" t="s">
        <v>5</v>
      </c>
      <c r="N1149" s="179" t="s">
        <v>1436</v>
      </c>
      <c r="O1149" s="179" t="s">
        <v>6</v>
      </c>
      <c r="P1149" s="179" t="s">
        <v>1439</v>
      </c>
      <c r="Q1149" s="179" t="s">
        <v>5</v>
      </c>
      <c r="R1149" s="179" t="s">
        <v>1519</v>
      </c>
      <c r="S1149" s="179" t="s">
        <v>13</v>
      </c>
      <c r="T1149" s="184" t="s">
        <v>14</v>
      </c>
      <c r="U1149" s="184" t="str">
        <f>Tabla1[[#This Row],[Códigos CIF]]&amp;" "&amp;"="&amp;" "&amp;Tabla1[[#This Row],[Códigos CIF Habilidad]]</f>
        <v>d710 = Interacciones interpersonales básicas</v>
      </c>
      <c r="V1149" s="189" t="s">
        <v>15</v>
      </c>
      <c r="W1149" s="19" t="s">
        <v>16</v>
      </c>
      <c r="X1149" s="10"/>
      <c r="Y1149" s="10"/>
      <c r="Z1149"/>
      <c r="AA1149"/>
      <c r="AB1149"/>
      <c r="AC1149"/>
      <c r="AD1149"/>
      <c r="AE1149"/>
      <c r="AF1149"/>
      <c r="AG1149"/>
      <c r="AH1149"/>
      <c r="AI1149"/>
    </row>
    <row r="1150" spans="1:35" ht="30.6">
      <c r="A1150" s="10">
        <v>1134</v>
      </c>
      <c r="B1150" s="176" t="s">
        <v>1343</v>
      </c>
      <c r="C1150" s="177" t="s">
        <v>764</v>
      </c>
      <c r="D1150" s="177" t="s">
        <v>3</v>
      </c>
      <c r="E1150" s="178" t="s">
        <v>689</v>
      </c>
      <c r="F1150" s="179">
        <v>6</v>
      </c>
      <c r="G1150" s="180" t="s">
        <v>683</v>
      </c>
      <c r="H1150" s="181">
        <v>3</v>
      </c>
      <c r="I1150" s="182">
        <f>Tabla1[[#This Row],[P_Esperada_MEISR ]]*0.0008928</f>
        <v>2.6784000000000001E-3</v>
      </c>
      <c r="J1150" s="183">
        <v>1</v>
      </c>
      <c r="K1150" s="183">
        <f>Tabla1[[#This Row],[Puntuación]]-1</f>
        <v>0</v>
      </c>
      <c r="L1150" s="182">
        <f>Tabla1[[#This Row],[Cambio escala]]*0.0008928</f>
        <v>0</v>
      </c>
      <c r="M1150" s="179" t="s">
        <v>23</v>
      </c>
      <c r="N1150" s="179" t="s">
        <v>1434</v>
      </c>
      <c r="O1150" s="179" t="s">
        <v>25</v>
      </c>
      <c r="P1150" s="179" t="s">
        <v>1440</v>
      </c>
      <c r="Q1150" s="179" t="s">
        <v>23</v>
      </c>
      <c r="R1150" s="179" t="s">
        <v>1525</v>
      </c>
      <c r="S1150" s="179" t="s">
        <v>44</v>
      </c>
      <c r="T1150" s="184" t="s">
        <v>27</v>
      </c>
      <c r="U1150" s="184" t="str">
        <f>Tabla1[[#This Row],[Códigos CIF]]&amp;" "&amp;"="&amp;" "&amp;Tabla1[[#This Row],[Códigos CIF Habilidad]]</f>
        <v>d415 = Mantener la posición del cuerpo</v>
      </c>
      <c r="V1150" s="189" t="s">
        <v>45</v>
      </c>
      <c r="W1150" s="19" t="s">
        <v>46</v>
      </c>
      <c r="X1150" s="10"/>
      <c r="Y1150" s="10"/>
      <c r="Z1150"/>
      <c r="AA1150"/>
      <c r="AB1150"/>
      <c r="AC1150"/>
      <c r="AD1150"/>
      <c r="AE1150"/>
      <c r="AF1150"/>
      <c r="AG1150"/>
      <c r="AH1150"/>
      <c r="AI1150"/>
    </row>
    <row r="1151" spans="1:35" ht="30.6">
      <c r="A1151" s="10">
        <v>1135</v>
      </c>
      <c r="B1151" s="176" t="s">
        <v>1343</v>
      </c>
      <c r="C1151" s="177" t="s">
        <v>765</v>
      </c>
      <c r="D1151" s="177" t="s">
        <v>3</v>
      </c>
      <c r="E1151" s="178" t="s">
        <v>48</v>
      </c>
      <c r="F1151" s="179">
        <v>6</v>
      </c>
      <c r="G1151" s="180" t="s">
        <v>683</v>
      </c>
      <c r="H1151" s="181">
        <v>3</v>
      </c>
      <c r="I1151" s="182">
        <f>Tabla1[[#This Row],[P_Esperada_MEISR ]]*0.0008928</f>
        <v>2.6784000000000001E-3</v>
      </c>
      <c r="J1151" s="183">
        <v>1</v>
      </c>
      <c r="K1151" s="183">
        <f>Tabla1[[#This Row],[Puntuación]]-1</f>
        <v>0</v>
      </c>
      <c r="L1151" s="182">
        <f>Tabla1[[#This Row],[Cambio escala]]*0.0008928</f>
        <v>0</v>
      </c>
      <c r="M1151" s="179" t="s">
        <v>23</v>
      </c>
      <c r="N1151" s="179" t="s">
        <v>1434</v>
      </c>
      <c r="O1151" s="179" t="s">
        <v>25</v>
      </c>
      <c r="P1151" s="179" t="s">
        <v>1440</v>
      </c>
      <c r="Q1151" s="179" t="s">
        <v>23</v>
      </c>
      <c r="R1151" s="179" t="s">
        <v>1525</v>
      </c>
      <c r="S1151" s="179" t="s">
        <v>26</v>
      </c>
      <c r="T1151" s="184" t="s">
        <v>27</v>
      </c>
      <c r="U1151" s="184" t="str">
        <f>Tabla1[[#This Row],[Códigos CIF]]&amp;" "&amp;"="&amp;" "&amp;Tabla1[[#This Row],[Códigos CIF Habilidad]]</f>
        <v>d410 = Cambiar las posturas corporales básicas</v>
      </c>
      <c r="V1151" s="189" t="s">
        <v>28</v>
      </c>
      <c r="W1151" s="19" t="s">
        <v>29</v>
      </c>
      <c r="X1151" s="10"/>
      <c r="Y1151" s="10"/>
      <c r="Z1151"/>
      <c r="AA1151"/>
      <c r="AB1151"/>
      <c r="AC1151"/>
      <c r="AD1151"/>
      <c r="AE1151"/>
      <c r="AF1151"/>
      <c r="AG1151"/>
      <c r="AH1151"/>
      <c r="AI1151"/>
    </row>
    <row r="1152" spans="1:35" ht="24">
      <c r="A1152" s="10">
        <v>1136</v>
      </c>
      <c r="B1152" s="176" t="s">
        <v>1343</v>
      </c>
      <c r="C1152" s="177" t="s">
        <v>776</v>
      </c>
      <c r="D1152" s="177" t="s">
        <v>3</v>
      </c>
      <c r="E1152" s="178" t="s">
        <v>687</v>
      </c>
      <c r="F1152" s="179">
        <v>7</v>
      </c>
      <c r="G1152" s="180" t="s">
        <v>686</v>
      </c>
      <c r="H1152" s="181">
        <v>3</v>
      </c>
      <c r="I1152" s="182">
        <f>Tabla1[[#This Row],[P_Esperada_MEISR ]]*0.0008928</f>
        <v>2.6784000000000001E-3</v>
      </c>
      <c r="J1152" s="183">
        <v>1</v>
      </c>
      <c r="K1152" s="183">
        <f>Tabla1[[#This Row],[Puntuación]]-1</f>
        <v>0</v>
      </c>
      <c r="L1152" s="182">
        <f>Tabla1[[#This Row],[Cambio escala]]*0.0008928</f>
        <v>0</v>
      </c>
      <c r="M1152" s="179" t="s">
        <v>5</v>
      </c>
      <c r="N1152" s="179" t="s">
        <v>1436</v>
      </c>
      <c r="O1152" s="179" t="s">
        <v>6</v>
      </c>
      <c r="P1152" s="179" t="s">
        <v>1439</v>
      </c>
      <c r="Q1152" s="179" t="s">
        <v>23</v>
      </c>
      <c r="R1152" s="179" t="s">
        <v>1525</v>
      </c>
      <c r="S1152" s="179" t="s">
        <v>13</v>
      </c>
      <c r="T1152" s="184" t="s">
        <v>14</v>
      </c>
      <c r="U1152" s="184" t="str">
        <f>Tabla1[[#This Row],[Códigos CIF]]&amp;" "&amp;"="&amp;" "&amp;Tabla1[[#This Row],[Códigos CIF Habilidad]]</f>
        <v>d710 = Interacciones interpersonales básicas</v>
      </c>
      <c r="V1152" s="189" t="s">
        <v>15</v>
      </c>
      <c r="W1152" s="19" t="s">
        <v>16</v>
      </c>
      <c r="X1152" s="10"/>
      <c r="Y1152" s="10"/>
      <c r="Z1152"/>
      <c r="AA1152"/>
      <c r="AB1152"/>
      <c r="AC1152"/>
      <c r="AD1152"/>
      <c r="AE1152"/>
      <c r="AF1152"/>
      <c r="AG1152"/>
      <c r="AH1152"/>
      <c r="AI1152"/>
    </row>
    <row r="1153" spans="1:35" ht="24">
      <c r="A1153" s="10">
        <v>1137</v>
      </c>
      <c r="B1153" s="176" t="s">
        <v>1343</v>
      </c>
      <c r="C1153" s="177" t="s">
        <v>777</v>
      </c>
      <c r="D1153" s="177" t="s">
        <v>3</v>
      </c>
      <c r="E1153" s="178" t="s">
        <v>1309</v>
      </c>
      <c r="F1153" s="179">
        <v>8</v>
      </c>
      <c r="G1153" s="180" t="s">
        <v>686</v>
      </c>
      <c r="H1153" s="181">
        <v>3</v>
      </c>
      <c r="I1153" s="182">
        <f>Tabla1[[#This Row],[P_Esperada_MEISR ]]*0.0008928</f>
        <v>2.6784000000000001E-3</v>
      </c>
      <c r="J1153" s="183">
        <v>1</v>
      </c>
      <c r="K1153" s="183">
        <f>Tabla1[[#This Row],[Puntuación]]-1</f>
        <v>0</v>
      </c>
      <c r="L1153" s="182">
        <f>Tabla1[[#This Row],[Cambio escala]]*0.0008928</f>
        <v>0</v>
      </c>
      <c r="M1153" s="179" t="s">
        <v>24</v>
      </c>
      <c r="N1153" s="179" t="s">
        <v>1435</v>
      </c>
      <c r="O1153" s="179" t="s">
        <v>5</v>
      </c>
      <c r="P1153" s="179" t="s">
        <v>1441</v>
      </c>
      <c r="Q1153" s="179" t="s">
        <v>5</v>
      </c>
      <c r="R1153" s="179" t="s">
        <v>1519</v>
      </c>
      <c r="S1153" s="179" t="s">
        <v>49</v>
      </c>
      <c r="T1153" s="184" t="s">
        <v>50</v>
      </c>
      <c r="U1153" s="184" t="str">
        <f>Tabla1[[#This Row],[Códigos CIF]]&amp;" "&amp;"="&amp;" "&amp;Tabla1[[#This Row],[Códigos CIF Habilidad]]</f>
        <v>d240 = Manejo del estrés y otras demandas psicológicas</v>
      </c>
      <c r="V1153" s="189" t="s">
        <v>51</v>
      </c>
      <c r="W1153" s="19" t="s">
        <v>52</v>
      </c>
      <c r="X1153" s="10"/>
      <c r="Y1153" s="10"/>
      <c r="Z1153"/>
      <c r="AA1153"/>
      <c r="AB1153"/>
      <c r="AC1153"/>
      <c r="AD1153"/>
      <c r="AE1153"/>
      <c r="AF1153"/>
      <c r="AG1153"/>
      <c r="AH1153"/>
      <c r="AI1153"/>
    </row>
    <row r="1154" spans="1:35" ht="30.6">
      <c r="A1154" s="10">
        <v>1138</v>
      </c>
      <c r="B1154" s="176" t="s">
        <v>1343</v>
      </c>
      <c r="C1154" s="177" t="s">
        <v>778</v>
      </c>
      <c r="D1154" s="177" t="s">
        <v>3</v>
      </c>
      <c r="E1154" s="178" t="s">
        <v>53</v>
      </c>
      <c r="F1154" s="179">
        <v>10</v>
      </c>
      <c r="G1154" s="180" t="s">
        <v>686</v>
      </c>
      <c r="H1154" s="181">
        <v>3</v>
      </c>
      <c r="I1154" s="182">
        <f>Tabla1[[#This Row],[P_Esperada_MEISR ]]*0.0008928</f>
        <v>2.6784000000000001E-3</v>
      </c>
      <c r="J1154" s="183">
        <v>1</v>
      </c>
      <c r="K1154" s="183">
        <f>Tabla1[[#This Row],[Puntuación]]-1</f>
        <v>0</v>
      </c>
      <c r="L1154" s="182">
        <f>Tabla1[[#This Row],[Cambio escala]]*0.0008928</f>
        <v>0</v>
      </c>
      <c r="M1154" s="179" t="s">
        <v>23</v>
      </c>
      <c r="N1154" s="179" t="s">
        <v>1434</v>
      </c>
      <c r="O1154" s="179" t="s">
        <v>25</v>
      </c>
      <c r="P1154" s="179" t="s">
        <v>1440</v>
      </c>
      <c r="Q1154" s="179" t="s">
        <v>23</v>
      </c>
      <c r="R1154" s="179" t="s">
        <v>1525</v>
      </c>
      <c r="S1154" s="179" t="s">
        <v>26</v>
      </c>
      <c r="T1154" s="184" t="s">
        <v>27</v>
      </c>
      <c r="U1154" s="184" t="str">
        <f>Tabla1[[#This Row],[Códigos CIF]]&amp;" "&amp;"="&amp;" "&amp;Tabla1[[#This Row],[Códigos CIF Habilidad]]</f>
        <v>d410 = Cambiar las posturas corporales básicas</v>
      </c>
      <c r="V1154" s="189" t="s">
        <v>28</v>
      </c>
      <c r="W1154" s="19" t="s">
        <v>29</v>
      </c>
      <c r="X1154" s="10"/>
      <c r="Y1154" s="10"/>
      <c r="Z1154"/>
      <c r="AA1154"/>
      <c r="AB1154"/>
      <c r="AC1154"/>
      <c r="AD1154"/>
      <c r="AE1154"/>
      <c r="AF1154"/>
      <c r="AG1154"/>
      <c r="AH1154"/>
      <c r="AI1154"/>
    </row>
    <row r="1155" spans="1:35">
      <c r="A1155" s="10">
        <v>1139</v>
      </c>
      <c r="B1155" s="176" t="s">
        <v>1343</v>
      </c>
      <c r="C1155" s="177" t="s">
        <v>779</v>
      </c>
      <c r="D1155" s="177" t="s">
        <v>3</v>
      </c>
      <c r="E1155" s="178" t="s">
        <v>54</v>
      </c>
      <c r="F1155" s="179">
        <v>12</v>
      </c>
      <c r="G1155" s="180" t="s">
        <v>686</v>
      </c>
      <c r="H1155" s="181">
        <v>3</v>
      </c>
      <c r="I1155" s="182">
        <f>Tabla1[[#This Row],[P_Esperada_MEISR ]]*0.0008928</f>
        <v>2.6784000000000001E-3</v>
      </c>
      <c r="J1155" s="183">
        <v>1</v>
      </c>
      <c r="K1155" s="183">
        <f>Tabla1[[#This Row],[Puntuación]]-1</f>
        <v>0</v>
      </c>
      <c r="L1155" s="182">
        <f>Tabla1[[#This Row],[Cambio escala]]*0.0008928</f>
        <v>0</v>
      </c>
      <c r="M1155" s="179" t="s">
        <v>5</v>
      </c>
      <c r="N1155" s="179" t="s">
        <v>1436</v>
      </c>
      <c r="O1155" s="179" t="s">
        <v>6</v>
      </c>
      <c r="P1155" s="179" t="s">
        <v>1439</v>
      </c>
      <c r="Q1155" s="179" t="s">
        <v>5</v>
      </c>
      <c r="R1155" s="179" t="s">
        <v>1519</v>
      </c>
      <c r="S1155" s="179" t="s">
        <v>55</v>
      </c>
      <c r="T1155" s="184" t="s">
        <v>9</v>
      </c>
      <c r="U1155" s="184" t="str">
        <f>Tabla1[[#This Row],[Códigos CIF]]&amp;" "&amp;"="&amp;" "&amp;Tabla1[[#This Row],[Códigos CIF Habilidad]]</f>
        <v>d330 = Hablar</v>
      </c>
      <c r="V1155" s="189" t="s">
        <v>56</v>
      </c>
      <c r="W1155" s="19" t="s">
        <v>57</v>
      </c>
      <c r="X1155" s="10"/>
      <c r="Y1155" s="10"/>
      <c r="Z1155"/>
      <c r="AA1155"/>
      <c r="AB1155"/>
      <c r="AC1155"/>
      <c r="AD1155"/>
      <c r="AE1155"/>
      <c r="AF1155"/>
      <c r="AG1155"/>
      <c r="AH1155"/>
      <c r="AI1155"/>
    </row>
    <row r="1156" spans="1:35">
      <c r="A1156" s="10">
        <v>1140</v>
      </c>
      <c r="B1156" s="176" t="s">
        <v>1343</v>
      </c>
      <c r="C1156" s="177" t="s">
        <v>780</v>
      </c>
      <c r="D1156" s="177" t="s">
        <v>3</v>
      </c>
      <c r="E1156" s="178" t="s">
        <v>58</v>
      </c>
      <c r="F1156" s="179">
        <v>12</v>
      </c>
      <c r="G1156" s="180" t="s">
        <v>686</v>
      </c>
      <c r="H1156" s="181">
        <v>3</v>
      </c>
      <c r="I1156" s="182">
        <f>Tabla1[[#This Row],[P_Esperada_MEISR ]]*0.0008928</f>
        <v>2.6784000000000001E-3</v>
      </c>
      <c r="J1156" s="183">
        <v>1</v>
      </c>
      <c r="K1156" s="183">
        <f>Tabla1[[#This Row],[Puntuación]]-1</f>
        <v>0</v>
      </c>
      <c r="L1156" s="182">
        <f>Tabla1[[#This Row],[Cambio escala]]*0.0008928</f>
        <v>0</v>
      </c>
      <c r="M1156" s="179" t="s">
        <v>23</v>
      </c>
      <c r="N1156" s="179" t="s">
        <v>1434</v>
      </c>
      <c r="O1156" s="179" t="s">
        <v>25</v>
      </c>
      <c r="P1156" s="179" t="s">
        <v>1440</v>
      </c>
      <c r="Q1156" s="179" t="s">
        <v>23</v>
      </c>
      <c r="R1156" s="179" t="s">
        <v>1525</v>
      </c>
      <c r="S1156" s="179" t="s">
        <v>44</v>
      </c>
      <c r="T1156" s="184" t="s">
        <v>27</v>
      </c>
      <c r="U1156" s="184" t="str">
        <f>Tabla1[[#This Row],[Códigos CIF]]&amp;" "&amp;"="&amp;" "&amp;Tabla1[[#This Row],[Códigos CIF Habilidad]]</f>
        <v>d415 = Mantener la posición del cuerpo</v>
      </c>
      <c r="V1156" s="189" t="s">
        <v>45</v>
      </c>
      <c r="W1156" s="19" t="s">
        <v>46</v>
      </c>
      <c r="X1156" s="10"/>
      <c r="Y1156" s="10"/>
      <c r="Z1156"/>
      <c r="AA1156"/>
      <c r="AB1156"/>
      <c r="AC1156"/>
      <c r="AD1156"/>
      <c r="AE1156"/>
      <c r="AF1156"/>
      <c r="AG1156"/>
      <c r="AH1156"/>
      <c r="AI1156"/>
    </row>
    <row r="1157" spans="1:35" ht="20.399999999999999">
      <c r="A1157" s="10">
        <v>1141</v>
      </c>
      <c r="B1157" s="176" t="s">
        <v>1343</v>
      </c>
      <c r="C1157" s="177" t="s">
        <v>781</v>
      </c>
      <c r="D1157" s="177" t="s">
        <v>3</v>
      </c>
      <c r="E1157" s="178" t="s">
        <v>691</v>
      </c>
      <c r="F1157" s="179">
        <v>18</v>
      </c>
      <c r="G1157" s="180" t="s">
        <v>684</v>
      </c>
      <c r="H1157" s="181">
        <v>3</v>
      </c>
      <c r="I1157" s="182">
        <f>Tabla1[[#This Row],[P_Esperada_MEISR ]]*0.0008928</f>
        <v>2.6784000000000001E-3</v>
      </c>
      <c r="J1157" s="183">
        <v>1</v>
      </c>
      <c r="K1157" s="183">
        <f>Tabla1[[#This Row],[Puntuación]]-1</f>
        <v>0</v>
      </c>
      <c r="L1157" s="182">
        <f>Tabla1[[#This Row],[Cambio escala]]*0.0008928</f>
        <v>0</v>
      </c>
      <c r="M1157" s="179" t="s">
        <v>24</v>
      </c>
      <c r="N1157" s="179" t="s">
        <v>1435</v>
      </c>
      <c r="O1157" s="179" t="s">
        <v>5</v>
      </c>
      <c r="P1157" s="179" t="s">
        <v>1441</v>
      </c>
      <c r="Q1157" s="179" t="s">
        <v>5</v>
      </c>
      <c r="R1157" s="179" t="s">
        <v>1519</v>
      </c>
      <c r="S1157" s="179" t="s">
        <v>59</v>
      </c>
      <c r="T1157" s="184" t="s">
        <v>60</v>
      </c>
      <c r="U1157" s="184" t="str">
        <f>Tabla1[[#This Row],[Códigos CIF]]&amp;" "&amp;"="&amp;" "&amp;Tabla1[[#This Row],[Códigos CIF Habilidad]]</f>
        <v xml:space="preserve">d880 = Participación en el juego </v>
      </c>
      <c r="V1157" s="189" t="s">
        <v>61</v>
      </c>
      <c r="W1157" s="19" t="s">
        <v>62</v>
      </c>
      <c r="X1157" s="10"/>
      <c r="Y1157" s="10"/>
      <c r="Z1157"/>
      <c r="AA1157"/>
      <c r="AB1157"/>
      <c r="AC1157"/>
      <c r="AD1157"/>
      <c r="AE1157"/>
      <c r="AF1157"/>
      <c r="AG1157"/>
      <c r="AH1157"/>
      <c r="AI1157"/>
    </row>
    <row r="1158" spans="1:35">
      <c r="A1158" s="10">
        <v>1142</v>
      </c>
      <c r="B1158" s="176" t="s">
        <v>1343</v>
      </c>
      <c r="C1158" s="177" t="s">
        <v>782</v>
      </c>
      <c r="D1158" s="177" t="s">
        <v>3</v>
      </c>
      <c r="E1158" s="178" t="s">
        <v>1310</v>
      </c>
      <c r="F1158" s="179">
        <v>18</v>
      </c>
      <c r="G1158" s="180" t="s">
        <v>684</v>
      </c>
      <c r="H1158" s="181">
        <v>3</v>
      </c>
      <c r="I1158" s="182">
        <f>Tabla1[[#This Row],[P_Esperada_MEISR ]]*0.0008928</f>
        <v>2.6784000000000001E-3</v>
      </c>
      <c r="J1158" s="183">
        <v>1</v>
      </c>
      <c r="K1158" s="183">
        <f>Tabla1[[#This Row],[Puntuación]]-1</f>
        <v>0</v>
      </c>
      <c r="L1158" s="182">
        <f>Tabla1[[#This Row],[Cambio escala]]*0.0008928</f>
        <v>0</v>
      </c>
      <c r="M1158" s="179" t="s">
        <v>5</v>
      </c>
      <c r="N1158" s="179" t="s">
        <v>1436</v>
      </c>
      <c r="O1158" s="179" t="s">
        <v>6</v>
      </c>
      <c r="P1158" s="179" t="s">
        <v>1439</v>
      </c>
      <c r="Q1158" s="179" t="s">
        <v>5</v>
      </c>
      <c r="R1158" s="179" t="s">
        <v>1519</v>
      </c>
      <c r="S1158" s="179" t="s">
        <v>8</v>
      </c>
      <c r="T1158" s="184" t="s">
        <v>9</v>
      </c>
      <c r="U1158" s="184" t="str">
        <f>Tabla1[[#This Row],[Códigos CIF]]&amp;" "&amp;"="&amp;" "&amp;Tabla1[[#This Row],[Códigos CIF Habilidad]]</f>
        <v>d331 = Pre-lenguaje</v>
      </c>
      <c r="V1158" s="189" t="s">
        <v>10</v>
      </c>
      <c r="W1158" s="19" t="s">
        <v>11</v>
      </c>
      <c r="X1158" s="10"/>
      <c r="Y1158" s="10"/>
      <c r="Z1158"/>
      <c r="AA1158"/>
      <c r="AB1158"/>
      <c r="AC1158"/>
      <c r="AD1158"/>
      <c r="AE1158"/>
      <c r="AF1158"/>
      <c r="AG1158"/>
      <c r="AH1158"/>
      <c r="AI1158"/>
    </row>
    <row r="1159" spans="1:35">
      <c r="A1159" s="10">
        <v>1143</v>
      </c>
      <c r="B1159" s="176" t="s">
        <v>1343</v>
      </c>
      <c r="C1159" s="177" t="s">
        <v>783</v>
      </c>
      <c r="D1159" s="177" t="s">
        <v>3</v>
      </c>
      <c r="E1159" s="178" t="s">
        <v>692</v>
      </c>
      <c r="F1159" s="179">
        <v>21</v>
      </c>
      <c r="G1159" s="180" t="s">
        <v>685</v>
      </c>
      <c r="H1159" s="181">
        <v>3</v>
      </c>
      <c r="I1159" s="182">
        <f>Tabla1[[#This Row],[P_Esperada_MEISR ]]*0.0008928</f>
        <v>2.6784000000000001E-3</v>
      </c>
      <c r="J1159" s="183">
        <v>1</v>
      </c>
      <c r="K1159" s="183">
        <f>Tabla1[[#This Row],[Puntuación]]-1</f>
        <v>0</v>
      </c>
      <c r="L1159" s="182">
        <f>Tabla1[[#This Row],[Cambio escala]]*0.0008928</f>
        <v>0</v>
      </c>
      <c r="M1159" s="179" t="s">
        <v>23</v>
      </c>
      <c r="N1159" s="179" t="s">
        <v>1434</v>
      </c>
      <c r="O1159" s="179" t="s">
        <v>5</v>
      </c>
      <c r="P1159" s="179" t="s">
        <v>1441</v>
      </c>
      <c r="Q1159" s="179" t="s">
        <v>23</v>
      </c>
      <c r="R1159" s="179" t="s">
        <v>1525</v>
      </c>
      <c r="S1159" s="179" t="s">
        <v>63</v>
      </c>
      <c r="T1159" s="184" t="s">
        <v>27</v>
      </c>
      <c r="U1159" s="184" t="str">
        <f>Tabla1[[#This Row],[Códigos CIF]]&amp;" "&amp;"="&amp;" "&amp;Tabla1[[#This Row],[Códigos CIF Habilidad]]</f>
        <v>d460 = Desplazarse por distintos lugares</v>
      </c>
      <c r="V1159" s="189" t="s">
        <v>64</v>
      </c>
      <c r="W1159" s="19" t="s">
        <v>65</v>
      </c>
      <c r="X1159" s="10"/>
      <c r="Y1159" s="10"/>
      <c r="Z1159"/>
      <c r="AA1159"/>
      <c r="AB1159"/>
      <c r="AC1159"/>
      <c r="AD1159"/>
      <c r="AE1159"/>
      <c r="AF1159"/>
      <c r="AG1159"/>
      <c r="AH1159"/>
      <c r="AI1159"/>
    </row>
    <row r="1160" spans="1:35" ht="20.399999999999999">
      <c r="A1160" s="10">
        <v>1144</v>
      </c>
      <c r="B1160" s="176" t="s">
        <v>1343</v>
      </c>
      <c r="C1160" s="177" t="s">
        <v>784</v>
      </c>
      <c r="D1160" s="177" t="s">
        <v>3</v>
      </c>
      <c r="E1160" s="178" t="s">
        <v>1311</v>
      </c>
      <c r="F1160" s="179">
        <v>30</v>
      </c>
      <c r="G1160" s="180" t="s">
        <v>738</v>
      </c>
      <c r="H1160" s="181">
        <v>3</v>
      </c>
      <c r="I1160" s="182">
        <f>Tabla1[[#This Row],[P_Esperada_MEISR ]]*0.0008928</f>
        <v>2.6784000000000001E-3</v>
      </c>
      <c r="J1160" s="183">
        <v>1</v>
      </c>
      <c r="K1160" s="183">
        <f>Tabla1[[#This Row],[Puntuación]]-1</f>
        <v>0</v>
      </c>
      <c r="L1160" s="182">
        <f>Tabla1[[#This Row],[Cambio escala]]*0.0008928</f>
        <v>0</v>
      </c>
      <c r="M1160" s="179" t="s">
        <v>5</v>
      </c>
      <c r="N1160" s="179" t="s">
        <v>1436</v>
      </c>
      <c r="O1160" s="179" t="s">
        <v>5</v>
      </c>
      <c r="P1160" s="179" t="s">
        <v>1441</v>
      </c>
      <c r="Q1160" s="179" t="s">
        <v>5</v>
      </c>
      <c r="R1160" s="179" t="s">
        <v>1519</v>
      </c>
      <c r="S1160" s="179" t="s">
        <v>55</v>
      </c>
      <c r="T1160" s="184" t="s">
        <v>9</v>
      </c>
      <c r="U1160" s="184" t="str">
        <f>Tabla1[[#This Row],[Códigos CIF]]&amp;" "&amp;"="&amp;" "&amp;Tabla1[[#This Row],[Códigos CIF Habilidad]]</f>
        <v>d330 = Hablar</v>
      </c>
      <c r="V1160" s="189" t="s">
        <v>56</v>
      </c>
      <c r="W1160" s="19" t="s">
        <v>57</v>
      </c>
      <c r="X1160" s="10"/>
      <c r="Y1160" s="10"/>
      <c r="Z1160"/>
      <c r="AA1160"/>
      <c r="AB1160"/>
      <c r="AC1160"/>
      <c r="AD1160"/>
      <c r="AE1160"/>
      <c r="AF1160"/>
      <c r="AG1160"/>
      <c r="AH1160"/>
      <c r="AI1160"/>
    </row>
    <row r="1161" spans="1:35" ht="24">
      <c r="A1161" s="10">
        <v>1145</v>
      </c>
      <c r="B1161" s="176" t="s">
        <v>1343</v>
      </c>
      <c r="C1161" s="177" t="s">
        <v>785</v>
      </c>
      <c r="D1161" s="177" t="s">
        <v>3</v>
      </c>
      <c r="E1161" s="178" t="s">
        <v>66</v>
      </c>
      <c r="F1161" s="179">
        <v>33</v>
      </c>
      <c r="G1161" s="180" t="s">
        <v>739</v>
      </c>
      <c r="H1161" s="181">
        <v>3</v>
      </c>
      <c r="I1161" s="182">
        <f>Tabla1[[#This Row],[P_Esperada_MEISR ]]*0.0008928</f>
        <v>2.6784000000000001E-3</v>
      </c>
      <c r="J1161" s="183">
        <v>1</v>
      </c>
      <c r="K1161" s="183">
        <f>Tabla1[[#This Row],[Puntuación]]-1</f>
        <v>0</v>
      </c>
      <c r="L1161" s="182">
        <f>Tabla1[[#This Row],[Cambio escala]]*0.0008928</f>
        <v>0</v>
      </c>
      <c r="M1161" s="179" t="s">
        <v>5</v>
      </c>
      <c r="N1161" s="179" t="s">
        <v>1436</v>
      </c>
      <c r="O1161" s="179" t="s">
        <v>31</v>
      </c>
      <c r="P1161" s="179" t="s">
        <v>1438</v>
      </c>
      <c r="Q1161" s="179" t="s">
        <v>7</v>
      </c>
      <c r="R1161" s="179" t="s">
        <v>1526</v>
      </c>
      <c r="S1161" s="179" t="s">
        <v>67</v>
      </c>
      <c r="T1161" s="184" t="s">
        <v>9</v>
      </c>
      <c r="U1161" s="184" t="str">
        <f>Tabla1[[#This Row],[Códigos CIF]]&amp;" "&amp;"="&amp;" "&amp;Tabla1[[#This Row],[Códigos CIF Habilidad]]</f>
        <v>d310 = Comunicación-recepción de mensajes hablados</v>
      </c>
      <c r="V1161" s="189" t="s">
        <v>68</v>
      </c>
      <c r="W1161" s="19" t="s">
        <v>69</v>
      </c>
      <c r="X1161" s="10"/>
      <c r="Y1161" s="10"/>
      <c r="Z1161"/>
      <c r="AA1161"/>
      <c r="AB1161"/>
      <c r="AC1161"/>
      <c r="AD1161"/>
      <c r="AE1161"/>
      <c r="AF1161"/>
      <c r="AG1161"/>
      <c r="AH1161"/>
      <c r="AI1161"/>
    </row>
    <row r="1162" spans="1:35" ht="20.399999999999999">
      <c r="A1162" s="10">
        <v>1146</v>
      </c>
      <c r="B1162" s="176" t="s">
        <v>1343</v>
      </c>
      <c r="C1162" s="177" t="s">
        <v>786</v>
      </c>
      <c r="D1162" s="177" t="s">
        <v>3</v>
      </c>
      <c r="E1162" s="178" t="s">
        <v>70</v>
      </c>
      <c r="F1162" s="179">
        <v>36</v>
      </c>
      <c r="G1162" s="180" t="s">
        <v>739</v>
      </c>
      <c r="H1162" s="181">
        <v>3</v>
      </c>
      <c r="I1162" s="182">
        <f>Tabla1[[#This Row],[P_Esperada_MEISR ]]*0.0008928</f>
        <v>2.6784000000000001E-3</v>
      </c>
      <c r="J1162" s="183">
        <v>1</v>
      </c>
      <c r="K1162" s="183">
        <f>Tabla1[[#This Row],[Puntuación]]-1</f>
        <v>0</v>
      </c>
      <c r="L1162" s="182">
        <f>Tabla1[[#This Row],[Cambio escala]]*0.0008928</f>
        <v>0</v>
      </c>
      <c r="M1162" s="179" t="s">
        <v>5</v>
      </c>
      <c r="N1162" s="179" t="s">
        <v>1436</v>
      </c>
      <c r="O1162" s="179" t="s">
        <v>6</v>
      </c>
      <c r="P1162" s="179" t="s">
        <v>1439</v>
      </c>
      <c r="Q1162" s="179" t="s">
        <v>5</v>
      </c>
      <c r="R1162" s="179" t="s">
        <v>1519</v>
      </c>
      <c r="S1162" s="179" t="s">
        <v>55</v>
      </c>
      <c r="T1162" s="184" t="s">
        <v>9</v>
      </c>
      <c r="U1162" s="184" t="str">
        <f>Tabla1[[#This Row],[Códigos CIF]]&amp;" "&amp;"="&amp;" "&amp;Tabla1[[#This Row],[Códigos CIF Habilidad]]</f>
        <v>d330 = Hablar</v>
      </c>
      <c r="V1162" s="189" t="s">
        <v>56</v>
      </c>
      <c r="W1162" s="19" t="s">
        <v>57</v>
      </c>
      <c r="X1162" s="10"/>
      <c r="Y1162" s="10"/>
      <c r="Z1162"/>
      <c r="AA1162"/>
      <c r="AB1162"/>
      <c r="AC1162"/>
      <c r="AD1162"/>
      <c r="AE1162"/>
      <c r="AF1162"/>
      <c r="AG1162"/>
      <c r="AH1162"/>
      <c r="AI1162"/>
    </row>
    <row r="1163" spans="1:35">
      <c r="A1163" s="10">
        <v>1147</v>
      </c>
      <c r="B1163" s="176" t="s">
        <v>1343</v>
      </c>
      <c r="C1163" s="177" t="s">
        <v>787</v>
      </c>
      <c r="D1163" s="177" t="s">
        <v>3</v>
      </c>
      <c r="E1163" s="178" t="s">
        <v>71</v>
      </c>
      <c r="F1163" s="179">
        <v>36</v>
      </c>
      <c r="G1163" s="180" t="s">
        <v>739</v>
      </c>
      <c r="H1163" s="181">
        <v>3</v>
      </c>
      <c r="I1163" s="182">
        <f>Tabla1[[#This Row],[P_Esperada_MEISR ]]*0.0008928</f>
        <v>2.6784000000000001E-3</v>
      </c>
      <c r="J1163" s="183">
        <v>1</v>
      </c>
      <c r="K1163" s="183">
        <f>Tabla1[[#This Row],[Puntuación]]-1</f>
        <v>0</v>
      </c>
      <c r="L1163" s="182">
        <f>Tabla1[[#This Row],[Cambio escala]]*0.0008928</f>
        <v>0</v>
      </c>
      <c r="M1163" s="179" t="s">
        <v>24</v>
      </c>
      <c r="N1163" s="179" t="s">
        <v>1435</v>
      </c>
      <c r="O1163" s="179" t="s">
        <v>31</v>
      </c>
      <c r="P1163" s="179" t="s">
        <v>1438</v>
      </c>
      <c r="Q1163" s="179" t="s">
        <v>7</v>
      </c>
      <c r="R1163" s="179" t="s">
        <v>1526</v>
      </c>
      <c r="S1163" s="179" t="s">
        <v>72</v>
      </c>
      <c r="T1163" s="184" t="s">
        <v>50</v>
      </c>
      <c r="U1163" s="184" t="str">
        <f>Tabla1[[#This Row],[Códigos CIF]]&amp;" "&amp;"="&amp;" "&amp;Tabla1[[#This Row],[Códigos CIF Habilidad]]</f>
        <v>d230 = Llevar a cabo rutinas diarias</v>
      </c>
      <c r="V1163" s="189" t="s">
        <v>73</v>
      </c>
      <c r="W1163" s="19" t="s">
        <v>74</v>
      </c>
      <c r="X1163" s="10"/>
      <c r="Y1163" s="10"/>
      <c r="Z1163"/>
      <c r="AA1163"/>
      <c r="AB1163"/>
      <c r="AC1163"/>
      <c r="AD1163"/>
      <c r="AE1163"/>
      <c r="AF1163"/>
      <c r="AG1163"/>
      <c r="AH1163"/>
      <c r="AI1163"/>
    </row>
    <row r="1164" spans="1:35" ht="20.399999999999999">
      <c r="A1164" s="10">
        <v>1148</v>
      </c>
      <c r="B1164" s="176" t="s">
        <v>1343</v>
      </c>
      <c r="C1164" s="177" t="s">
        <v>788</v>
      </c>
      <c r="D1164" s="177" t="s">
        <v>3</v>
      </c>
      <c r="E1164" s="178" t="s">
        <v>75</v>
      </c>
      <c r="F1164" s="179">
        <v>42</v>
      </c>
      <c r="G1164" s="180" t="s">
        <v>740</v>
      </c>
      <c r="H1164" s="181">
        <v>3</v>
      </c>
      <c r="I1164" s="182">
        <f>Tabla1[[#This Row],[P_Esperada_MEISR ]]*0.0008928</f>
        <v>2.6784000000000001E-3</v>
      </c>
      <c r="J1164" s="183">
        <v>1</v>
      </c>
      <c r="K1164" s="183">
        <f>Tabla1[[#This Row],[Puntuación]]-1</f>
        <v>0</v>
      </c>
      <c r="L1164" s="182">
        <f>Tabla1[[#This Row],[Cambio escala]]*0.0008928</f>
        <v>0</v>
      </c>
      <c r="M1164" s="179" t="s">
        <v>5</v>
      </c>
      <c r="N1164" s="179" t="s">
        <v>1436</v>
      </c>
      <c r="O1164" s="179" t="s">
        <v>6</v>
      </c>
      <c r="P1164" s="179" t="s">
        <v>1439</v>
      </c>
      <c r="Q1164" s="179" t="s">
        <v>5</v>
      </c>
      <c r="R1164" s="179" t="s">
        <v>1519</v>
      </c>
      <c r="S1164" s="179" t="s">
        <v>55</v>
      </c>
      <c r="T1164" s="184" t="s">
        <v>9</v>
      </c>
      <c r="U1164" s="184" t="str">
        <f>Tabla1[[#This Row],[Códigos CIF]]&amp;" "&amp;"="&amp;" "&amp;Tabla1[[#This Row],[Códigos CIF Habilidad]]</f>
        <v>d330 = Hablar</v>
      </c>
      <c r="V1164" s="189" t="s">
        <v>56</v>
      </c>
      <c r="W1164" s="19" t="s">
        <v>57</v>
      </c>
      <c r="X1164" s="10"/>
      <c r="Y1164" s="10"/>
      <c r="Z1164"/>
      <c r="AA1164"/>
      <c r="AB1164"/>
      <c r="AC1164"/>
      <c r="AD1164"/>
      <c r="AE1164"/>
      <c r="AF1164"/>
      <c r="AG1164"/>
      <c r="AH1164"/>
      <c r="AI1164"/>
    </row>
    <row r="1165" spans="1:35">
      <c r="A1165" s="10">
        <v>1149</v>
      </c>
      <c r="B1165" s="176" t="s">
        <v>1343</v>
      </c>
      <c r="C1165" s="177" t="s">
        <v>789</v>
      </c>
      <c r="D1165" s="177" t="s">
        <v>3</v>
      </c>
      <c r="E1165" s="178" t="s">
        <v>722</v>
      </c>
      <c r="F1165" s="179">
        <v>60</v>
      </c>
      <c r="G1165" s="180" t="s">
        <v>744</v>
      </c>
      <c r="H1165" s="181">
        <v>3</v>
      </c>
      <c r="I1165" s="182">
        <f>Tabla1[[#This Row],[P_Esperada_MEISR ]]*0.0008928</f>
        <v>2.6784000000000001E-3</v>
      </c>
      <c r="J1165" s="183">
        <v>1</v>
      </c>
      <c r="K1165" s="183">
        <f>Tabla1[[#This Row],[Puntuación]]-1</f>
        <v>0</v>
      </c>
      <c r="L1165" s="182">
        <f>Tabla1[[#This Row],[Cambio escala]]*0.0008928</f>
        <v>0</v>
      </c>
      <c r="M1165" s="179" t="s">
        <v>5</v>
      </c>
      <c r="N1165" s="179" t="s">
        <v>1436</v>
      </c>
      <c r="O1165" s="179" t="s">
        <v>6</v>
      </c>
      <c r="P1165" s="179" t="s">
        <v>1439</v>
      </c>
      <c r="Q1165" s="179" t="s">
        <v>5</v>
      </c>
      <c r="R1165" s="179" t="s">
        <v>1519</v>
      </c>
      <c r="S1165" s="179" t="s">
        <v>55</v>
      </c>
      <c r="T1165" s="184" t="s">
        <v>9</v>
      </c>
      <c r="U1165" s="184" t="str">
        <f>Tabla1[[#This Row],[Códigos CIF]]&amp;" "&amp;"="&amp;" "&amp;Tabla1[[#This Row],[Códigos CIF Habilidad]]</f>
        <v>d330 = Hablar</v>
      </c>
      <c r="V1165" s="189" t="s">
        <v>56</v>
      </c>
      <c r="W1165" s="19" t="s">
        <v>57</v>
      </c>
      <c r="X1165" s="10"/>
      <c r="Y1165" s="10"/>
      <c r="Z1165"/>
      <c r="AA1165"/>
      <c r="AB1165"/>
      <c r="AC1165"/>
      <c r="AD1165"/>
      <c r="AE1165"/>
      <c r="AF1165"/>
      <c r="AG1165"/>
      <c r="AH1165"/>
      <c r="AI1165"/>
    </row>
    <row r="1166" spans="1:35" ht="24">
      <c r="A1166" s="10">
        <v>1150</v>
      </c>
      <c r="B1166" s="176" t="s">
        <v>1343</v>
      </c>
      <c r="C1166" s="177" t="s">
        <v>746</v>
      </c>
      <c r="D1166" s="177" t="s">
        <v>76</v>
      </c>
      <c r="E1166" s="178" t="s">
        <v>1312</v>
      </c>
      <c r="F1166" s="179">
        <v>0</v>
      </c>
      <c r="G1166" s="180" t="s">
        <v>683</v>
      </c>
      <c r="H1166" s="181">
        <v>3</v>
      </c>
      <c r="I1166" s="182">
        <f>Tabla1[[#This Row],[P_Esperada_MEISR ]]*0.0008928</f>
        <v>2.6784000000000001E-3</v>
      </c>
      <c r="J1166" s="183">
        <v>1</v>
      </c>
      <c r="K1166" s="183">
        <f>Tabla1[[#This Row],[Puntuación]]-1</f>
        <v>0</v>
      </c>
      <c r="L1166" s="182">
        <f>Tabla1[[#This Row],[Cambio escala]]*0.0008928</f>
        <v>0</v>
      </c>
      <c r="M1166" s="179" t="s">
        <v>24</v>
      </c>
      <c r="N1166" s="179" t="s">
        <v>1435</v>
      </c>
      <c r="O1166" s="179" t="s">
        <v>5</v>
      </c>
      <c r="P1166" s="179" t="s">
        <v>1441</v>
      </c>
      <c r="Q1166" s="179" t="s">
        <v>5</v>
      </c>
      <c r="R1166" s="179" t="s">
        <v>1519</v>
      </c>
      <c r="S1166" s="179" t="s">
        <v>13</v>
      </c>
      <c r="T1166" s="184" t="s">
        <v>14</v>
      </c>
      <c r="U1166" s="184" t="str">
        <f>Tabla1[[#This Row],[Códigos CIF]]&amp;" "&amp;"="&amp;" "&amp;Tabla1[[#This Row],[Códigos CIF Habilidad]]</f>
        <v>d710 = Interacciones interpersonales básicas</v>
      </c>
      <c r="V1166" s="189" t="s">
        <v>15</v>
      </c>
      <c r="W1166" s="19" t="s">
        <v>16</v>
      </c>
      <c r="X1166" s="10"/>
      <c r="Y1166" s="10"/>
      <c r="Z1166"/>
      <c r="AA1166"/>
      <c r="AB1166"/>
      <c r="AC1166"/>
      <c r="AD1166"/>
      <c r="AE1166"/>
      <c r="AF1166"/>
      <c r="AG1166"/>
      <c r="AH1166"/>
      <c r="AI1166"/>
    </row>
    <row r="1167" spans="1:35" ht="40.799999999999997">
      <c r="A1167" s="10">
        <v>1151</v>
      </c>
      <c r="B1167" s="176" t="s">
        <v>1343</v>
      </c>
      <c r="C1167" s="177" t="s">
        <v>790</v>
      </c>
      <c r="D1167" s="177" t="s">
        <v>76</v>
      </c>
      <c r="E1167" s="178" t="s">
        <v>1313</v>
      </c>
      <c r="F1167" s="179">
        <v>1</v>
      </c>
      <c r="G1167" s="180" t="s">
        <v>683</v>
      </c>
      <c r="H1167" s="181">
        <v>3</v>
      </c>
      <c r="I1167" s="182">
        <f>Tabla1[[#This Row],[P_Esperada_MEISR ]]*0.0008928</f>
        <v>2.6784000000000001E-3</v>
      </c>
      <c r="J1167" s="183">
        <v>1</v>
      </c>
      <c r="K1167" s="183">
        <f>Tabla1[[#This Row],[Puntuación]]-1</f>
        <v>0</v>
      </c>
      <c r="L1167" s="182">
        <f>Tabla1[[#This Row],[Cambio escala]]*0.0008928</f>
        <v>0</v>
      </c>
      <c r="M1167" s="179" t="s">
        <v>5</v>
      </c>
      <c r="N1167" s="179" t="s">
        <v>1436</v>
      </c>
      <c r="O1167" s="179" t="s">
        <v>5</v>
      </c>
      <c r="P1167" s="179" t="s">
        <v>1441</v>
      </c>
      <c r="Q1167" s="179" t="s">
        <v>5</v>
      </c>
      <c r="R1167" s="179" t="s">
        <v>1519</v>
      </c>
      <c r="S1167" s="179" t="s">
        <v>77</v>
      </c>
      <c r="T1167" s="184" t="s">
        <v>50</v>
      </c>
      <c r="U1167" s="184" t="str">
        <f>Tabla1[[#This Row],[Códigos CIF]]&amp;" "&amp;"="&amp;" "&amp;Tabla1[[#This Row],[Códigos CIF Habilidad]]</f>
        <v>d250 = Manejo del comportamiento propio</v>
      </c>
      <c r="V1167" s="189" t="s">
        <v>78</v>
      </c>
      <c r="W1167" s="19" t="s">
        <v>79</v>
      </c>
      <c r="X1167" s="10"/>
      <c r="Y1167" s="10"/>
      <c r="Z1167"/>
      <c r="AA1167"/>
      <c r="AB1167"/>
      <c r="AC1167"/>
      <c r="AD1167"/>
      <c r="AE1167"/>
      <c r="AF1167"/>
      <c r="AG1167"/>
      <c r="AH1167"/>
      <c r="AI1167"/>
    </row>
    <row r="1168" spans="1:35" ht="30.6">
      <c r="A1168" s="10">
        <v>1152</v>
      </c>
      <c r="B1168" s="176" t="s">
        <v>1343</v>
      </c>
      <c r="C1168" s="177" t="s">
        <v>791</v>
      </c>
      <c r="D1168" s="177" t="s">
        <v>76</v>
      </c>
      <c r="E1168" s="178" t="s">
        <v>1314</v>
      </c>
      <c r="F1168" s="179">
        <v>1</v>
      </c>
      <c r="G1168" s="180" t="s">
        <v>683</v>
      </c>
      <c r="H1168" s="181">
        <v>3</v>
      </c>
      <c r="I1168" s="182">
        <f>Tabla1[[#This Row],[P_Esperada_MEISR ]]*0.0008928</f>
        <v>2.6784000000000001E-3</v>
      </c>
      <c r="J1168" s="183">
        <v>1</v>
      </c>
      <c r="K1168" s="183">
        <f>Tabla1[[#This Row],[Puntuación]]-1</f>
        <v>0</v>
      </c>
      <c r="L1168" s="182">
        <f>Tabla1[[#This Row],[Cambio escala]]*0.0008928</f>
        <v>0</v>
      </c>
      <c r="M1168" s="179" t="s">
        <v>24</v>
      </c>
      <c r="N1168" s="179" t="s">
        <v>1435</v>
      </c>
      <c r="O1168" s="179" t="s">
        <v>31</v>
      </c>
      <c r="P1168" s="179" t="s">
        <v>1438</v>
      </c>
      <c r="Q1168" s="179" t="s">
        <v>7</v>
      </c>
      <c r="R1168" s="179" t="s">
        <v>1526</v>
      </c>
      <c r="S1168" s="179" t="s">
        <v>41</v>
      </c>
      <c r="T1168" s="184" t="s">
        <v>19</v>
      </c>
      <c r="U1168" s="184" t="str">
        <f>Tabla1[[#This Row],[Códigos CIF]]&amp;" "&amp;"="&amp;" "&amp;Tabla1[[#This Row],[Códigos CIF Habilidad]]</f>
        <v>d160 = Centrar la atención</v>
      </c>
      <c r="V1168" s="189" t="s">
        <v>42</v>
      </c>
      <c r="W1168" s="19" t="s">
        <v>43</v>
      </c>
      <c r="X1168" s="10"/>
      <c r="Y1168" s="10"/>
      <c r="Z1168"/>
      <c r="AA1168"/>
      <c r="AB1168"/>
      <c r="AC1168"/>
      <c r="AD1168"/>
      <c r="AE1168"/>
      <c r="AF1168"/>
      <c r="AG1168"/>
      <c r="AH1168"/>
      <c r="AI1168"/>
    </row>
    <row r="1169" spans="1:35" ht="20.399999999999999">
      <c r="A1169" s="10">
        <v>1153</v>
      </c>
      <c r="B1169" s="176" t="s">
        <v>1343</v>
      </c>
      <c r="C1169" s="177" t="s">
        <v>792</v>
      </c>
      <c r="D1169" s="177" t="s">
        <v>76</v>
      </c>
      <c r="E1169" s="178" t="s">
        <v>80</v>
      </c>
      <c r="F1169" s="179">
        <v>9</v>
      </c>
      <c r="G1169" s="180" t="s">
        <v>686</v>
      </c>
      <c r="H1169" s="181">
        <v>3</v>
      </c>
      <c r="I1169" s="182">
        <f>Tabla1[[#This Row],[P_Esperada_MEISR ]]*0.0008928</f>
        <v>2.6784000000000001E-3</v>
      </c>
      <c r="J1169" s="183">
        <v>1</v>
      </c>
      <c r="K1169" s="183">
        <f>Tabla1[[#This Row],[Puntuación]]-1</f>
        <v>0</v>
      </c>
      <c r="L1169" s="182">
        <f>Tabla1[[#This Row],[Cambio escala]]*0.0008928</f>
        <v>0</v>
      </c>
      <c r="M1169" s="179" t="s">
        <v>5</v>
      </c>
      <c r="N1169" s="179" t="s">
        <v>1436</v>
      </c>
      <c r="O1169" s="179" t="s">
        <v>6</v>
      </c>
      <c r="P1169" s="179" t="s">
        <v>1439</v>
      </c>
      <c r="Q1169" s="179" t="s">
        <v>7</v>
      </c>
      <c r="R1169" s="179" t="s">
        <v>1526</v>
      </c>
      <c r="S1169" s="179" t="s">
        <v>8</v>
      </c>
      <c r="T1169" s="184" t="s">
        <v>9</v>
      </c>
      <c r="U1169" s="184" t="str">
        <f>Tabla1[[#This Row],[Códigos CIF]]&amp;" "&amp;"="&amp;" "&amp;Tabla1[[#This Row],[Códigos CIF Habilidad]]</f>
        <v>d331 = Pre-lenguaje</v>
      </c>
      <c r="V1169" s="189" t="s">
        <v>10</v>
      </c>
      <c r="W1169" s="19" t="s">
        <v>11</v>
      </c>
      <c r="X1169" s="10"/>
      <c r="Y1169" s="10"/>
      <c r="Z1169"/>
      <c r="AA1169"/>
      <c r="AB1169"/>
      <c r="AC1169"/>
      <c r="AD1169"/>
      <c r="AE1169"/>
      <c r="AF1169"/>
      <c r="AG1169"/>
      <c r="AH1169"/>
      <c r="AI1169"/>
    </row>
    <row r="1170" spans="1:35" ht="30.6">
      <c r="A1170" s="10">
        <v>1154</v>
      </c>
      <c r="B1170" s="176" t="s">
        <v>1343</v>
      </c>
      <c r="C1170" s="177" t="s">
        <v>793</v>
      </c>
      <c r="D1170" s="177" t="s">
        <v>76</v>
      </c>
      <c r="E1170" s="178" t="s">
        <v>1315</v>
      </c>
      <c r="F1170" s="179">
        <v>15</v>
      </c>
      <c r="G1170" s="180" t="s">
        <v>684</v>
      </c>
      <c r="H1170" s="181">
        <v>3</v>
      </c>
      <c r="I1170" s="182">
        <f>Tabla1[[#This Row],[P_Esperada_MEISR ]]*0.0008928</f>
        <v>2.6784000000000001E-3</v>
      </c>
      <c r="J1170" s="183">
        <v>1</v>
      </c>
      <c r="K1170" s="183">
        <f>Tabla1[[#This Row],[Puntuación]]-1</f>
        <v>0</v>
      </c>
      <c r="L1170" s="182">
        <f>Tabla1[[#This Row],[Cambio escala]]*0.0008928</f>
        <v>0</v>
      </c>
      <c r="M1170" s="179" t="s">
        <v>5</v>
      </c>
      <c r="N1170" s="179" t="s">
        <v>1436</v>
      </c>
      <c r="O1170" s="179" t="s">
        <v>6</v>
      </c>
      <c r="P1170" s="179" t="s">
        <v>1439</v>
      </c>
      <c r="Q1170" s="179" t="s">
        <v>7</v>
      </c>
      <c r="R1170" s="179" t="s">
        <v>1526</v>
      </c>
      <c r="S1170" s="179" t="s">
        <v>86</v>
      </c>
      <c r="T1170" s="184" t="s">
        <v>50</v>
      </c>
      <c r="U1170" s="184" t="str">
        <f>Tabla1[[#This Row],[Códigos CIF]]&amp;" "&amp;"="&amp;" "&amp;Tabla1[[#This Row],[Códigos CIF Habilidad]]</f>
        <v>d210 = Llevar a cabo una única tarea</v>
      </c>
      <c r="V1170" s="189" t="s">
        <v>87</v>
      </c>
      <c r="W1170" s="19" t="s">
        <v>88</v>
      </c>
      <c r="X1170" s="10"/>
      <c r="Y1170" s="10"/>
      <c r="Z1170"/>
      <c r="AA1170"/>
      <c r="AB1170"/>
      <c r="AC1170"/>
      <c r="AD1170"/>
      <c r="AE1170"/>
      <c r="AF1170"/>
      <c r="AG1170"/>
      <c r="AH1170"/>
      <c r="AI1170"/>
    </row>
    <row r="1171" spans="1:35" ht="24">
      <c r="A1171" s="10">
        <v>1155</v>
      </c>
      <c r="B1171" s="176" t="s">
        <v>1343</v>
      </c>
      <c r="C1171" s="177" t="s">
        <v>794</v>
      </c>
      <c r="D1171" s="177" t="s">
        <v>76</v>
      </c>
      <c r="E1171" s="178" t="s">
        <v>81</v>
      </c>
      <c r="F1171" s="179">
        <v>18</v>
      </c>
      <c r="G1171" s="180" t="s">
        <v>684</v>
      </c>
      <c r="H1171" s="181">
        <v>3</v>
      </c>
      <c r="I1171" s="182">
        <f>Tabla1[[#This Row],[P_Esperada_MEISR ]]*0.0008928</f>
        <v>2.6784000000000001E-3</v>
      </c>
      <c r="J1171" s="183">
        <v>1</v>
      </c>
      <c r="K1171" s="183">
        <f>Tabla1[[#This Row],[Puntuación]]-1</f>
        <v>0</v>
      </c>
      <c r="L1171" s="182">
        <f>Tabla1[[#This Row],[Cambio escala]]*0.0008928</f>
        <v>0</v>
      </c>
      <c r="M1171" s="179" t="s">
        <v>5</v>
      </c>
      <c r="N1171" s="179" t="s">
        <v>1436</v>
      </c>
      <c r="O1171" s="179" t="s">
        <v>6</v>
      </c>
      <c r="P1171" s="179" t="s">
        <v>1439</v>
      </c>
      <c r="Q1171" s="179" t="s">
        <v>23</v>
      </c>
      <c r="R1171" s="179" t="s">
        <v>1525</v>
      </c>
      <c r="S1171" s="179" t="s">
        <v>82</v>
      </c>
      <c r="T1171" s="184" t="s">
        <v>83</v>
      </c>
      <c r="U1171" s="184" t="str">
        <f>Tabla1[[#This Row],[Códigos CIF]]&amp;" "&amp;"="&amp;" "&amp;Tabla1[[#This Row],[Códigos CIF Habilidad]]</f>
        <v>d530 = Higiene personal relacionada con los procesos de excreción</v>
      </c>
      <c r="V1171" s="189" t="s">
        <v>84</v>
      </c>
      <c r="W1171" s="19" t="s">
        <v>85</v>
      </c>
      <c r="X1171" s="10"/>
      <c r="Y1171" s="10"/>
      <c r="Z1171"/>
      <c r="AA1171"/>
      <c r="AB1171"/>
      <c r="AC1171"/>
      <c r="AD1171"/>
      <c r="AE1171"/>
      <c r="AF1171"/>
      <c r="AG1171"/>
      <c r="AH1171"/>
      <c r="AI1171"/>
    </row>
    <row r="1172" spans="1:35" ht="51">
      <c r="A1172" s="10">
        <v>1156</v>
      </c>
      <c r="B1172" s="176" t="s">
        <v>1343</v>
      </c>
      <c r="C1172" s="177" t="s">
        <v>795</v>
      </c>
      <c r="D1172" s="177" t="s">
        <v>76</v>
      </c>
      <c r="E1172" s="178" t="s">
        <v>693</v>
      </c>
      <c r="F1172" s="179">
        <v>18</v>
      </c>
      <c r="G1172" s="180" t="s">
        <v>684</v>
      </c>
      <c r="H1172" s="181">
        <v>3</v>
      </c>
      <c r="I1172" s="182">
        <f>Tabla1[[#This Row],[P_Esperada_MEISR ]]*0.0008928</f>
        <v>2.6784000000000001E-3</v>
      </c>
      <c r="J1172" s="183">
        <v>1</v>
      </c>
      <c r="K1172" s="183">
        <f>Tabla1[[#This Row],[Puntuación]]-1</f>
        <v>0</v>
      </c>
      <c r="L1172" s="182">
        <f>Tabla1[[#This Row],[Cambio escala]]*0.0008928</f>
        <v>0</v>
      </c>
      <c r="M1172" s="179" t="s">
        <v>5</v>
      </c>
      <c r="N1172" s="179" t="s">
        <v>1436</v>
      </c>
      <c r="O1172" s="179" t="s">
        <v>6</v>
      </c>
      <c r="P1172" s="179" t="s">
        <v>1439</v>
      </c>
      <c r="Q1172" s="179" t="s">
        <v>7</v>
      </c>
      <c r="R1172" s="179" t="s">
        <v>1526</v>
      </c>
      <c r="S1172" s="179" t="s">
        <v>89</v>
      </c>
      <c r="T1172" s="184" t="s">
        <v>9</v>
      </c>
      <c r="U1172" s="184" t="str">
        <f>Tabla1[[#This Row],[Códigos CIF]]&amp;" "&amp;"="&amp;" "&amp;Tabla1[[#This Row],[Códigos CIF Habilidad]]</f>
        <v>d335 = Producción de mensajes no verbales</v>
      </c>
      <c r="V1172" s="189" t="s">
        <v>90</v>
      </c>
      <c r="W1172" s="19" t="s">
        <v>91</v>
      </c>
      <c r="X1172" s="10"/>
      <c r="Y1172" s="10"/>
      <c r="Z1172"/>
      <c r="AA1172"/>
      <c r="AB1172"/>
      <c r="AC1172"/>
      <c r="AD1172"/>
      <c r="AE1172"/>
      <c r="AF1172"/>
      <c r="AG1172"/>
      <c r="AH1172"/>
      <c r="AI1172"/>
    </row>
    <row r="1173" spans="1:35" ht="40.799999999999997">
      <c r="A1173" s="10">
        <v>1157</v>
      </c>
      <c r="B1173" s="176" t="s">
        <v>1343</v>
      </c>
      <c r="C1173" s="177" t="s">
        <v>796</v>
      </c>
      <c r="D1173" s="177" t="s">
        <v>76</v>
      </c>
      <c r="E1173" s="178" t="s">
        <v>1316</v>
      </c>
      <c r="F1173" s="179">
        <v>24</v>
      </c>
      <c r="G1173" s="180" t="s">
        <v>685</v>
      </c>
      <c r="H1173" s="181">
        <v>3</v>
      </c>
      <c r="I1173" s="182">
        <f>Tabla1[[#This Row],[P_Esperada_MEISR ]]*0.0008928</f>
        <v>2.6784000000000001E-3</v>
      </c>
      <c r="J1173" s="183">
        <v>1</v>
      </c>
      <c r="K1173" s="183">
        <f>Tabla1[[#This Row],[Puntuación]]-1</f>
        <v>0</v>
      </c>
      <c r="L1173" s="182">
        <f>Tabla1[[#This Row],[Cambio escala]]*0.0008928</f>
        <v>0</v>
      </c>
      <c r="M1173" s="179" t="s">
        <v>23</v>
      </c>
      <c r="N1173" s="179" t="s">
        <v>1434</v>
      </c>
      <c r="O1173" s="179" t="s">
        <v>23</v>
      </c>
      <c r="P1173" s="179" t="s">
        <v>1437</v>
      </c>
      <c r="Q1173" s="179" t="s">
        <v>23</v>
      </c>
      <c r="R1173" s="179" t="s">
        <v>1525</v>
      </c>
      <c r="S1173" s="179" t="s">
        <v>92</v>
      </c>
      <c r="T1173" s="184" t="s">
        <v>83</v>
      </c>
      <c r="U1173" s="184" t="str">
        <f>Tabla1[[#This Row],[Códigos CIF]]&amp;" "&amp;"="&amp;" "&amp;Tabla1[[#This Row],[Códigos CIF Habilidad]]</f>
        <v>d510 = Lavarse</v>
      </c>
      <c r="V1173" s="189" t="s">
        <v>93</v>
      </c>
      <c r="W1173" s="19" t="s">
        <v>94</v>
      </c>
      <c r="X1173" s="10"/>
      <c r="Y1173" s="10"/>
      <c r="Z1173"/>
      <c r="AA1173"/>
      <c r="AB1173"/>
      <c r="AC1173"/>
      <c r="AD1173"/>
      <c r="AE1173"/>
      <c r="AF1173"/>
      <c r="AG1173"/>
      <c r="AH1173"/>
      <c r="AI1173"/>
    </row>
    <row r="1174" spans="1:35" ht="24">
      <c r="A1174" s="10">
        <v>1158</v>
      </c>
      <c r="B1174" s="176" t="s">
        <v>1343</v>
      </c>
      <c r="C1174" s="177" t="s">
        <v>797</v>
      </c>
      <c r="D1174" s="177" t="s">
        <v>76</v>
      </c>
      <c r="E1174" s="178" t="s">
        <v>694</v>
      </c>
      <c r="F1174" s="179">
        <v>24</v>
      </c>
      <c r="G1174" s="180" t="s">
        <v>685</v>
      </c>
      <c r="H1174" s="181">
        <v>3</v>
      </c>
      <c r="I1174" s="182">
        <f>Tabla1[[#This Row],[P_Esperada_MEISR ]]*0.0008928</f>
        <v>2.6784000000000001E-3</v>
      </c>
      <c r="J1174" s="183">
        <v>1</v>
      </c>
      <c r="K1174" s="183">
        <f>Tabla1[[#This Row],[Puntuación]]-1</f>
        <v>0</v>
      </c>
      <c r="L1174" s="182">
        <f>Tabla1[[#This Row],[Cambio escala]]*0.0008928</f>
        <v>0</v>
      </c>
      <c r="M1174" s="179" t="s">
        <v>23</v>
      </c>
      <c r="N1174" s="179" t="s">
        <v>1434</v>
      </c>
      <c r="O1174" s="179" t="s">
        <v>23</v>
      </c>
      <c r="P1174" s="179" t="s">
        <v>1437</v>
      </c>
      <c r="Q1174" s="179" t="s">
        <v>23</v>
      </c>
      <c r="R1174" s="179" t="s">
        <v>1525</v>
      </c>
      <c r="S1174" s="179" t="s">
        <v>82</v>
      </c>
      <c r="T1174" s="184" t="s">
        <v>83</v>
      </c>
      <c r="U1174" s="184" t="str">
        <f>Tabla1[[#This Row],[Códigos CIF]]&amp;" "&amp;"="&amp;" "&amp;Tabla1[[#This Row],[Códigos CIF Habilidad]]</f>
        <v>d530 = Higiene personal relacionada con los procesos de excreción</v>
      </c>
      <c r="V1174" s="189" t="s">
        <v>84</v>
      </c>
      <c r="W1174" s="19" t="s">
        <v>85</v>
      </c>
      <c r="X1174" s="10"/>
      <c r="Y1174" s="10"/>
      <c r="Z1174"/>
      <c r="AA1174"/>
      <c r="AB1174"/>
      <c r="AC1174"/>
      <c r="AD1174"/>
      <c r="AE1174"/>
      <c r="AF1174"/>
      <c r="AG1174"/>
      <c r="AH1174"/>
      <c r="AI1174"/>
    </row>
    <row r="1175" spans="1:35" ht="24">
      <c r="A1175" s="10">
        <v>1159</v>
      </c>
      <c r="B1175" s="176" t="s">
        <v>1343</v>
      </c>
      <c r="C1175" s="177" t="s">
        <v>798</v>
      </c>
      <c r="D1175" s="177" t="s">
        <v>76</v>
      </c>
      <c r="E1175" s="178" t="s">
        <v>95</v>
      </c>
      <c r="F1175" s="179">
        <v>24</v>
      </c>
      <c r="G1175" s="180" t="s">
        <v>685</v>
      </c>
      <c r="H1175" s="181">
        <v>3</v>
      </c>
      <c r="I1175" s="182">
        <f>Tabla1[[#This Row],[P_Esperada_MEISR ]]*0.0008928</f>
        <v>2.6784000000000001E-3</v>
      </c>
      <c r="J1175" s="183">
        <v>1</v>
      </c>
      <c r="K1175" s="183">
        <f>Tabla1[[#This Row],[Puntuación]]-1</f>
        <v>0</v>
      </c>
      <c r="L1175" s="182">
        <f>Tabla1[[#This Row],[Cambio escala]]*0.0008928</f>
        <v>0</v>
      </c>
      <c r="M1175" s="179" t="s">
        <v>23</v>
      </c>
      <c r="N1175" s="179" t="s">
        <v>1434</v>
      </c>
      <c r="O1175" s="179" t="s">
        <v>23</v>
      </c>
      <c r="P1175" s="179" t="s">
        <v>1437</v>
      </c>
      <c r="Q1175" s="179" t="s">
        <v>23</v>
      </c>
      <c r="R1175" s="179" t="s">
        <v>1525</v>
      </c>
      <c r="S1175" s="179" t="s">
        <v>82</v>
      </c>
      <c r="T1175" s="184" t="s">
        <v>83</v>
      </c>
      <c r="U1175" s="184" t="str">
        <f>Tabla1[[#This Row],[Códigos CIF]]&amp;" "&amp;"="&amp;" "&amp;Tabla1[[#This Row],[Códigos CIF Habilidad]]</f>
        <v>d530 = Higiene personal relacionada con los procesos de excreción</v>
      </c>
      <c r="V1175" s="189" t="s">
        <v>84</v>
      </c>
      <c r="W1175" s="19" t="s">
        <v>85</v>
      </c>
      <c r="X1175" s="10"/>
      <c r="Y1175" s="10"/>
      <c r="Z1175"/>
      <c r="AA1175"/>
      <c r="AB1175"/>
      <c r="AC1175"/>
      <c r="AD1175"/>
      <c r="AE1175"/>
      <c r="AF1175"/>
      <c r="AG1175"/>
      <c r="AH1175"/>
      <c r="AI1175"/>
    </row>
    <row r="1176" spans="1:35" ht="20.399999999999999">
      <c r="A1176" s="10">
        <v>1160</v>
      </c>
      <c r="B1176" s="176" t="s">
        <v>1343</v>
      </c>
      <c r="C1176" s="177" t="s">
        <v>755</v>
      </c>
      <c r="D1176" s="177" t="s">
        <v>76</v>
      </c>
      <c r="E1176" s="178" t="s">
        <v>96</v>
      </c>
      <c r="F1176" s="179">
        <v>24</v>
      </c>
      <c r="G1176" s="180" t="s">
        <v>685</v>
      </c>
      <c r="H1176" s="181">
        <v>3</v>
      </c>
      <c r="I1176" s="182">
        <f>Tabla1[[#This Row],[P_Esperada_MEISR ]]*0.0008928</f>
        <v>2.6784000000000001E-3</v>
      </c>
      <c r="J1176" s="183">
        <v>1</v>
      </c>
      <c r="K1176" s="183">
        <f>Tabla1[[#This Row],[Puntuación]]-1</f>
        <v>0</v>
      </c>
      <c r="L1176" s="182">
        <f>Tabla1[[#This Row],[Cambio escala]]*0.0008928</f>
        <v>0</v>
      </c>
      <c r="M1176" s="179" t="s">
        <v>5</v>
      </c>
      <c r="N1176" s="179" t="s">
        <v>1436</v>
      </c>
      <c r="O1176" s="179" t="s">
        <v>6</v>
      </c>
      <c r="P1176" s="179" t="s">
        <v>1439</v>
      </c>
      <c r="Q1176" s="179" t="s">
        <v>7</v>
      </c>
      <c r="R1176" s="179" t="s">
        <v>1526</v>
      </c>
      <c r="S1176" s="179" t="s">
        <v>55</v>
      </c>
      <c r="T1176" s="184" t="s">
        <v>9</v>
      </c>
      <c r="U1176" s="184" t="str">
        <f>Tabla1[[#This Row],[Códigos CIF]]&amp;" "&amp;"="&amp;" "&amp;Tabla1[[#This Row],[Códigos CIF Habilidad]]</f>
        <v>d330 = Hablar</v>
      </c>
      <c r="V1176" s="189" t="s">
        <v>56</v>
      </c>
      <c r="W1176" s="19" t="s">
        <v>57</v>
      </c>
      <c r="X1176" s="10"/>
      <c r="Y1176" s="10"/>
      <c r="Z1176"/>
      <c r="AA1176"/>
      <c r="AB1176"/>
      <c r="AC1176"/>
      <c r="AD1176"/>
      <c r="AE1176"/>
      <c r="AF1176"/>
      <c r="AG1176"/>
      <c r="AH1176"/>
      <c r="AI1176"/>
    </row>
    <row r="1177" spans="1:35" ht="24">
      <c r="A1177" s="10">
        <v>1161</v>
      </c>
      <c r="B1177" s="176" t="s">
        <v>1343</v>
      </c>
      <c r="C1177" s="177" t="s">
        <v>766</v>
      </c>
      <c r="D1177" s="177" t="s">
        <v>76</v>
      </c>
      <c r="E1177" s="178" t="s">
        <v>97</v>
      </c>
      <c r="F1177" s="179">
        <v>25</v>
      </c>
      <c r="G1177" s="180" t="s">
        <v>738</v>
      </c>
      <c r="H1177" s="181">
        <v>3</v>
      </c>
      <c r="I1177" s="182">
        <f>Tabla1[[#This Row],[P_Esperada_MEISR ]]*0.0008928</f>
        <v>2.6784000000000001E-3</v>
      </c>
      <c r="J1177" s="183">
        <v>1</v>
      </c>
      <c r="K1177" s="183">
        <f>Tabla1[[#This Row],[Puntuación]]-1</f>
        <v>0</v>
      </c>
      <c r="L1177" s="182">
        <f>Tabla1[[#This Row],[Cambio escala]]*0.0008928</f>
        <v>0</v>
      </c>
      <c r="M1177" s="179" t="s">
        <v>23</v>
      </c>
      <c r="N1177" s="179" t="s">
        <v>1434</v>
      </c>
      <c r="O1177" s="179" t="s">
        <v>23</v>
      </c>
      <c r="P1177" s="179" t="s">
        <v>1437</v>
      </c>
      <c r="Q1177" s="179" t="s">
        <v>23</v>
      </c>
      <c r="R1177" s="179" t="s">
        <v>1525</v>
      </c>
      <c r="S1177" s="179" t="s">
        <v>82</v>
      </c>
      <c r="T1177" s="184" t="s">
        <v>83</v>
      </c>
      <c r="U1177" s="184" t="str">
        <f>Tabla1[[#This Row],[Códigos CIF]]&amp;" "&amp;"="&amp;" "&amp;Tabla1[[#This Row],[Códigos CIF Habilidad]]</f>
        <v>d530 = Higiene personal relacionada con los procesos de excreción</v>
      </c>
      <c r="V1177" s="189" t="s">
        <v>84</v>
      </c>
      <c r="W1177" s="19" t="s">
        <v>85</v>
      </c>
      <c r="X1177" s="10"/>
      <c r="Y1177" s="10"/>
      <c r="Z1177"/>
      <c r="AA1177"/>
      <c r="AB1177"/>
      <c r="AC1177"/>
      <c r="AD1177"/>
      <c r="AE1177"/>
      <c r="AF1177"/>
      <c r="AG1177"/>
      <c r="AH1177"/>
      <c r="AI1177"/>
    </row>
    <row r="1178" spans="1:35" ht="24">
      <c r="A1178" s="10">
        <v>1162</v>
      </c>
      <c r="B1178" s="176" t="s">
        <v>1343</v>
      </c>
      <c r="C1178" s="177" t="s">
        <v>799</v>
      </c>
      <c r="D1178" s="177" t="s">
        <v>76</v>
      </c>
      <c r="E1178" s="178" t="s">
        <v>98</v>
      </c>
      <c r="F1178" s="179">
        <v>30</v>
      </c>
      <c r="G1178" s="180" t="s">
        <v>738</v>
      </c>
      <c r="H1178" s="181">
        <v>3</v>
      </c>
      <c r="I1178" s="182">
        <f>Tabla1[[#This Row],[P_Esperada_MEISR ]]*0.0008928</f>
        <v>2.6784000000000001E-3</v>
      </c>
      <c r="J1178" s="183">
        <v>1</v>
      </c>
      <c r="K1178" s="183">
        <f>Tabla1[[#This Row],[Puntuación]]-1</f>
        <v>0</v>
      </c>
      <c r="L1178" s="182">
        <f>Tabla1[[#This Row],[Cambio escala]]*0.0008928</f>
        <v>0</v>
      </c>
      <c r="M1178" s="179" t="s">
        <v>23</v>
      </c>
      <c r="N1178" s="179" t="s">
        <v>1434</v>
      </c>
      <c r="O1178" s="179" t="s">
        <v>23</v>
      </c>
      <c r="P1178" s="179" t="s">
        <v>1437</v>
      </c>
      <c r="Q1178" s="179" t="s">
        <v>23</v>
      </c>
      <c r="R1178" s="179" t="s">
        <v>1525</v>
      </c>
      <c r="S1178" s="179" t="s">
        <v>82</v>
      </c>
      <c r="T1178" s="184" t="s">
        <v>83</v>
      </c>
      <c r="U1178" s="184" t="str">
        <f>Tabla1[[#This Row],[Códigos CIF]]&amp;" "&amp;"="&amp;" "&amp;Tabla1[[#This Row],[Códigos CIF Habilidad]]</f>
        <v>d530 = Higiene personal relacionada con los procesos de excreción</v>
      </c>
      <c r="V1178" s="189" t="s">
        <v>84</v>
      </c>
      <c r="W1178" s="19" t="s">
        <v>85</v>
      </c>
      <c r="X1178" s="10"/>
      <c r="Y1178" s="10"/>
      <c r="Z1178"/>
      <c r="AA1178"/>
      <c r="AB1178"/>
      <c r="AC1178"/>
      <c r="AD1178"/>
      <c r="AE1178"/>
      <c r="AF1178"/>
      <c r="AG1178"/>
      <c r="AH1178"/>
      <c r="AI1178"/>
    </row>
    <row r="1179" spans="1:35" ht="24">
      <c r="A1179" s="10">
        <v>1163</v>
      </c>
      <c r="B1179" s="176" t="s">
        <v>1343</v>
      </c>
      <c r="C1179" s="177" t="s">
        <v>800</v>
      </c>
      <c r="D1179" s="177" t="s">
        <v>76</v>
      </c>
      <c r="E1179" s="178" t="s">
        <v>699</v>
      </c>
      <c r="F1179" s="179">
        <v>30</v>
      </c>
      <c r="G1179" s="180" t="s">
        <v>738</v>
      </c>
      <c r="H1179" s="181">
        <v>3</v>
      </c>
      <c r="I1179" s="182">
        <f>Tabla1[[#This Row],[P_Esperada_MEISR ]]*0.0008928</f>
        <v>2.6784000000000001E-3</v>
      </c>
      <c r="J1179" s="183">
        <v>1</v>
      </c>
      <c r="K1179" s="183">
        <f>Tabla1[[#This Row],[Puntuación]]-1</f>
        <v>0</v>
      </c>
      <c r="L1179" s="182">
        <f>Tabla1[[#This Row],[Cambio escala]]*0.0008928</f>
        <v>0</v>
      </c>
      <c r="M1179" s="179" t="s">
        <v>23</v>
      </c>
      <c r="N1179" s="179" t="s">
        <v>1434</v>
      </c>
      <c r="O1179" s="179" t="s">
        <v>23</v>
      </c>
      <c r="P1179" s="179" t="s">
        <v>1437</v>
      </c>
      <c r="Q1179" s="179" t="s">
        <v>23</v>
      </c>
      <c r="R1179" s="179" t="s">
        <v>1525</v>
      </c>
      <c r="S1179" s="179" t="s">
        <v>82</v>
      </c>
      <c r="T1179" s="184" t="s">
        <v>83</v>
      </c>
      <c r="U1179" s="184" t="str">
        <f>Tabla1[[#This Row],[Códigos CIF]]&amp;" "&amp;"="&amp;" "&amp;Tabla1[[#This Row],[Códigos CIF Habilidad]]</f>
        <v>d530 = Higiene personal relacionada con los procesos de excreción</v>
      </c>
      <c r="V1179" s="189" t="s">
        <v>84</v>
      </c>
      <c r="W1179" s="19" t="s">
        <v>85</v>
      </c>
      <c r="X1179" s="10"/>
      <c r="Y1179" s="10"/>
      <c r="Z1179"/>
      <c r="AA1179"/>
      <c r="AB1179"/>
      <c r="AC1179"/>
      <c r="AD1179"/>
      <c r="AE1179"/>
      <c r="AF1179"/>
      <c r="AG1179"/>
      <c r="AH1179"/>
      <c r="AI1179"/>
    </row>
    <row r="1180" spans="1:35" ht="30.6">
      <c r="A1180" s="10">
        <v>1164</v>
      </c>
      <c r="B1180" s="176" t="s">
        <v>1343</v>
      </c>
      <c r="C1180" s="177" t="s">
        <v>801</v>
      </c>
      <c r="D1180" s="177" t="s">
        <v>76</v>
      </c>
      <c r="E1180" s="178" t="s">
        <v>99</v>
      </c>
      <c r="F1180" s="179">
        <v>30</v>
      </c>
      <c r="G1180" s="180" t="s">
        <v>738</v>
      </c>
      <c r="H1180" s="181">
        <v>3</v>
      </c>
      <c r="I1180" s="182">
        <f>Tabla1[[#This Row],[P_Esperada_MEISR ]]*0.0008928</f>
        <v>2.6784000000000001E-3</v>
      </c>
      <c r="J1180" s="183">
        <v>1</v>
      </c>
      <c r="K1180" s="183">
        <f>Tabla1[[#This Row],[Puntuación]]-1</f>
        <v>0</v>
      </c>
      <c r="L1180" s="182">
        <f>Tabla1[[#This Row],[Cambio escala]]*0.0008928</f>
        <v>0</v>
      </c>
      <c r="M1180" s="179" t="s">
        <v>5</v>
      </c>
      <c r="N1180" s="179" t="s">
        <v>1436</v>
      </c>
      <c r="O1180" s="179" t="s">
        <v>31</v>
      </c>
      <c r="P1180" s="179" t="s">
        <v>1438</v>
      </c>
      <c r="Q1180" s="179" t="s">
        <v>7</v>
      </c>
      <c r="R1180" s="179" t="s">
        <v>1526</v>
      </c>
      <c r="S1180" s="179" t="s">
        <v>55</v>
      </c>
      <c r="T1180" s="184" t="s">
        <v>9</v>
      </c>
      <c r="U1180" s="184" t="str">
        <f>Tabla1[[#This Row],[Códigos CIF]]&amp;" "&amp;"="&amp;" "&amp;Tabla1[[#This Row],[Códigos CIF Habilidad]]</f>
        <v>d330 = Hablar</v>
      </c>
      <c r="V1180" s="189" t="s">
        <v>56</v>
      </c>
      <c r="W1180" s="19" t="s">
        <v>57</v>
      </c>
      <c r="X1180" s="10"/>
      <c r="Y1180" s="10"/>
      <c r="Z1180"/>
      <c r="AA1180"/>
      <c r="AB1180"/>
      <c r="AC1180"/>
      <c r="AD1180"/>
      <c r="AE1180"/>
      <c r="AF1180"/>
      <c r="AG1180"/>
      <c r="AH1180"/>
      <c r="AI1180"/>
    </row>
    <row r="1181" spans="1:35" ht="20.399999999999999">
      <c r="A1181" s="10">
        <v>1165</v>
      </c>
      <c r="B1181" s="176" t="s">
        <v>1343</v>
      </c>
      <c r="C1181" s="177" t="s">
        <v>802</v>
      </c>
      <c r="D1181" s="177" t="s">
        <v>76</v>
      </c>
      <c r="E1181" s="178" t="s">
        <v>696</v>
      </c>
      <c r="F1181" s="179">
        <v>30</v>
      </c>
      <c r="G1181" s="180" t="s">
        <v>738</v>
      </c>
      <c r="H1181" s="181">
        <v>3</v>
      </c>
      <c r="I1181" s="182">
        <f>Tabla1[[#This Row],[P_Esperada_MEISR ]]*0.0008928</f>
        <v>2.6784000000000001E-3</v>
      </c>
      <c r="J1181" s="183">
        <v>1</v>
      </c>
      <c r="K1181" s="183">
        <f>Tabla1[[#This Row],[Puntuación]]-1</f>
        <v>0</v>
      </c>
      <c r="L1181" s="182">
        <f>Tabla1[[#This Row],[Cambio escala]]*0.0008928</f>
        <v>0</v>
      </c>
      <c r="M1181" s="179" t="s">
        <v>5</v>
      </c>
      <c r="N1181" s="179" t="s">
        <v>1436</v>
      </c>
      <c r="O1181" s="179" t="s">
        <v>6</v>
      </c>
      <c r="P1181" s="179" t="s">
        <v>1439</v>
      </c>
      <c r="Q1181" s="179" t="s">
        <v>23</v>
      </c>
      <c r="R1181" s="179" t="s">
        <v>1525</v>
      </c>
      <c r="S1181" s="179" t="s">
        <v>55</v>
      </c>
      <c r="T1181" s="184" t="s">
        <v>9</v>
      </c>
      <c r="U1181" s="184" t="str">
        <f>Tabla1[[#This Row],[Códigos CIF]]&amp;" "&amp;"="&amp;" "&amp;Tabla1[[#This Row],[Códigos CIF Habilidad]]</f>
        <v>d330 = Hablar</v>
      </c>
      <c r="V1181" s="189" t="s">
        <v>56</v>
      </c>
      <c r="W1181" s="19" t="s">
        <v>57</v>
      </c>
      <c r="X1181" s="10"/>
      <c r="Y1181" s="10"/>
      <c r="Z1181"/>
      <c r="AA1181"/>
      <c r="AB1181"/>
      <c r="AC1181"/>
      <c r="AD1181"/>
      <c r="AE1181"/>
      <c r="AF1181"/>
      <c r="AG1181"/>
      <c r="AH1181"/>
      <c r="AI1181"/>
    </row>
    <row r="1182" spans="1:35" ht="20.399999999999999">
      <c r="A1182" s="10">
        <v>1166</v>
      </c>
      <c r="B1182" s="176" t="s">
        <v>1343</v>
      </c>
      <c r="C1182" s="177" t="s">
        <v>803</v>
      </c>
      <c r="D1182" s="177" t="s">
        <v>76</v>
      </c>
      <c r="E1182" s="178" t="s">
        <v>108</v>
      </c>
      <c r="F1182" s="179">
        <v>30</v>
      </c>
      <c r="G1182" s="180" t="s">
        <v>738</v>
      </c>
      <c r="H1182" s="181">
        <v>3</v>
      </c>
      <c r="I1182" s="182">
        <f>Tabla1[[#This Row],[P_Esperada_MEISR ]]*0.0008928</f>
        <v>2.6784000000000001E-3</v>
      </c>
      <c r="J1182" s="183">
        <v>1</v>
      </c>
      <c r="K1182" s="183">
        <f>Tabla1[[#This Row],[Puntuación]]-1</f>
        <v>0</v>
      </c>
      <c r="L1182" s="182">
        <f>Tabla1[[#This Row],[Cambio escala]]*0.0008928</f>
        <v>0</v>
      </c>
      <c r="M1182" s="179" t="s">
        <v>23</v>
      </c>
      <c r="N1182" s="179" t="s">
        <v>1434</v>
      </c>
      <c r="O1182" s="179" t="s">
        <v>23</v>
      </c>
      <c r="P1182" s="179" t="s">
        <v>1437</v>
      </c>
      <c r="Q1182" s="179" t="s">
        <v>23</v>
      </c>
      <c r="R1182" s="179" t="s">
        <v>1525</v>
      </c>
      <c r="S1182" s="179" t="s">
        <v>92</v>
      </c>
      <c r="T1182" s="184" t="s">
        <v>83</v>
      </c>
      <c r="U1182" s="184" t="str">
        <f>Tabla1[[#This Row],[Códigos CIF]]&amp;" "&amp;"="&amp;" "&amp;Tabla1[[#This Row],[Códigos CIF Habilidad]]</f>
        <v>d510 = Lavarse</v>
      </c>
      <c r="V1182" s="189" t="s">
        <v>93</v>
      </c>
      <c r="W1182" s="19" t="s">
        <v>94</v>
      </c>
      <c r="X1182" s="10"/>
      <c r="Y1182" s="10"/>
      <c r="Z1182"/>
      <c r="AA1182"/>
      <c r="AB1182"/>
      <c r="AC1182"/>
      <c r="AD1182"/>
      <c r="AE1182"/>
      <c r="AF1182"/>
      <c r="AG1182"/>
      <c r="AH1182"/>
      <c r="AI1182"/>
    </row>
    <row r="1183" spans="1:35" ht="24">
      <c r="A1183" s="10">
        <v>1167</v>
      </c>
      <c r="B1183" s="176" t="s">
        <v>1343</v>
      </c>
      <c r="C1183" s="177" t="s">
        <v>804</v>
      </c>
      <c r="D1183" s="177" t="s">
        <v>76</v>
      </c>
      <c r="E1183" s="178" t="s">
        <v>100</v>
      </c>
      <c r="F1183" s="179">
        <v>33</v>
      </c>
      <c r="G1183" s="180" t="s">
        <v>739</v>
      </c>
      <c r="H1183" s="181">
        <v>3</v>
      </c>
      <c r="I1183" s="182">
        <f>Tabla1[[#This Row],[P_Esperada_MEISR ]]*0.0008928</f>
        <v>2.6784000000000001E-3</v>
      </c>
      <c r="J1183" s="183">
        <v>1</v>
      </c>
      <c r="K1183" s="183">
        <f>Tabla1[[#This Row],[Puntuación]]-1</f>
        <v>0</v>
      </c>
      <c r="L1183" s="182">
        <f>Tabla1[[#This Row],[Cambio escala]]*0.0008928</f>
        <v>0</v>
      </c>
      <c r="M1183" s="179" t="s">
        <v>23</v>
      </c>
      <c r="N1183" s="179" t="s">
        <v>1434</v>
      </c>
      <c r="O1183" s="179" t="s">
        <v>23</v>
      </c>
      <c r="P1183" s="179" t="s">
        <v>1437</v>
      </c>
      <c r="Q1183" s="179" t="s">
        <v>23</v>
      </c>
      <c r="R1183" s="179" t="s">
        <v>1525</v>
      </c>
      <c r="S1183" s="179" t="s">
        <v>82</v>
      </c>
      <c r="T1183" s="184" t="s">
        <v>83</v>
      </c>
      <c r="U1183" s="184" t="str">
        <f>Tabla1[[#This Row],[Códigos CIF]]&amp;" "&amp;"="&amp;" "&amp;Tabla1[[#This Row],[Códigos CIF Habilidad]]</f>
        <v>d530 = Higiene personal relacionada con los procesos de excreción</v>
      </c>
      <c r="V1183" s="189" t="s">
        <v>84</v>
      </c>
      <c r="W1183" s="19" t="s">
        <v>85</v>
      </c>
      <c r="X1183" s="10"/>
      <c r="Y1183" s="10"/>
      <c r="Z1183"/>
      <c r="AA1183"/>
      <c r="AB1183"/>
      <c r="AC1183"/>
      <c r="AD1183"/>
      <c r="AE1183"/>
      <c r="AF1183"/>
      <c r="AG1183"/>
      <c r="AH1183"/>
      <c r="AI1183"/>
    </row>
    <row r="1184" spans="1:35" ht="30.6">
      <c r="A1184" s="10">
        <v>1168</v>
      </c>
      <c r="B1184" s="176" t="s">
        <v>1343</v>
      </c>
      <c r="C1184" s="177" t="s">
        <v>805</v>
      </c>
      <c r="D1184" s="177" t="s">
        <v>76</v>
      </c>
      <c r="E1184" s="178" t="s">
        <v>101</v>
      </c>
      <c r="F1184" s="179">
        <v>33</v>
      </c>
      <c r="G1184" s="180" t="s">
        <v>739</v>
      </c>
      <c r="H1184" s="181">
        <v>3</v>
      </c>
      <c r="I1184" s="182">
        <f>Tabla1[[#This Row],[P_Esperada_MEISR ]]*0.0008928</f>
        <v>2.6784000000000001E-3</v>
      </c>
      <c r="J1184" s="183">
        <v>1</v>
      </c>
      <c r="K1184" s="183">
        <f>Tabla1[[#This Row],[Puntuación]]-1</f>
        <v>0</v>
      </c>
      <c r="L1184" s="182">
        <f>Tabla1[[#This Row],[Cambio escala]]*0.0008928</f>
        <v>0</v>
      </c>
      <c r="M1184" s="179" t="s">
        <v>23</v>
      </c>
      <c r="N1184" s="179" t="s">
        <v>1434</v>
      </c>
      <c r="O1184" s="179" t="s">
        <v>23</v>
      </c>
      <c r="P1184" s="179" t="s">
        <v>1437</v>
      </c>
      <c r="Q1184" s="179" t="s">
        <v>23</v>
      </c>
      <c r="R1184" s="179" t="s">
        <v>1525</v>
      </c>
      <c r="S1184" s="179" t="s">
        <v>82</v>
      </c>
      <c r="T1184" s="184" t="s">
        <v>83</v>
      </c>
      <c r="U1184" s="184" t="str">
        <f>Tabla1[[#This Row],[Códigos CIF]]&amp;" "&amp;"="&amp;" "&amp;Tabla1[[#This Row],[Códigos CIF Habilidad]]</f>
        <v>d530 = Higiene personal relacionada con los procesos de excreción</v>
      </c>
      <c r="V1184" s="189" t="s">
        <v>84</v>
      </c>
      <c r="W1184" s="19" t="s">
        <v>85</v>
      </c>
      <c r="X1184" s="10"/>
      <c r="Y1184" s="10"/>
      <c r="Z1184"/>
      <c r="AA1184"/>
      <c r="AB1184"/>
      <c r="AC1184"/>
      <c r="AD1184"/>
      <c r="AE1184"/>
      <c r="AF1184"/>
      <c r="AG1184"/>
      <c r="AH1184"/>
      <c r="AI1184"/>
    </row>
    <row r="1185" spans="1:35" ht="20.399999999999999">
      <c r="A1185" s="10">
        <v>1169</v>
      </c>
      <c r="B1185" s="176" t="s">
        <v>1343</v>
      </c>
      <c r="C1185" s="177" t="s">
        <v>806</v>
      </c>
      <c r="D1185" s="177" t="s">
        <v>76</v>
      </c>
      <c r="E1185" s="178" t="s">
        <v>102</v>
      </c>
      <c r="F1185" s="179">
        <v>33</v>
      </c>
      <c r="G1185" s="180" t="s">
        <v>739</v>
      </c>
      <c r="H1185" s="181">
        <v>3</v>
      </c>
      <c r="I1185" s="182">
        <f>Tabla1[[#This Row],[P_Esperada_MEISR ]]*0.0008928</f>
        <v>2.6784000000000001E-3</v>
      </c>
      <c r="J1185" s="183">
        <v>1</v>
      </c>
      <c r="K1185" s="183">
        <f>Tabla1[[#This Row],[Puntuación]]-1</f>
        <v>0</v>
      </c>
      <c r="L1185" s="182">
        <f>Tabla1[[#This Row],[Cambio escala]]*0.0008928</f>
        <v>0</v>
      </c>
      <c r="M1185" s="179" t="s">
        <v>5</v>
      </c>
      <c r="N1185" s="179" t="s">
        <v>1436</v>
      </c>
      <c r="O1185" s="179" t="s">
        <v>6</v>
      </c>
      <c r="P1185" s="179" t="s">
        <v>1439</v>
      </c>
      <c r="Q1185" s="179" t="s">
        <v>7</v>
      </c>
      <c r="R1185" s="179" t="s">
        <v>1526</v>
      </c>
      <c r="S1185" s="179" t="s">
        <v>103</v>
      </c>
      <c r="T1185" s="184" t="s">
        <v>9</v>
      </c>
      <c r="U1185" s="184" t="str">
        <f>Tabla1[[#This Row],[Códigos CIF]]&amp;" "&amp;"="&amp;" "&amp;Tabla1[[#This Row],[Códigos CIF Habilidad]]</f>
        <v>d350 = Conversación</v>
      </c>
      <c r="V1185" s="189" t="s">
        <v>104</v>
      </c>
      <c r="W1185" s="19" t="s">
        <v>105</v>
      </c>
      <c r="X1185" s="10"/>
      <c r="Y1185" s="10"/>
      <c r="Z1185"/>
      <c r="AA1185"/>
      <c r="AB1185"/>
      <c r="AC1185"/>
      <c r="AD1185"/>
      <c r="AE1185"/>
      <c r="AF1185"/>
      <c r="AG1185"/>
      <c r="AH1185"/>
      <c r="AI1185"/>
    </row>
    <row r="1186" spans="1:35" ht="24">
      <c r="A1186" s="10">
        <v>1170</v>
      </c>
      <c r="B1186" s="176" t="s">
        <v>1343</v>
      </c>
      <c r="C1186" s="177" t="s">
        <v>807</v>
      </c>
      <c r="D1186" s="177" t="s">
        <v>76</v>
      </c>
      <c r="E1186" s="178" t="s">
        <v>106</v>
      </c>
      <c r="F1186" s="179">
        <v>33</v>
      </c>
      <c r="G1186" s="180" t="s">
        <v>739</v>
      </c>
      <c r="H1186" s="181">
        <v>3</v>
      </c>
      <c r="I1186" s="182">
        <f>Tabla1[[#This Row],[P_Esperada_MEISR ]]*0.0008928</f>
        <v>2.6784000000000001E-3</v>
      </c>
      <c r="J1186" s="183">
        <v>1</v>
      </c>
      <c r="K1186" s="183">
        <f>Tabla1[[#This Row],[Puntuación]]-1</f>
        <v>0</v>
      </c>
      <c r="L1186" s="182">
        <f>Tabla1[[#This Row],[Cambio escala]]*0.0008928</f>
        <v>0</v>
      </c>
      <c r="M1186" s="179" t="s">
        <v>23</v>
      </c>
      <c r="N1186" s="179" t="s">
        <v>1434</v>
      </c>
      <c r="O1186" s="179" t="s">
        <v>23</v>
      </c>
      <c r="P1186" s="179" t="s">
        <v>1437</v>
      </c>
      <c r="Q1186" s="179" t="s">
        <v>23</v>
      </c>
      <c r="R1186" s="179" t="s">
        <v>1525</v>
      </c>
      <c r="S1186" s="179" t="s">
        <v>82</v>
      </c>
      <c r="T1186" s="184" t="s">
        <v>83</v>
      </c>
      <c r="U1186" s="184" t="str">
        <f>Tabla1[[#This Row],[Códigos CIF]]&amp;" "&amp;"="&amp;" "&amp;Tabla1[[#This Row],[Códigos CIF Habilidad]]</f>
        <v>d530 = Higiene personal relacionada con los procesos de excreción</v>
      </c>
      <c r="V1186" s="189" t="s">
        <v>84</v>
      </c>
      <c r="W1186" s="19" t="s">
        <v>85</v>
      </c>
      <c r="X1186" s="10"/>
      <c r="Y1186" s="10"/>
      <c r="Z1186"/>
      <c r="AA1186"/>
      <c r="AB1186"/>
      <c r="AC1186"/>
      <c r="AD1186"/>
      <c r="AE1186"/>
      <c r="AF1186"/>
      <c r="AG1186"/>
      <c r="AH1186"/>
      <c r="AI1186"/>
    </row>
    <row r="1187" spans="1:35" ht="51">
      <c r="A1187" s="10">
        <v>1171</v>
      </c>
      <c r="B1187" s="176" t="s">
        <v>1343</v>
      </c>
      <c r="C1187" s="177" t="s">
        <v>808</v>
      </c>
      <c r="D1187" s="177" t="s">
        <v>76</v>
      </c>
      <c r="E1187" s="178" t="s">
        <v>728</v>
      </c>
      <c r="F1187" s="179">
        <v>33</v>
      </c>
      <c r="G1187" s="180" t="s">
        <v>739</v>
      </c>
      <c r="H1187" s="181">
        <v>3</v>
      </c>
      <c r="I1187" s="182">
        <f>Tabla1[[#This Row],[P_Esperada_MEISR ]]*0.0008928</f>
        <v>2.6784000000000001E-3</v>
      </c>
      <c r="J1187" s="183">
        <v>1</v>
      </c>
      <c r="K1187" s="183">
        <f>Tabla1[[#This Row],[Puntuación]]-1</f>
        <v>0</v>
      </c>
      <c r="L1187" s="182">
        <f>Tabla1[[#This Row],[Cambio escala]]*0.0008928</f>
        <v>0</v>
      </c>
      <c r="M1187" s="179" t="s">
        <v>24</v>
      </c>
      <c r="N1187" s="179" t="s">
        <v>1435</v>
      </c>
      <c r="O1187" s="179" t="s">
        <v>31</v>
      </c>
      <c r="P1187" s="179" t="s">
        <v>1438</v>
      </c>
      <c r="Q1187" s="179" t="s">
        <v>7</v>
      </c>
      <c r="R1187" s="179" t="s">
        <v>1526</v>
      </c>
      <c r="S1187" s="179" t="s">
        <v>82</v>
      </c>
      <c r="T1187" s="184" t="s">
        <v>83</v>
      </c>
      <c r="U1187" s="184" t="str">
        <f>Tabla1[[#This Row],[Códigos CIF]]&amp;" "&amp;"="&amp;" "&amp;Tabla1[[#This Row],[Códigos CIF Habilidad]]</f>
        <v>d530 = Higiene personal relacionada con los procesos de excreción</v>
      </c>
      <c r="V1187" s="189" t="s">
        <v>84</v>
      </c>
      <c r="W1187" s="19" t="s">
        <v>85</v>
      </c>
      <c r="X1187" s="10"/>
      <c r="Y1187" s="10"/>
      <c r="Z1187"/>
      <c r="AA1187"/>
      <c r="AB1187"/>
      <c r="AC1187"/>
      <c r="AD1187"/>
      <c r="AE1187"/>
      <c r="AF1187"/>
      <c r="AG1187"/>
      <c r="AH1187"/>
      <c r="AI1187"/>
    </row>
    <row r="1188" spans="1:35">
      <c r="A1188" s="10">
        <v>1172</v>
      </c>
      <c r="B1188" s="176" t="s">
        <v>1343</v>
      </c>
      <c r="C1188" s="177" t="s">
        <v>809</v>
      </c>
      <c r="D1188" s="177" t="s">
        <v>76</v>
      </c>
      <c r="E1188" s="178" t="s">
        <v>698</v>
      </c>
      <c r="F1188" s="179">
        <v>42</v>
      </c>
      <c r="G1188" s="180" t="s">
        <v>740</v>
      </c>
      <c r="H1188" s="181">
        <v>3</v>
      </c>
      <c r="I1188" s="182">
        <f>Tabla1[[#This Row],[P_Esperada_MEISR ]]*0.0008928</f>
        <v>2.6784000000000001E-3</v>
      </c>
      <c r="J1188" s="183">
        <v>1</v>
      </c>
      <c r="K1188" s="183">
        <f>Tabla1[[#This Row],[Puntuación]]-1</f>
        <v>0</v>
      </c>
      <c r="L1188" s="182">
        <f>Tabla1[[#This Row],[Cambio escala]]*0.0008928</f>
        <v>0</v>
      </c>
      <c r="M1188" s="179" t="s">
        <v>23</v>
      </c>
      <c r="N1188" s="179" t="s">
        <v>1434</v>
      </c>
      <c r="O1188" s="179" t="s">
        <v>23</v>
      </c>
      <c r="P1188" s="179" t="s">
        <v>1437</v>
      </c>
      <c r="Q1188" s="179" t="s">
        <v>23</v>
      </c>
      <c r="R1188" s="179" t="s">
        <v>1525</v>
      </c>
      <c r="S1188" s="179" t="s">
        <v>92</v>
      </c>
      <c r="T1188" s="184" t="s">
        <v>83</v>
      </c>
      <c r="U1188" s="184" t="str">
        <f>Tabla1[[#This Row],[Códigos CIF]]&amp;" "&amp;"="&amp;" "&amp;Tabla1[[#This Row],[Códigos CIF Habilidad]]</f>
        <v>d510 = Lavarse</v>
      </c>
      <c r="V1188" s="189" t="s">
        <v>93</v>
      </c>
      <c r="W1188" s="19" t="s">
        <v>94</v>
      </c>
      <c r="X1188" s="10"/>
      <c r="Y1188" s="10"/>
      <c r="Z1188"/>
      <c r="AA1188"/>
      <c r="AB1188"/>
      <c r="AC1188"/>
      <c r="AD1188"/>
      <c r="AE1188"/>
      <c r="AF1188"/>
      <c r="AG1188"/>
      <c r="AH1188"/>
      <c r="AI1188"/>
    </row>
    <row r="1189" spans="1:35" ht="24">
      <c r="A1189" s="10">
        <v>1173</v>
      </c>
      <c r="B1189" s="176" t="s">
        <v>1343</v>
      </c>
      <c r="C1189" s="177" t="s">
        <v>810</v>
      </c>
      <c r="D1189" s="177" t="s">
        <v>76</v>
      </c>
      <c r="E1189" s="178" t="s">
        <v>695</v>
      </c>
      <c r="F1189" s="179">
        <v>48</v>
      </c>
      <c r="G1189" s="180" t="s">
        <v>741</v>
      </c>
      <c r="H1189" s="181">
        <v>3</v>
      </c>
      <c r="I1189" s="182">
        <f>Tabla1[[#This Row],[P_Esperada_MEISR ]]*0.0008928</f>
        <v>2.6784000000000001E-3</v>
      </c>
      <c r="J1189" s="183">
        <v>1</v>
      </c>
      <c r="K1189" s="183">
        <f>Tabla1[[#This Row],[Puntuación]]-1</f>
        <v>0</v>
      </c>
      <c r="L1189" s="182">
        <f>Tabla1[[#This Row],[Cambio escala]]*0.0008928</f>
        <v>0</v>
      </c>
      <c r="M1189" s="179" t="s">
        <v>24</v>
      </c>
      <c r="N1189" s="179" t="s">
        <v>1435</v>
      </c>
      <c r="O1189" s="179" t="s">
        <v>23</v>
      </c>
      <c r="P1189" s="179" t="s">
        <v>1437</v>
      </c>
      <c r="Q1189" s="179" t="s">
        <v>23</v>
      </c>
      <c r="R1189" s="179" t="s">
        <v>1525</v>
      </c>
      <c r="S1189" s="179" t="s">
        <v>82</v>
      </c>
      <c r="T1189" s="184" t="s">
        <v>83</v>
      </c>
      <c r="U1189" s="184" t="str">
        <f>Tabla1[[#This Row],[Códigos CIF]]&amp;" "&amp;"="&amp;" "&amp;Tabla1[[#This Row],[Códigos CIF Habilidad]]</f>
        <v>d530 = Higiene personal relacionada con los procesos de excreción</v>
      </c>
      <c r="V1189" s="189" t="s">
        <v>84</v>
      </c>
      <c r="W1189" s="19" t="s">
        <v>85</v>
      </c>
      <c r="X1189" s="10"/>
      <c r="Y1189" s="10"/>
      <c r="Z1189"/>
      <c r="AA1189"/>
      <c r="AB1189"/>
      <c r="AC1189"/>
      <c r="AD1189"/>
      <c r="AE1189"/>
      <c r="AF1189"/>
      <c r="AG1189"/>
      <c r="AH1189"/>
      <c r="AI1189"/>
    </row>
    <row r="1190" spans="1:35" ht="20.399999999999999">
      <c r="A1190" s="10">
        <v>1174</v>
      </c>
      <c r="B1190" s="176" t="s">
        <v>1343</v>
      </c>
      <c r="C1190" s="177" t="s">
        <v>811</v>
      </c>
      <c r="D1190" s="177" t="s">
        <v>76</v>
      </c>
      <c r="E1190" s="178" t="s">
        <v>697</v>
      </c>
      <c r="F1190" s="179">
        <v>48</v>
      </c>
      <c r="G1190" s="180" t="s">
        <v>741</v>
      </c>
      <c r="H1190" s="181">
        <v>3</v>
      </c>
      <c r="I1190" s="182">
        <f>Tabla1[[#This Row],[P_Esperada_MEISR ]]*0.0008928</f>
        <v>2.6784000000000001E-3</v>
      </c>
      <c r="J1190" s="183">
        <v>1</v>
      </c>
      <c r="K1190" s="183">
        <f>Tabla1[[#This Row],[Puntuación]]-1</f>
        <v>0</v>
      </c>
      <c r="L1190" s="182">
        <f>Tabla1[[#This Row],[Cambio escala]]*0.0008928</f>
        <v>0</v>
      </c>
      <c r="M1190" s="179" t="s">
        <v>23</v>
      </c>
      <c r="N1190" s="179" t="s">
        <v>1434</v>
      </c>
      <c r="O1190" s="179" t="s">
        <v>23</v>
      </c>
      <c r="P1190" s="179" t="s">
        <v>1437</v>
      </c>
      <c r="Q1190" s="179" t="s">
        <v>23</v>
      </c>
      <c r="R1190" s="179" t="s">
        <v>1525</v>
      </c>
      <c r="S1190" s="179" t="s">
        <v>92</v>
      </c>
      <c r="T1190" s="184" t="s">
        <v>83</v>
      </c>
      <c r="U1190" s="184" t="str">
        <f>Tabla1[[#This Row],[Códigos CIF]]&amp;" "&amp;"="&amp;" "&amp;Tabla1[[#This Row],[Códigos CIF Habilidad]]</f>
        <v>d510 = Lavarse</v>
      </c>
      <c r="V1190" s="189" t="s">
        <v>93</v>
      </c>
      <c r="W1190" s="19" t="s">
        <v>94</v>
      </c>
      <c r="X1190" s="10"/>
      <c r="Y1190" s="10"/>
      <c r="Z1190"/>
      <c r="AA1190"/>
      <c r="AB1190"/>
      <c r="AC1190"/>
      <c r="AD1190"/>
      <c r="AE1190"/>
      <c r="AF1190"/>
      <c r="AG1190"/>
      <c r="AH1190"/>
      <c r="AI1190"/>
    </row>
    <row r="1191" spans="1:35">
      <c r="A1191" s="10">
        <v>1175</v>
      </c>
      <c r="B1191" s="176" t="s">
        <v>1343</v>
      </c>
      <c r="C1191" s="177" t="s">
        <v>812</v>
      </c>
      <c r="D1191" s="177" t="s">
        <v>76</v>
      </c>
      <c r="E1191" s="178" t="s">
        <v>107</v>
      </c>
      <c r="F1191" s="179">
        <v>48</v>
      </c>
      <c r="G1191" s="180" t="s">
        <v>741</v>
      </c>
      <c r="H1191" s="181">
        <v>3</v>
      </c>
      <c r="I1191" s="182">
        <f>Tabla1[[#This Row],[P_Esperada_MEISR ]]*0.0008928</f>
        <v>2.6784000000000001E-3</v>
      </c>
      <c r="J1191" s="183">
        <v>1</v>
      </c>
      <c r="K1191" s="183">
        <f>Tabla1[[#This Row],[Puntuación]]-1</f>
        <v>0</v>
      </c>
      <c r="L1191" s="182">
        <f>Tabla1[[#This Row],[Cambio escala]]*0.0008928</f>
        <v>0</v>
      </c>
      <c r="M1191" s="179" t="s">
        <v>24</v>
      </c>
      <c r="N1191" s="179" t="s">
        <v>1435</v>
      </c>
      <c r="O1191" s="179" t="s">
        <v>23</v>
      </c>
      <c r="P1191" s="179" t="s">
        <v>1437</v>
      </c>
      <c r="Q1191" s="179" t="s">
        <v>23</v>
      </c>
      <c r="R1191" s="179" t="s">
        <v>1525</v>
      </c>
      <c r="S1191" s="179" t="s">
        <v>92</v>
      </c>
      <c r="T1191" s="184" t="s">
        <v>83</v>
      </c>
      <c r="U1191" s="184" t="str">
        <f>Tabla1[[#This Row],[Códigos CIF]]&amp;" "&amp;"="&amp;" "&amp;Tabla1[[#This Row],[Códigos CIF Habilidad]]</f>
        <v>d510 = Lavarse</v>
      </c>
      <c r="V1191" s="189" t="s">
        <v>93</v>
      </c>
      <c r="W1191" s="19" t="s">
        <v>94</v>
      </c>
      <c r="X1191" s="10"/>
      <c r="Y1191" s="10"/>
      <c r="Z1191"/>
      <c r="AA1191"/>
      <c r="AB1191"/>
      <c r="AC1191"/>
      <c r="AD1191"/>
      <c r="AE1191"/>
      <c r="AF1191"/>
      <c r="AG1191"/>
      <c r="AH1191"/>
      <c r="AI1191"/>
    </row>
    <row r="1192" spans="1:35">
      <c r="A1192" s="10">
        <v>1176</v>
      </c>
      <c r="B1192" s="176" t="s">
        <v>1343</v>
      </c>
      <c r="C1192" s="177" t="s">
        <v>813</v>
      </c>
      <c r="D1192" s="177" t="s">
        <v>76</v>
      </c>
      <c r="E1192" s="178" t="s">
        <v>109</v>
      </c>
      <c r="F1192" s="179">
        <v>48</v>
      </c>
      <c r="G1192" s="180" t="s">
        <v>741</v>
      </c>
      <c r="H1192" s="181">
        <v>3</v>
      </c>
      <c r="I1192" s="182">
        <f>Tabla1[[#This Row],[P_Esperada_MEISR ]]*0.0008928</f>
        <v>2.6784000000000001E-3</v>
      </c>
      <c r="J1192" s="183">
        <v>1</v>
      </c>
      <c r="K1192" s="183">
        <f>Tabla1[[#This Row],[Puntuación]]-1</f>
        <v>0</v>
      </c>
      <c r="L1192" s="182">
        <f>Tabla1[[#This Row],[Cambio escala]]*0.0008928</f>
        <v>0</v>
      </c>
      <c r="M1192" s="179" t="s">
        <v>23</v>
      </c>
      <c r="N1192" s="179" t="s">
        <v>1434</v>
      </c>
      <c r="O1192" s="179" t="s">
        <v>23</v>
      </c>
      <c r="P1192" s="179" t="s">
        <v>1437</v>
      </c>
      <c r="Q1192" s="179" t="s">
        <v>23</v>
      </c>
      <c r="R1192" s="179" t="s">
        <v>1525</v>
      </c>
      <c r="S1192" s="179" t="s">
        <v>92</v>
      </c>
      <c r="T1192" s="184" t="s">
        <v>83</v>
      </c>
      <c r="U1192" s="184" t="str">
        <f>Tabla1[[#This Row],[Códigos CIF]]&amp;" "&amp;"="&amp;" "&amp;Tabla1[[#This Row],[Códigos CIF Habilidad]]</f>
        <v>d510 = Lavarse</v>
      </c>
      <c r="V1192" s="189" t="s">
        <v>93</v>
      </c>
      <c r="W1192" s="19" t="s">
        <v>94</v>
      </c>
      <c r="X1192" s="10"/>
      <c r="Y1192" s="10"/>
      <c r="Z1192"/>
      <c r="AA1192"/>
      <c r="AB1192"/>
      <c r="AC1192"/>
      <c r="AD1192"/>
      <c r="AE1192"/>
      <c r="AF1192"/>
      <c r="AG1192"/>
      <c r="AH1192"/>
      <c r="AI1192"/>
    </row>
    <row r="1193" spans="1:35" ht="24">
      <c r="A1193" s="10">
        <v>1177</v>
      </c>
      <c r="B1193" s="176" t="s">
        <v>1343</v>
      </c>
      <c r="C1193" s="177" t="s">
        <v>814</v>
      </c>
      <c r="D1193" s="177" t="s">
        <v>76</v>
      </c>
      <c r="E1193" s="178" t="s">
        <v>110</v>
      </c>
      <c r="F1193" s="179">
        <v>48</v>
      </c>
      <c r="G1193" s="180" t="s">
        <v>741</v>
      </c>
      <c r="H1193" s="181">
        <v>3</v>
      </c>
      <c r="I1193" s="182">
        <f>Tabla1[[#This Row],[P_Esperada_MEISR ]]*0.0008928</f>
        <v>2.6784000000000001E-3</v>
      </c>
      <c r="J1193" s="183">
        <v>1</v>
      </c>
      <c r="K1193" s="183">
        <f>Tabla1[[#This Row],[Puntuación]]-1</f>
        <v>0</v>
      </c>
      <c r="L1193" s="182">
        <f>Tabla1[[#This Row],[Cambio escala]]*0.0008928</f>
        <v>0</v>
      </c>
      <c r="M1193" s="179" t="s">
        <v>23</v>
      </c>
      <c r="N1193" s="179" t="s">
        <v>1434</v>
      </c>
      <c r="O1193" s="179" t="s">
        <v>23</v>
      </c>
      <c r="P1193" s="179" t="s">
        <v>1437</v>
      </c>
      <c r="Q1193" s="179" t="s">
        <v>23</v>
      </c>
      <c r="R1193" s="179" t="s">
        <v>1525</v>
      </c>
      <c r="S1193" s="179" t="s">
        <v>82</v>
      </c>
      <c r="T1193" s="184" t="s">
        <v>83</v>
      </c>
      <c r="U1193" s="184" t="str">
        <f>Tabla1[[#This Row],[Códigos CIF]]&amp;" "&amp;"="&amp;" "&amp;Tabla1[[#This Row],[Códigos CIF Habilidad]]</f>
        <v>d530 = Higiene personal relacionada con los procesos de excreción</v>
      </c>
      <c r="V1193" s="189" t="s">
        <v>84</v>
      </c>
      <c r="W1193" s="19" t="s">
        <v>85</v>
      </c>
      <c r="X1193" s="10"/>
      <c r="Y1193" s="10"/>
      <c r="Z1193"/>
      <c r="AA1193"/>
      <c r="AB1193"/>
      <c r="AC1193"/>
      <c r="AD1193"/>
      <c r="AE1193"/>
      <c r="AF1193"/>
      <c r="AG1193"/>
      <c r="AH1193"/>
      <c r="AI1193"/>
    </row>
    <row r="1194" spans="1:35">
      <c r="A1194" s="10">
        <v>1178</v>
      </c>
      <c r="B1194" s="176" t="s">
        <v>1343</v>
      </c>
      <c r="C1194" s="177" t="s">
        <v>815</v>
      </c>
      <c r="D1194" s="177" t="s">
        <v>76</v>
      </c>
      <c r="E1194" s="178" t="s">
        <v>117</v>
      </c>
      <c r="F1194" s="179">
        <v>54</v>
      </c>
      <c r="G1194" s="180" t="s">
        <v>743</v>
      </c>
      <c r="H1194" s="181">
        <v>3</v>
      </c>
      <c r="I1194" s="182">
        <f>Tabla1[[#This Row],[P_Esperada_MEISR ]]*0.0008928</f>
        <v>2.6784000000000001E-3</v>
      </c>
      <c r="J1194" s="183">
        <v>1</v>
      </c>
      <c r="K1194" s="183">
        <f>Tabla1[[#This Row],[Puntuación]]-1</f>
        <v>0</v>
      </c>
      <c r="L1194" s="182">
        <f>Tabla1[[#This Row],[Cambio escala]]*0.0008928</f>
        <v>0</v>
      </c>
      <c r="M1194" s="179" t="s">
        <v>23</v>
      </c>
      <c r="N1194" s="179" t="s">
        <v>1434</v>
      </c>
      <c r="O1194" s="179" t="s">
        <v>23</v>
      </c>
      <c r="P1194" s="179" t="s">
        <v>1437</v>
      </c>
      <c r="Q1194" s="179" t="s">
        <v>23</v>
      </c>
      <c r="R1194" s="179" t="s">
        <v>1525</v>
      </c>
      <c r="S1194" s="179" t="s">
        <v>92</v>
      </c>
      <c r="T1194" s="184" t="s">
        <v>83</v>
      </c>
      <c r="U1194" s="184" t="str">
        <f>Tabla1[[#This Row],[Códigos CIF]]&amp;" "&amp;"="&amp;" "&amp;Tabla1[[#This Row],[Códigos CIF Habilidad]]</f>
        <v>d510 = Lavarse</v>
      </c>
      <c r="V1194" s="189" t="s">
        <v>93</v>
      </c>
      <c r="W1194" s="19" t="s">
        <v>94</v>
      </c>
      <c r="X1194" s="10"/>
      <c r="Y1194" s="10"/>
      <c r="Z1194"/>
      <c r="AA1194"/>
      <c r="AB1194"/>
      <c r="AC1194"/>
      <c r="AD1194"/>
      <c r="AE1194"/>
      <c r="AF1194"/>
      <c r="AG1194"/>
      <c r="AH1194"/>
      <c r="AI1194"/>
    </row>
    <row r="1195" spans="1:35" ht="24">
      <c r="A1195" s="10">
        <v>1179</v>
      </c>
      <c r="B1195" s="176" t="s">
        <v>1343</v>
      </c>
      <c r="C1195" s="177" t="s">
        <v>816</v>
      </c>
      <c r="D1195" s="177" t="s">
        <v>76</v>
      </c>
      <c r="E1195" s="178" t="s">
        <v>1341</v>
      </c>
      <c r="F1195" s="179">
        <v>60</v>
      </c>
      <c r="G1195" s="180" t="s">
        <v>744</v>
      </c>
      <c r="H1195" s="181">
        <v>3</v>
      </c>
      <c r="I1195" s="182">
        <f>Tabla1[[#This Row],[P_Esperada_MEISR ]]*0.0008928</f>
        <v>2.6784000000000001E-3</v>
      </c>
      <c r="J1195" s="183">
        <v>1</v>
      </c>
      <c r="K1195" s="183">
        <f>Tabla1[[#This Row],[Puntuación]]-1</f>
        <v>0</v>
      </c>
      <c r="L1195" s="182">
        <f>Tabla1[[#This Row],[Cambio escala]]*0.0008928</f>
        <v>0</v>
      </c>
      <c r="M1195" s="179" t="s">
        <v>23</v>
      </c>
      <c r="N1195" s="179" t="s">
        <v>1434</v>
      </c>
      <c r="O1195" s="179" t="s">
        <v>23</v>
      </c>
      <c r="P1195" s="179" t="s">
        <v>1437</v>
      </c>
      <c r="Q1195" s="179" t="s">
        <v>23</v>
      </c>
      <c r="R1195" s="179" t="s">
        <v>1525</v>
      </c>
      <c r="S1195" s="179" t="s">
        <v>82</v>
      </c>
      <c r="T1195" s="184" t="s">
        <v>83</v>
      </c>
      <c r="U1195" s="184" t="str">
        <f>Tabla1[[#This Row],[Códigos CIF]]&amp;" "&amp;"="&amp;" "&amp;Tabla1[[#This Row],[Códigos CIF Habilidad]]</f>
        <v>d530 = Higiene personal relacionada con los procesos de excreción</v>
      </c>
      <c r="V1195" s="189" t="s">
        <v>84</v>
      </c>
      <c r="W1195" s="19" t="s">
        <v>85</v>
      </c>
      <c r="X1195" s="10"/>
      <c r="Y1195" s="10"/>
      <c r="Z1195"/>
      <c r="AA1195"/>
      <c r="AB1195"/>
      <c r="AC1195"/>
      <c r="AD1195"/>
      <c r="AE1195"/>
      <c r="AF1195"/>
      <c r="AG1195"/>
      <c r="AH1195"/>
      <c r="AI1195"/>
    </row>
    <row r="1196" spans="1:35" ht="40.799999999999997">
      <c r="A1196" s="10">
        <v>1180</v>
      </c>
      <c r="B1196" s="176" t="s">
        <v>1343</v>
      </c>
      <c r="C1196" s="177" t="s">
        <v>817</v>
      </c>
      <c r="D1196" s="177" t="s">
        <v>76</v>
      </c>
      <c r="E1196" s="178" t="s">
        <v>727</v>
      </c>
      <c r="F1196" s="179">
        <v>60</v>
      </c>
      <c r="G1196" s="180" t="s">
        <v>744</v>
      </c>
      <c r="H1196" s="181">
        <v>3</v>
      </c>
      <c r="I1196" s="182">
        <f>Tabla1[[#This Row],[P_Esperada_MEISR ]]*0.0008928</f>
        <v>2.6784000000000001E-3</v>
      </c>
      <c r="J1196" s="183">
        <v>1</v>
      </c>
      <c r="K1196" s="183">
        <f>Tabla1[[#This Row],[Puntuación]]-1</f>
        <v>0</v>
      </c>
      <c r="L1196" s="182">
        <f>Tabla1[[#This Row],[Cambio escala]]*0.0008928</f>
        <v>0</v>
      </c>
      <c r="M1196" s="179" t="s">
        <v>24</v>
      </c>
      <c r="N1196" s="179" t="s">
        <v>1435</v>
      </c>
      <c r="O1196" s="179" t="s">
        <v>31</v>
      </c>
      <c r="P1196" s="179" t="s">
        <v>1438</v>
      </c>
      <c r="Q1196" s="179" t="s">
        <v>7</v>
      </c>
      <c r="R1196" s="179" t="s">
        <v>1526</v>
      </c>
      <c r="S1196" s="179" t="s">
        <v>111</v>
      </c>
      <c r="T1196" s="184" t="s">
        <v>19</v>
      </c>
      <c r="U1196" s="184" t="str">
        <f>Tabla1[[#This Row],[Códigos CIF]]&amp;" "&amp;"="&amp;" "&amp;Tabla1[[#This Row],[Códigos CIF Habilidad]]</f>
        <v>d137 = Adquirir conceptos</v>
      </c>
      <c r="V1196" s="189" t="s">
        <v>112</v>
      </c>
      <c r="W1196" s="19" t="s">
        <v>113</v>
      </c>
      <c r="X1196" s="10"/>
      <c r="Y1196" s="10"/>
      <c r="Z1196"/>
      <c r="AA1196"/>
      <c r="AB1196"/>
      <c r="AC1196"/>
      <c r="AD1196"/>
      <c r="AE1196"/>
      <c r="AF1196"/>
      <c r="AG1196"/>
      <c r="AH1196"/>
      <c r="AI1196"/>
    </row>
    <row r="1197" spans="1:35" ht="24">
      <c r="A1197" s="10">
        <v>1181</v>
      </c>
      <c r="B1197" s="176" t="s">
        <v>1343</v>
      </c>
      <c r="C1197" s="177" t="s">
        <v>818</v>
      </c>
      <c r="D1197" s="177" t="s">
        <v>76</v>
      </c>
      <c r="E1197" s="178" t="s">
        <v>114</v>
      </c>
      <c r="F1197" s="179">
        <v>60</v>
      </c>
      <c r="G1197" s="180" t="s">
        <v>744</v>
      </c>
      <c r="H1197" s="181">
        <v>3</v>
      </c>
      <c r="I1197" s="182">
        <f>Tabla1[[#This Row],[P_Esperada_MEISR ]]*0.0008928</f>
        <v>2.6784000000000001E-3</v>
      </c>
      <c r="J1197" s="183">
        <v>1</v>
      </c>
      <c r="K1197" s="183">
        <f>Tabla1[[#This Row],[Puntuación]]-1</f>
        <v>0</v>
      </c>
      <c r="L1197" s="182">
        <f>Tabla1[[#This Row],[Cambio escala]]*0.0008928</f>
        <v>0</v>
      </c>
      <c r="M1197" s="179" t="s">
        <v>23</v>
      </c>
      <c r="N1197" s="179" t="s">
        <v>1434</v>
      </c>
      <c r="O1197" s="179" t="s">
        <v>23</v>
      </c>
      <c r="P1197" s="179" t="s">
        <v>1437</v>
      </c>
      <c r="Q1197" s="179" t="s">
        <v>23</v>
      </c>
      <c r="R1197" s="179" t="s">
        <v>1525</v>
      </c>
      <c r="S1197" s="179" t="s">
        <v>82</v>
      </c>
      <c r="T1197" s="184" t="s">
        <v>83</v>
      </c>
      <c r="U1197" s="184" t="str">
        <f>Tabla1[[#This Row],[Códigos CIF]]&amp;" "&amp;"="&amp;" "&amp;Tabla1[[#This Row],[Códigos CIF Habilidad]]</f>
        <v>d530 = Higiene personal relacionada con los procesos de excreción</v>
      </c>
      <c r="V1197" s="189" t="s">
        <v>84</v>
      </c>
      <c r="W1197" s="19" t="s">
        <v>85</v>
      </c>
      <c r="X1197" s="10"/>
      <c r="Y1197" s="10"/>
      <c r="Z1197"/>
      <c r="AA1197"/>
      <c r="AB1197"/>
      <c r="AC1197"/>
      <c r="AD1197"/>
      <c r="AE1197"/>
      <c r="AF1197"/>
      <c r="AG1197"/>
      <c r="AH1197"/>
      <c r="AI1197"/>
    </row>
    <row r="1198" spans="1:35" ht="24">
      <c r="A1198" s="10">
        <v>1182</v>
      </c>
      <c r="B1198" s="176" t="s">
        <v>1343</v>
      </c>
      <c r="C1198" s="177" t="s">
        <v>819</v>
      </c>
      <c r="D1198" s="177" t="s">
        <v>76</v>
      </c>
      <c r="E1198" s="178" t="s">
        <v>115</v>
      </c>
      <c r="F1198" s="179">
        <v>60</v>
      </c>
      <c r="G1198" s="180" t="s">
        <v>744</v>
      </c>
      <c r="H1198" s="181">
        <v>3</v>
      </c>
      <c r="I1198" s="182">
        <f>Tabla1[[#This Row],[P_Esperada_MEISR ]]*0.0008928</f>
        <v>2.6784000000000001E-3</v>
      </c>
      <c r="J1198" s="183">
        <v>1</v>
      </c>
      <c r="K1198" s="183">
        <f>Tabla1[[#This Row],[Puntuación]]-1</f>
        <v>0</v>
      </c>
      <c r="L1198" s="182">
        <f>Tabla1[[#This Row],[Cambio escala]]*0.0008928</f>
        <v>0</v>
      </c>
      <c r="M1198" s="179" t="s">
        <v>23</v>
      </c>
      <c r="N1198" s="179" t="s">
        <v>1434</v>
      </c>
      <c r="O1198" s="179" t="s">
        <v>23</v>
      </c>
      <c r="P1198" s="179" t="s">
        <v>1437</v>
      </c>
      <c r="Q1198" s="179" t="s">
        <v>23</v>
      </c>
      <c r="R1198" s="179" t="s">
        <v>1525</v>
      </c>
      <c r="S1198" s="179" t="s">
        <v>82</v>
      </c>
      <c r="T1198" s="184" t="s">
        <v>83</v>
      </c>
      <c r="U1198" s="184" t="str">
        <f>Tabla1[[#This Row],[Códigos CIF]]&amp;" "&amp;"="&amp;" "&amp;Tabla1[[#This Row],[Códigos CIF Habilidad]]</f>
        <v>d530 = Higiene personal relacionada con los procesos de excreción</v>
      </c>
      <c r="V1198" s="189" t="s">
        <v>84</v>
      </c>
      <c r="W1198" s="19" t="s">
        <v>85</v>
      </c>
      <c r="X1198" s="10"/>
      <c r="Y1198" s="10"/>
      <c r="Z1198"/>
      <c r="AA1198"/>
      <c r="AB1198"/>
      <c r="AC1198"/>
      <c r="AD1198"/>
      <c r="AE1198"/>
      <c r="AF1198"/>
      <c r="AG1198"/>
      <c r="AH1198"/>
      <c r="AI1198"/>
    </row>
    <row r="1199" spans="1:35" ht="24">
      <c r="A1199" s="10">
        <v>1183</v>
      </c>
      <c r="B1199" s="176" t="s">
        <v>1343</v>
      </c>
      <c r="C1199" s="177" t="s">
        <v>820</v>
      </c>
      <c r="D1199" s="177" t="s">
        <v>76</v>
      </c>
      <c r="E1199" s="178" t="s">
        <v>116</v>
      </c>
      <c r="F1199" s="179">
        <v>60</v>
      </c>
      <c r="G1199" s="180" t="s">
        <v>744</v>
      </c>
      <c r="H1199" s="181">
        <v>3</v>
      </c>
      <c r="I1199" s="182">
        <f>Tabla1[[#This Row],[P_Esperada_MEISR ]]*0.0008928</f>
        <v>2.6784000000000001E-3</v>
      </c>
      <c r="J1199" s="183">
        <v>1</v>
      </c>
      <c r="K1199" s="183">
        <f>Tabla1[[#This Row],[Puntuación]]-1</f>
        <v>0</v>
      </c>
      <c r="L1199" s="182">
        <f>Tabla1[[#This Row],[Cambio escala]]*0.0008928</f>
        <v>0</v>
      </c>
      <c r="M1199" s="179" t="s">
        <v>23</v>
      </c>
      <c r="N1199" s="179" t="s">
        <v>1434</v>
      </c>
      <c r="O1199" s="179" t="s">
        <v>23</v>
      </c>
      <c r="P1199" s="179" t="s">
        <v>1437</v>
      </c>
      <c r="Q1199" s="179" t="s">
        <v>23</v>
      </c>
      <c r="R1199" s="179" t="s">
        <v>1525</v>
      </c>
      <c r="S1199" s="179" t="s">
        <v>82</v>
      </c>
      <c r="T1199" s="184" t="s">
        <v>83</v>
      </c>
      <c r="U1199" s="184" t="str">
        <f>Tabla1[[#This Row],[Códigos CIF]]&amp;" "&amp;"="&amp;" "&amp;Tabla1[[#This Row],[Códigos CIF Habilidad]]</f>
        <v>d530 = Higiene personal relacionada con los procesos de excreción</v>
      </c>
      <c r="V1199" s="189" t="s">
        <v>84</v>
      </c>
      <c r="W1199" s="19" t="s">
        <v>85</v>
      </c>
      <c r="X1199" s="10"/>
      <c r="Y1199" s="10"/>
      <c r="Z1199"/>
      <c r="AA1199"/>
      <c r="AB1199"/>
      <c r="AC1199"/>
      <c r="AD1199"/>
      <c r="AE1199"/>
      <c r="AF1199"/>
      <c r="AG1199"/>
      <c r="AH1199"/>
      <c r="AI1199"/>
    </row>
    <row r="1200" spans="1:35" ht="20.399999999999999">
      <c r="A1200" s="10">
        <v>1184</v>
      </c>
      <c r="B1200" s="176" t="s">
        <v>1343</v>
      </c>
      <c r="C1200" s="177" t="s">
        <v>747</v>
      </c>
      <c r="D1200" s="177" t="s">
        <v>118</v>
      </c>
      <c r="E1200" s="178" t="s">
        <v>119</v>
      </c>
      <c r="F1200" s="179">
        <v>0</v>
      </c>
      <c r="G1200" s="180" t="s">
        <v>683</v>
      </c>
      <c r="H1200" s="181">
        <v>3</v>
      </c>
      <c r="I1200" s="182">
        <f>Tabla1[[#This Row],[P_Esperada_MEISR ]]*0.0008928</f>
        <v>2.6784000000000001E-3</v>
      </c>
      <c r="J1200" s="183">
        <v>1</v>
      </c>
      <c r="K1200" s="183">
        <f>Tabla1[[#This Row],[Puntuación]]-1</f>
        <v>0</v>
      </c>
      <c r="L1200" s="182">
        <f>Tabla1[[#This Row],[Cambio escala]]*0.0008928</f>
        <v>0</v>
      </c>
      <c r="M1200" s="179" t="s">
        <v>23</v>
      </c>
      <c r="N1200" s="179" t="s">
        <v>1434</v>
      </c>
      <c r="O1200" s="179" t="s">
        <v>23</v>
      </c>
      <c r="P1200" s="179" t="s">
        <v>1437</v>
      </c>
      <c r="Q1200" s="179" t="s">
        <v>23</v>
      </c>
      <c r="R1200" s="179" t="s">
        <v>1525</v>
      </c>
      <c r="S1200" s="179" t="s">
        <v>120</v>
      </c>
      <c r="T1200" s="184" t="s">
        <v>83</v>
      </c>
      <c r="U1200" s="184" t="str">
        <f>Tabla1[[#This Row],[Códigos CIF]]&amp;" "&amp;"="&amp;" "&amp;Tabla1[[#This Row],[Códigos CIF Habilidad]]</f>
        <v>d560 = Beber</v>
      </c>
      <c r="V1200" s="189" t="s">
        <v>121</v>
      </c>
      <c r="W1200" s="19" t="s">
        <v>122</v>
      </c>
      <c r="X1200" s="10"/>
      <c r="Y1200" s="10"/>
      <c r="Z1200"/>
      <c r="AA1200"/>
      <c r="AB1200"/>
      <c r="AC1200"/>
      <c r="AD1200"/>
      <c r="AE1200"/>
      <c r="AF1200"/>
      <c r="AG1200"/>
      <c r="AH1200"/>
      <c r="AI1200"/>
    </row>
    <row r="1201" spans="1:35" ht="20.399999999999999">
      <c r="A1201" s="10">
        <v>1185</v>
      </c>
      <c r="B1201" s="176" t="s">
        <v>1343</v>
      </c>
      <c r="C1201" s="177" t="s">
        <v>758</v>
      </c>
      <c r="D1201" s="177" t="s">
        <v>118</v>
      </c>
      <c r="E1201" s="178" t="s">
        <v>123</v>
      </c>
      <c r="F1201" s="179">
        <v>0</v>
      </c>
      <c r="G1201" s="180" t="s">
        <v>683</v>
      </c>
      <c r="H1201" s="181">
        <v>3</v>
      </c>
      <c r="I1201" s="182">
        <f>Tabla1[[#This Row],[P_Esperada_MEISR ]]*0.0008928</f>
        <v>2.6784000000000001E-3</v>
      </c>
      <c r="J1201" s="183">
        <v>1</v>
      </c>
      <c r="K1201" s="183">
        <f>Tabla1[[#This Row],[Puntuación]]-1</f>
        <v>0</v>
      </c>
      <c r="L1201" s="182">
        <f>Tabla1[[#This Row],[Cambio escala]]*0.0008928</f>
        <v>0</v>
      </c>
      <c r="M1201" s="179" t="s">
        <v>23</v>
      </c>
      <c r="N1201" s="179" t="s">
        <v>1434</v>
      </c>
      <c r="O1201" s="179" t="s">
        <v>23</v>
      </c>
      <c r="P1201" s="179" t="s">
        <v>1437</v>
      </c>
      <c r="Q1201" s="179" t="s">
        <v>23</v>
      </c>
      <c r="R1201" s="179" t="s">
        <v>1525</v>
      </c>
      <c r="S1201" s="179" t="s">
        <v>120</v>
      </c>
      <c r="T1201" s="184" t="s">
        <v>83</v>
      </c>
      <c r="U1201" s="184" t="str">
        <f>Tabla1[[#This Row],[Códigos CIF]]&amp;" "&amp;"="&amp;" "&amp;Tabla1[[#This Row],[Códigos CIF Habilidad]]</f>
        <v>d560 = Beber</v>
      </c>
      <c r="V1201" s="189" t="s">
        <v>121</v>
      </c>
      <c r="W1201" s="19" t="s">
        <v>122</v>
      </c>
      <c r="X1201" s="10"/>
      <c r="Y1201" s="10"/>
      <c r="Z1201"/>
      <c r="AA1201"/>
      <c r="AB1201"/>
      <c r="AC1201"/>
      <c r="AD1201"/>
      <c r="AE1201"/>
      <c r="AF1201"/>
      <c r="AG1201"/>
      <c r="AH1201"/>
      <c r="AI1201"/>
    </row>
    <row r="1202" spans="1:35" ht="40.799999999999997">
      <c r="A1202" s="10">
        <v>1186</v>
      </c>
      <c r="B1202" s="176" t="s">
        <v>1343</v>
      </c>
      <c r="C1202" s="177" t="s">
        <v>759</v>
      </c>
      <c r="D1202" s="177" t="s">
        <v>118</v>
      </c>
      <c r="E1202" s="178" t="s">
        <v>124</v>
      </c>
      <c r="F1202" s="179">
        <v>0</v>
      </c>
      <c r="G1202" s="180" t="s">
        <v>683</v>
      </c>
      <c r="H1202" s="181">
        <v>3</v>
      </c>
      <c r="I1202" s="182">
        <f>Tabla1[[#This Row],[P_Esperada_MEISR ]]*0.0008928</f>
        <v>2.6784000000000001E-3</v>
      </c>
      <c r="J1202" s="183">
        <v>1</v>
      </c>
      <c r="K1202" s="183">
        <f>Tabla1[[#This Row],[Puntuación]]-1</f>
        <v>0</v>
      </c>
      <c r="L1202" s="182">
        <f>Tabla1[[#This Row],[Cambio escala]]*0.0008928</f>
        <v>0</v>
      </c>
      <c r="M1202" s="179" t="s">
        <v>23</v>
      </c>
      <c r="N1202" s="179" t="s">
        <v>1434</v>
      </c>
      <c r="O1202" s="179" t="s">
        <v>23</v>
      </c>
      <c r="P1202" s="179" t="s">
        <v>1437</v>
      </c>
      <c r="Q1202" s="179" t="s">
        <v>23</v>
      </c>
      <c r="R1202" s="179" t="s">
        <v>1525</v>
      </c>
      <c r="S1202" s="179" t="s">
        <v>120</v>
      </c>
      <c r="T1202" s="184" t="s">
        <v>83</v>
      </c>
      <c r="U1202" s="184" t="str">
        <f>Tabla1[[#This Row],[Códigos CIF]]&amp;" "&amp;"="&amp;" "&amp;Tabla1[[#This Row],[Códigos CIF Habilidad]]</f>
        <v>d560 = Beber</v>
      </c>
      <c r="V1202" s="189" t="s">
        <v>121</v>
      </c>
      <c r="W1202" s="19" t="s">
        <v>122</v>
      </c>
      <c r="X1202" s="10"/>
      <c r="Y1202" s="10"/>
      <c r="Z1202"/>
      <c r="AA1202"/>
      <c r="AB1202"/>
      <c r="AC1202"/>
      <c r="AD1202"/>
      <c r="AE1202"/>
      <c r="AF1202"/>
      <c r="AG1202"/>
      <c r="AH1202"/>
      <c r="AI1202"/>
    </row>
    <row r="1203" spans="1:35">
      <c r="A1203" s="10">
        <v>1187</v>
      </c>
      <c r="B1203" s="176" t="s">
        <v>1343</v>
      </c>
      <c r="C1203" s="177" t="s">
        <v>760</v>
      </c>
      <c r="D1203" s="177" t="s">
        <v>118</v>
      </c>
      <c r="E1203" s="178" t="s">
        <v>125</v>
      </c>
      <c r="F1203" s="179">
        <v>0</v>
      </c>
      <c r="G1203" s="180" t="s">
        <v>683</v>
      </c>
      <c r="H1203" s="181">
        <v>3</v>
      </c>
      <c r="I1203" s="182">
        <f>Tabla1[[#This Row],[P_Esperada_MEISR ]]*0.0008928</f>
        <v>2.6784000000000001E-3</v>
      </c>
      <c r="J1203" s="183">
        <v>1</v>
      </c>
      <c r="K1203" s="183">
        <f>Tabla1[[#This Row],[Puntuación]]-1</f>
        <v>0</v>
      </c>
      <c r="L1203" s="182">
        <f>Tabla1[[#This Row],[Cambio escala]]*0.0008928</f>
        <v>0</v>
      </c>
      <c r="M1203" s="179" t="s">
        <v>23</v>
      </c>
      <c r="N1203" s="179" t="s">
        <v>1434</v>
      </c>
      <c r="O1203" s="179" t="s">
        <v>23</v>
      </c>
      <c r="P1203" s="179" t="s">
        <v>1437</v>
      </c>
      <c r="Q1203" s="179" t="s">
        <v>23</v>
      </c>
      <c r="R1203" s="179" t="s">
        <v>1525</v>
      </c>
      <c r="S1203" s="179" t="s">
        <v>120</v>
      </c>
      <c r="T1203" s="184" t="s">
        <v>83</v>
      </c>
      <c r="U1203" s="184" t="str">
        <f>Tabla1[[#This Row],[Códigos CIF]]&amp;" "&amp;"="&amp;" "&amp;Tabla1[[#This Row],[Códigos CIF Habilidad]]</f>
        <v>d560 = Beber</v>
      </c>
      <c r="V1203" s="189" t="s">
        <v>121</v>
      </c>
      <c r="W1203" s="19" t="s">
        <v>122</v>
      </c>
      <c r="X1203" s="10"/>
      <c r="Y1203" s="10"/>
      <c r="Z1203"/>
      <c r="AA1203"/>
      <c r="AB1203"/>
      <c r="AC1203"/>
      <c r="AD1203"/>
      <c r="AE1203"/>
      <c r="AF1203"/>
      <c r="AG1203"/>
      <c r="AH1203"/>
      <c r="AI1203"/>
    </row>
    <row r="1204" spans="1:35" ht="20.399999999999999">
      <c r="A1204" s="10">
        <v>1188</v>
      </c>
      <c r="B1204" s="176" t="s">
        <v>1343</v>
      </c>
      <c r="C1204" s="177" t="s">
        <v>827</v>
      </c>
      <c r="D1204" s="177" t="s">
        <v>118</v>
      </c>
      <c r="E1204" s="178" t="s">
        <v>126</v>
      </c>
      <c r="F1204" s="179">
        <v>3</v>
      </c>
      <c r="G1204" s="180" t="s">
        <v>683</v>
      </c>
      <c r="H1204" s="181">
        <v>3</v>
      </c>
      <c r="I1204" s="182">
        <f>Tabla1[[#This Row],[P_Esperada_MEISR ]]*0.0008928</f>
        <v>2.6784000000000001E-3</v>
      </c>
      <c r="J1204" s="183">
        <v>1</v>
      </c>
      <c r="K1204" s="183">
        <f>Tabla1[[#This Row],[Puntuación]]-1</f>
        <v>0</v>
      </c>
      <c r="L1204" s="182">
        <f>Tabla1[[#This Row],[Cambio escala]]*0.0008928</f>
        <v>0</v>
      </c>
      <c r="M1204" s="179" t="s">
        <v>23</v>
      </c>
      <c r="N1204" s="179" t="s">
        <v>1434</v>
      </c>
      <c r="O1204" s="179" t="s">
        <v>23</v>
      </c>
      <c r="P1204" s="179" t="s">
        <v>1437</v>
      </c>
      <c r="Q1204" s="179" t="s">
        <v>23</v>
      </c>
      <c r="R1204" s="179" t="s">
        <v>1525</v>
      </c>
      <c r="S1204" s="179" t="s">
        <v>127</v>
      </c>
      <c r="T1204" s="184" t="s">
        <v>83</v>
      </c>
      <c r="U1204" s="184" t="str">
        <f>Tabla1[[#This Row],[Códigos CIF]]&amp;" "&amp;"="&amp;" "&amp;Tabla1[[#This Row],[Códigos CIF Habilidad]]</f>
        <v>d550 = Comer</v>
      </c>
      <c r="V1204" s="189" t="s">
        <v>128</v>
      </c>
      <c r="W1204" s="19" t="s">
        <v>129</v>
      </c>
      <c r="X1204" s="10"/>
      <c r="Y1204" s="10"/>
      <c r="Z1204"/>
      <c r="AA1204"/>
      <c r="AB1204"/>
      <c r="AC1204"/>
      <c r="AD1204"/>
      <c r="AE1204"/>
      <c r="AF1204"/>
      <c r="AG1204"/>
      <c r="AH1204"/>
      <c r="AI1204"/>
    </row>
    <row r="1205" spans="1:35" ht="30.6">
      <c r="A1205" s="10">
        <v>1189</v>
      </c>
      <c r="B1205" s="176" t="s">
        <v>1343</v>
      </c>
      <c r="C1205" s="177" t="s">
        <v>828</v>
      </c>
      <c r="D1205" s="177" t="s">
        <v>118</v>
      </c>
      <c r="E1205" s="178" t="s">
        <v>736</v>
      </c>
      <c r="F1205" s="179">
        <v>5</v>
      </c>
      <c r="G1205" s="180" t="s">
        <v>683</v>
      </c>
      <c r="H1205" s="181">
        <v>3</v>
      </c>
      <c r="I1205" s="182">
        <f>Tabla1[[#This Row],[P_Esperada_MEISR ]]*0.0008928</f>
        <v>2.6784000000000001E-3</v>
      </c>
      <c r="J1205" s="183">
        <v>1</v>
      </c>
      <c r="K1205" s="183">
        <f>Tabla1[[#This Row],[Puntuación]]-1</f>
        <v>0</v>
      </c>
      <c r="L1205" s="182">
        <f>Tabla1[[#This Row],[Cambio escala]]*0.0008928</f>
        <v>0</v>
      </c>
      <c r="M1205" s="179" t="s">
        <v>23</v>
      </c>
      <c r="N1205" s="179" t="s">
        <v>1434</v>
      </c>
      <c r="O1205" s="179" t="s">
        <v>25</v>
      </c>
      <c r="P1205" s="179" t="s">
        <v>1440</v>
      </c>
      <c r="Q1205" s="179" t="s">
        <v>23</v>
      </c>
      <c r="R1205" s="179" t="s">
        <v>1525</v>
      </c>
      <c r="S1205" s="179" t="s">
        <v>44</v>
      </c>
      <c r="T1205" s="184" t="s">
        <v>27</v>
      </c>
      <c r="U1205" s="184" t="str">
        <f>Tabla1[[#This Row],[Códigos CIF]]&amp;" "&amp;"="&amp;" "&amp;Tabla1[[#This Row],[Códigos CIF Habilidad]]</f>
        <v>d415 = Mantener la posición del cuerpo</v>
      </c>
      <c r="V1205" s="189" t="s">
        <v>45</v>
      </c>
      <c r="W1205" s="19" t="s">
        <v>46</v>
      </c>
      <c r="X1205" s="10"/>
      <c r="Y1205" s="10"/>
      <c r="Z1205"/>
      <c r="AA1205"/>
      <c r="AB1205"/>
      <c r="AC1205"/>
      <c r="AD1205"/>
      <c r="AE1205"/>
      <c r="AF1205"/>
      <c r="AG1205"/>
      <c r="AH1205"/>
      <c r="AI1205"/>
    </row>
    <row r="1206" spans="1:35" ht="51">
      <c r="A1206" s="10">
        <v>1190</v>
      </c>
      <c r="B1206" s="176" t="s">
        <v>1343</v>
      </c>
      <c r="C1206" s="177" t="s">
        <v>829</v>
      </c>
      <c r="D1206" s="177" t="s">
        <v>118</v>
      </c>
      <c r="E1206" s="178" t="s">
        <v>130</v>
      </c>
      <c r="F1206" s="179">
        <v>6</v>
      </c>
      <c r="G1206" s="180" t="s">
        <v>683</v>
      </c>
      <c r="H1206" s="181">
        <v>3</v>
      </c>
      <c r="I1206" s="182">
        <f>Tabla1[[#This Row],[P_Esperada_MEISR ]]*0.0008928</f>
        <v>2.6784000000000001E-3</v>
      </c>
      <c r="J1206" s="183">
        <v>1</v>
      </c>
      <c r="K1206" s="183">
        <f>Tabla1[[#This Row],[Puntuación]]-1</f>
        <v>0</v>
      </c>
      <c r="L1206" s="182">
        <f>Tabla1[[#This Row],[Cambio escala]]*0.0008928</f>
        <v>0</v>
      </c>
      <c r="M1206" s="179" t="s">
        <v>24</v>
      </c>
      <c r="N1206" s="179" t="s">
        <v>1435</v>
      </c>
      <c r="O1206" s="179" t="s">
        <v>5</v>
      </c>
      <c r="P1206" s="179" t="s">
        <v>1441</v>
      </c>
      <c r="Q1206" s="179" t="s">
        <v>5</v>
      </c>
      <c r="R1206" s="179" t="s">
        <v>1519</v>
      </c>
      <c r="S1206" s="179" t="s">
        <v>77</v>
      </c>
      <c r="T1206" s="184" t="s">
        <v>50</v>
      </c>
      <c r="U1206" s="184" t="str">
        <f>Tabla1[[#This Row],[Códigos CIF]]&amp;" "&amp;"="&amp;" "&amp;Tabla1[[#This Row],[Códigos CIF Habilidad]]</f>
        <v>d250 = Manejo del comportamiento propio</v>
      </c>
      <c r="V1206" s="189" t="s">
        <v>78</v>
      </c>
      <c r="W1206" s="19" t="s">
        <v>79</v>
      </c>
      <c r="X1206" s="10"/>
      <c r="Y1206" s="10"/>
      <c r="Z1206"/>
      <c r="AA1206"/>
      <c r="AB1206"/>
      <c r="AC1206"/>
      <c r="AD1206"/>
      <c r="AE1206"/>
      <c r="AF1206"/>
      <c r="AG1206"/>
      <c r="AH1206"/>
      <c r="AI1206"/>
    </row>
    <row r="1207" spans="1:35">
      <c r="A1207" s="10">
        <v>1191</v>
      </c>
      <c r="B1207" s="176" t="s">
        <v>1343</v>
      </c>
      <c r="C1207" s="177" t="s">
        <v>830</v>
      </c>
      <c r="D1207" s="177" t="s">
        <v>118</v>
      </c>
      <c r="E1207" s="178" t="s">
        <v>131</v>
      </c>
      <c r="F1207" s="179">
        <v>6</v>
      </c>
      <c r="G1207" s="180" t="s">
        <v>683</v>
      </c>
      <c r="H1207" s="181">
        <v>3</v>
      </c>
      <c r="I1207" s="182">
        <f>Tabla1[[#This Row],[P_Esperada_MEISR ]]*0.0008928</f>
        <v>2.6784000000000001E-3</v>
      </c>
      <c r="J1207" s="183">
        <v>1</v>
      </c>
      <c r="K1207" s="183">
        <f>Tabla1[[#This Row],[Puntuación]]-1</f>
        <v>0</v>
      </c>
      <c r="L1207" s="182">
        <f>Tabla1[[#This Row],[Cambio escala]]*0.0008928</f>
        <v>0</v>
      </c>
      <c r="M1207" s="179" t="s">
        <v>23</v>
      </c>
      <c r="N1207" s="179" t="s">
        <v>1434</v>
      </c>
      <c r="O1207" s="179" t="s">
        <v>23</v>
      </c>
      <c r="P1207" s="179" t="s">
        <v>1437</v>
      </c>
      <c r="Q1207" s="179" t="s">
        <v>23</v>
      </c>
      <c r="R1207" s="179" t="s">
        <v>1525</v>
      </c>
      <c r="S1207" s="179" t="s">
        <v>132</v>
      </c>
      <c r="T1207" s="184" t="s">
        <v>27</v>
      </c>
      <c r="U1207" s="184" t="str">
        <f>Tabla1[[#This Row],[Códigos CIF]]&amp;" "&amp;"="&amp;" "&amp;Tabla1[[#This Row],[Códigos CIF Habilidad]]</f>
        <v>d440 = Uso fino de la mano</v>
      </c>
      <c r="V1207" s="189" t="s">
        <v>133</v>
      </c>
      <c r="W1207" s="19" t="s">
        <v>134</v>
      </c>
      <c r="X1207" s="10"/>
      <c r="Y1207" s="10"/>
      <c r="Z1207"/>
      <c r="AA1207"/>
      <c r="AB1207"/>
      <c r="AC1207"/>
      <c r="AD1207"/>
      <c r="AE1207"/>
      <c r="AF1207"/>
      <c r="AG1207"/>
      <c r="AH1207"/>
      <c r="AI1207"/>
    </row>
    <row r="1208" spans="1:35" ht="20.399999999999999">
      <c r="A1208" s="10">
        <v>1192</v>
      </c>
      <c r="B1208" s="176" t="s">
        <v>1343</v>
      </c>
      <c r="C1208" s="177" t="s">
        <v>831</v>
      </c>
      <c r="D1208" s="177" t="s">
        <v>118</v>
      </c>
      <c r="E1208" s="178" t="s">
        <v>1317</v>
      </c>
      <c r="F1208" s="179">
        <v>6</v>
      </c>
      <c r="G1208" s="180" t="s">
        <v>683</v>
      </c>
      <c r="H1208" s="181">
        <v>3</v>
      </c>
      <c r="I1208" s="182">
        <f>Tabla1[[#This Row],[P_Esperada_MEISR ]]*0.0008928</f>
        <v>2.6784000000000001E-3</v>
      </c>
      <c r="J1208" s="183">
        <v>1</v>
      </c>
      <c r="K1208" s="183">
        <f>Tabla1[[#This Row],[Puntuación]]-1</f>
        <v>0</v>
      </c>
      <c r="L1208" s="182">
        <f>Tabla1[[#This Row],[Cambio escala]]*0.0008928</f>
        <v>0</v>
      </c>
      <c r="M1208" s="179" t="s">
        <v>23</v>
      </c>
      <c r="N1208" s="179" t="s">
        <v>1434</v>
      </c>
      <c r="O1208" s="179" t="s">
        <v>23</v>
      </c>
      <c r="P1208" s="179" t="s">
        <v>1437</v>
      </c>
      <c r="Q1208" s="179" t="s">
        <v>23</v>
      </c>
      <c r="R1208" s="179" t="s">
        <v>1525</v>
      </c>
      <c r="S1208" s="179" t="s">
        <v>127</v>
      </c>
      <c r="T1208" s="184" t="s">
        <v>83</v>
      </c>
      <c r="U1208" s="184" t="str">
        <f>Tabla1[[#This Row],[Códigos CIF]]&amp;" "&amp;"="&amp;" "&amp;Tabla1[[#This Row],[Códigos CIF Habilidad]]</f>
        <v>d550 = Comer</v>
      </c>
      <c r="V1208" s="189" t="s">
        <v>128</v>
      </c>
      <c r="W1208" s="19" t="s">
        <v>129</v>
      </c>
      <c r="X1208" s="10"/>
      <c r="Y1208" s="10"/>
      <c r="Z1208"/>
      <c r="AA1208"/>
      <c r="AB1208"/>
      <c r="AC1208"/>
      <c r="AD1208"/>
      <c r="AE1208"/>
      <c r="AF1208"/>
      <c r="AG1208"/>
      <c r="AH1208"/>
      <c r="AI1208"/>
    </row>
    <row r="1209" spans="1:35" ht="20.399999999999999">
      <c r="A1209" s="10">
        <v>1193</v>
      </c>
      <c r="B1209" s="176" t="s">
        <v>1343</v>
      </c>
      <c r="C1209" s="177" t="s">
        <v>832</v>
      </c>
      <c r="D1209" s="177" t="s">
        <v>118</v>
      </c>
      <c r="E1209" s="178" t="s">
        <v>135</v>
      </c>
      <c r="F1209" s="179">
        <v>7</v>
      </c>
      <c r="G1209" s="180" t="s">
        <v>686</v>
      </c>
      <c r="H1209" s="181">
        <v>3</v>
      </c>
      <c r="I1209" s="182">
        <f>Tabla1[[#This Row],[P_Esperada_MEISR ]]*0.0008928</f>
        <v>2.6784000000000001E-3</v>
      </c>
      <c r="J1209" s="183">
        <v>1</v>
      </c>
      <c r="K1209" s="183">
        <f>Tabla1[[#This Row],[Puntuación]]-1</f>
        <v>0</v>
      </c>
      <c r="L1209" s="182">
        <f>Tabla1[[#This Row],[Cambio escala]]*0.0008928</f>
        <v>0</v>
      </c>
      <c r="M1209" s="179" t="s">
        <v>23</v>
      </c>
      <c r="N1209" s="179" t="s">
        <v>1434</v>
      </c>
      <c r="O1209" s="179" t="s">
        <v>23</v>
      </c>
      <c r="P1209" s="179" t="s">
        <v>1437</v>
      </c>
      <c r="Q1209" s="179" t="s">
        <v>23</v>
      </c>
      <c r="R1209" s="179" t="s">
        <v>1525</v>
      </c>
      <c r="S1209" s="179" t="s">
        <v>132</v>
      </c>
      <c r="T1209" s="184" t="s">
        <v>27</v>
      </c>
      <c r="U1209" s="184" t="str">
        <f>Tabla1[[#This Row],[Códigos CIF]]&amp;" "&amp;"="&amp;" "&amp;Tabla1[[#This Row],[Códigos CIF Habilidad]]</f>
        <v>d440 = Uso fino de la mano</v>
      </c>
      <c r="V1209" s="189" t="s">
        <v>133</v>
      </c>
      <c r="W1209" s="19" t="s">
        <v>134</v>
      </c>
      <c r="X1209" s="10"/>
      <c r="Y1209" s="10"/>
      <c r="Z1209"/>
      <c r="AA1209"/>
      <c r="AB1209"/>
      <c r="AC1209"/>
      <c r="AD1209"/>
      <c r="AE1209"/>
      <c r="AF1209"/>
      <c r="AG1209"/>
      <c r="AH1209"/>
      <c r="AI1209"/>
    </row>
    <row r="1210" spans="1:35">
      <c r="A1210" s="10">
        <v>1194</v>
      </c>
      <c r="B1210" s="176" t="s">
        <v>1343</v>
      </c>
      <c r="C1210" s="177" t="s">
        <v>833</v>
      </c>
      <c r="D1210" s="177" t="s">
        <v>118</v>
      </c>
      <c r="E1210" s="178" t="s">
        <v>136</v>
      </c>
      <c r="F1210" s="179">
        <v>7</v>
      </c>
      <c r="G1210" s="180" t="s">
        <v>686</v>
      </c>
      <c r="H1210" s="181">
        <v>3</v>
      </c>
      <c r="I1210" s="182">
        <f>Tabla1[[#This Row],[P_Esperada_MEISR ]]*0.0008928</f>
        <v>2.6784000000000001E-3</v>
      </c>
      <c r="J1210" s="183">
        <v>1</v>
      </c>
      <c r="K1210" s="183">
        <f>Tabla1[[#This Row],[Puntuación]]-1</f>
        <v>0</v>
      </c>
      <c r="L1210" s="182">
        <f>Tabla1[[#This Row],[Cambio escala]]*0.0008928</f>
        <v>0</v>
      </c>
      <c r="M1210" s="179" t="s">
        <v>23</v>
      </c>
      <c r="N1210" s="179" t="s">
        <v>1434</v>
      </c>
      <c r="O1210" s="179" t="s">
        <v>23</v>
      </c>
      <c r="P1210" s="179" t="s">
        <v>1437</v>
      </c>
      <c r="Q1210" s="179" t="s">
        <v>23</v>
      </c>
      <c r="R1210" s="179" t="s">
        <v>1525</v>
      </c>
      <c r="S1210" s="179" t="s">
        <v>127</v>
      </c>
      <c r="T1210" s="184" t="s">
        <v>83</v>
      </c>
      <c r="U1210" s="184" t="str">
        <f>Tabla1[[#This Row],[Códigos CIF]]&amp;" "&amp;"="&amp;" "&amp;Tabla1[[#This Row],[Códigos CIF Habilidad]]</f>
        <v>d550 = Comer</v>
      </c>
      <c r="V1210" s="189" t="s">
        <v>128</v>
      </c>
      <c r="W1210" s="19" t="s">
        <v>129</v>
      </c>
      <c r="X1210" s="10"/>
      <c r="Y1210" s="10"/>
      <c r="Z1210"/>
      <c r="AA1210"/>
      <c r="AB1210"/>
      <c r="AC1210"/>
      <c r="AD1210"/>
      <c r="AE1210"/>
      <c r="AF1210"/>
      <c r="AG1210"/>
      <c r="AH1210"/>
      <c r="AI1210"/>
    </row>
    <row r="1211" spans="1:35">
      <c r="A1211" s="10">
        <v>1195</v>
      </c>
      <c r="B1211" s="176" t="s">
        <v>1343</v>
      </c>
      <c r="C1211" s="177" t="s">
        <v>834</v>
      </c>
      <c r="D1211" s="177" t="s">
        <v>118</v>
      </c>
      <c r="E1211" s="178" t="s">
        <v>137</v>
      </c>
      <c r="F1211" s="179">
        <v>9</v>
      </c>
      <c r="G1211" s="180" t="s">
        <v>686</v>
      </c>
      <c r="H1211" s="181">
        <v>3</v>
      </c>
      <c r="I1211" s="182">
        <f>Tabla1[[#This Row],[P_Esperada_MEISR ]]*0.0008928</f>
        <v>2.6784000000000001E-3</v>
      </c>
      <c r="J1211" s="183">
        <v>1</v>
      </c>
      <c r="K1211" s="183">
        <f>Tabla1[[#This Row],[Puntuación]]-1</f>
        <v>0</v>
      </c>
      <c r="L1211" s="182">
        <f>Tabla1[[#This Row],[Cambio escala]]*0.0008928</f>
        <v>0</v>
      </c>
      <c r="M1211" s="179" t="s">
        <v>23</v>
      </c>
      <c r="N1211" s="179" t="s">
        <v>1434</v>
      </c>
      <c r="O1211" s="179" t="s">
        <v>23</v>
      </c>
      <c r="P1211" s="179" t="s">
        <v>1437</v>
      </c>
      <c r="Q1211" s="179" t="s">
        <v>23</v>
      </c>
      <c r="R1211" s="179" t="s">
        <v>1525</v>
      </c>
      <c r="S1211" s="179" t="s">
        <v>132</v>
      </c>
      <c r="T1211" s="184" t="s">
        <v>27</v>
      </c>
      <c r="U1211" s="184" t="str">
        <f>Tabla1[[#This Row],[Códigos CIF]]&amp;" "&amp;"="&amp;" "&amp;Tabla1[[#This Row],[Códigos CIF Habilidad]]</f>
        <v>d440 = Uso fino de la mano</v>
      </c>
      <c r="V1211" s="189" t="s">
        <v>133</v>
      </c>
      <c r="W1211" s="19" t="s">
        <v>134</v>
      </c>
      <c r="X1211" s="10"/>
      <c r="Y1211" s="10"/>
      <c r="Z1211"/>
      <c r="AA1211"/>
      <c r="AB1211"/>
      <c r="AC1211"/>
      <c r="AD1211"/>
      <c r="AE1211"/>
      <c r="AF1211"/>
      <c r="AG1211"/>
      <c r="AH1211"/>
      <c r="AI1211"/>
    </row>
    <row r="1212" spans="1:35">
      <c r="A1212" s="10">
        <v>1196</v>
      </c>
      <c r="B1212" s="176" t="s">
        <v>1343</v>
      </c>
      <c r="C1212" s="177" t="s">
        <v>835</v>
      </c>
      <c r="D1212" s="177" t="s">
        <v>118</v>
      </c>
      <c r="E1212" s="178" t="s">
        <v>138</v>
      </c>
      <c r="F1212" s="179">
        <v>9</v>
      </c>
      <c r="G1212" s="180" t="s">
        <v>686</v>
      </c>
      <c r="H1212" s="181">
        <v>3</v>
      </c>
      <c r="I1212" s="182">
        <f>Tabla1[[#This Row],[P_Esperada_MEISR ]]*0.0008928</f>
        <v>2.6784000000000001E-3</v>
      </c>
      <c r="J1212" s="183">
        <v>1</v>
      </c>
      <c r="K1212" s="183">
        <f>Tabla1[[#This Row],[Puntuación]]-1</f>
        <v>0</v>
      </c>
      <c r="L1212" s="182">
        <f>Tabla1[[#This Row],[Cambio escala]]*0.0008928</f>
        <v>0</v>
      </c>
      <c r="M1212" s="179" t="s">
        <v>23</v>
      </c>
      <c r="N1212" s="179" t="s">
        <v>1434</v>
      </c>
      <c r="O1212" s="179" t="s">
        <v>23</v>
      </c>
      <c r="P1212" s="179" t="s">
        <v>1437</v>
      </c>
      <c r="Q1212" s="179" t="s">
        <v>23</v>
      </c>
      <c r="R1212" s="179" t="s">
        <v>1525</v>
      </c>
      <c r="S1212" s="179" t="s">
        <v>127</v>
      </c>
      <c r="T1212" s="184" t="s">
        <v>83</v>
      </c>
      <c r="U1212" s="184" t="str">
        <f>Tabla1[[#This Row],[Códigos CIF]]&amp;" "&amp;"="&amp;" "&amp;Tabla1[[#This Row],[Códigos CIF Habilidad]]</f>
        <v>d550 = Comer</v>
      </c>
      <c r="V1212" s="189" t="s">
        <v>128</v>
      </c>
      <c r="W1212" s="19" t="s">
        <v>129</v>
      </c>
      <c r="X1212" s="10"/>
      <c r="Y1212" s="10"/>
      <c r="Z1212"/>
      <c r="AA1212"/>
      <c r="AB1212"/>
      <c r="AC1212"/>
      <c r="AD1212"/>
      <c r="AE1212"/>
      <c r="AF1212"/>
      <c r="AG1212"/>
      <c r="AH1212"/>
      <c r="AI1212"/>
    </row>
    <row r="1213" spans="1:35" ht="20.399999999999999">
      <c r="A1213" s="10">
        <v>1197</v>
      </c>
      <c r="B1213" s="176" t="s">
        <v>1343</v>
      </c>
      <c r="C1213" s="177" t="s">
        <v>836</v>
      </c>
      <c r="D1213" s="177" t="s">
        <v>118</v>
      </c>
      <c r="E1213" s="178" t="s">
        <v>139</v>
      </c>
      <c r="F1213" s="179">
        <v>10</v>
      </c>
      <c r="G1213" s="180" t="s">
        <v>686</v>
      </c>
      <c r="H1213" s="181">
        <v>3</v>
      </c>
      <c r="I1213" s="182">
        <f>Tabla1[[#This Row],[P_Esperada_MEISR ]]*0.0008928</f>
        <v>2.6784000000000001E-3</v>
      </c>
      <c r="J1213" s="183">
        <v>1</v>
      </c>
      <c r="K1213" s="183">
        <f>Tabla1[[#This Row],[Puntuación]]-1</f>
        <v>0</v>
      </c>
      <c r="L1213" s="182">
        <f>Tabla1[[#This Row],[Cambio escala]]*0.0008928</f>
        <v>0</v>
      </c>
      <c r="M1213" s="179" t="s">
        <v>23</v>
      </c>
      <c r="N1213" s="179" t="s">
        <v>1434</v>
      </c>
      <c r="O1213" s="179" t="s">
        <v>23</v>
      </c>
      <c r="P1213" s="179" t="s">
        <v>1437</v>
      </c>
      <c r="Q1213" s="179" t="s">
        <v>23</v>
      </c>
      <c r="R1213" s="179" t="s">
        <v>1525</v>
      </c>
      <c r="S1213" s="179" t="s">
        <v>132</v>
      </c>
      <c r="T1213" s="184" t="s">
        <v>27</v>
      </c>
      <c r="U1213" s="184" t="str">
        <f>Tabla1[[#This Row],[Códigos CIF]]&amp;" "&amp;"="&amp;" "&amp;Tabla1[[#This Row],[Códigos CIF Habilidad]]</f>
        <v>d440 = Uso fino de la mano</v>
      </c>
      <c r="V1213" s="189" t="s">
        <v>133</v>
      </c>
      <c r="W1213" s="19" t="s">
        <v>134</v>
      </c>
      <c r="X1213" s="10"/>
      <c r="Y1213" s="10"/>
      <c r="Z1213"/>
      <c r="AA1213"/>
      <c r="AB1213"/>
      <c r="AC1213"/>
      <c r="AD1213"/>
      <c r="AE1213"/>
      <c r="AF1213"/>
      <c r="AG1213"/>
      <c r="AH1213"/>
      <c r="AI1213"/>
    </row>
    <row r="1214" spans="1:35" ht="24">
      <c r="A1214" s="10">
        <v>1198</v>
      </c>
      <c r="B1214" s="176" t="s">
        <v>1343</v>
      </c>
      <c r="C1214" s="177" t="s">
        <v>837</v>
      </c>
      <c r="D1214" s="177" t="s">
        <v>118</v>
      </c>
      <c r="E1214" s="178" t="s">
        <v>140</v>
      </c>
      <c r="F1214" s="179">
        <v>12</v>
      </c>
      <c r="G1214" s="180" t="s">
        <v>686</v>
      </c>
      <c r="H1214" s="181">
        <v>3</v>
      </c>
      <c r="I1214" s="182">
        <f>Tabla1[[#This Row],[P_Esperada_MEISR ]]*0.0008928</f>
        <v>2.6784000000000001E-3</v>
      </c>
      <c r="J1214" s="183">
        <v>1</v>
      </c>
      <c r="K1214" s="183">
        <f>Tabla1[[#This Row],[Puntuación]]-1</f>
        <v>0</v>
      </c>
      <c r="L1214" s="182">
        <f>Tabla1[[#This Row],[Cambio escala]]*0.0008928</f>
        <v>0</v>
      </c>
      <c r="M1214" s="179" t="s">
        <v>5</v>
      </c>
      <c r="N1214" s="179" t="s">
        <v>1436</v>
      </c>
      <c r="O1214" s="179" t="s">
        <v>6</v>
      </c>
      <c r="P1214" s="179" t="s">
        <v>1439</v>
      </c>
      <c r="Q1214" s="179" t="s">
        <v>7</v>
      </c>
      <c r="R1214" s="179" t="s">
        <v>1526</v>
      </c>
      <c r="S1214" s="179" t="s">
        <v>67</v>
      </c>
      <c r="T1214" s="184" t="s">
        <v>9</v>
      </c>
      <c r="U1214" s="184" t="str">
        <f>Tabla1[[#This Row],[Códigos CIF]]&amp;" "&amp;"="&amp;" "&amp;Tabla1[[#This Row],[Códigos CIF Habilidad]]</f>
        <v>d310 = Comunicación-recepción de mensajes hablados</v>
      </c>
      <c r="V1214" s="189" t="s">
        <v>68</v>
      </c>
      <c r="W1214" s="19" t="s">
        <v>69</v>
      </c>
      <c r="X1214" s="10"/>
      <c r="Y1214" s="10"/>
      <c r="Z1214"/>
      <c r="AA1214"/>
      <c r="AB1214"/>
      <c r="AC1214"/>
      <c r="AD1214"/>
      <c r="AE1214"/>
      <c r="AF1214"/>
      <c r="AG1214"/>
      <c r="AH1214"/>
      <c r="AI1214"/>
    </row>
    <row r="1215" spans="1:35" ht="20.399999999999999">
      <c r="A1215" s="10">
        <v>1199</v>
      </c>
      <c r="B1215" s="176" t="s">
        <v>1343</v>
      </c>
      <c r="C1215" s="177" t="s">
        <v>838</v>
      </c>
      <c r="D1215" s="177" t="s">
        <v>118</v>
      </c>
      <c r="E1215" s="178" t="s">
        <v>141</v>
      </c>
      <c r="F1215" s="179">
        <v>12</v>
      </c>
      <c r="G1215" s="180" t="s">
        <v>686</v>
      </c>
      <c r="H1215" s="181">
        <v>3</v>
      </c>
      <c r="I1215" s="182">
        <f>Tabla1[[#This Row],[P_Esperada_MEISR ]]*0.0008928</f>
        <v>2.6784000000000001E-3</v>
      </c>
      <c r="J1215" s="183">
        <v>1</v>
      </c>
      <c r="K1215" s="183">
        <f>Tabla1[[#This Row],[Puntuación]]-1</f>
        <v>0</v>
      </c>
      <c r="L1215" s="182">
        <f>Tabla1[[#This Row],[Cambio escala]]*0.0008928</f>
        <v>0</v>
      </c>
      <c r="M1215" s="179" t="s">
        <v>5</v>
      </c>
      <c r="N1215" s="179" t="s">
        <v>1436</v>
      </c>
      <c r="O1215" s="179" t="s">
        <v>6</v>
      </c>
      <c r="P1215" s="179" t="s">
        <v>1439</v>
      </c>
      <c r="Q1215" s="179" t="s">
        <v>7</v>
      </c>
      <c r="R1215" s="179" t="s">
        <v>1526</v>
      </c>
      <c r="S1215" s="179" t="s">
        <v>142</v>
      </c>
      <c r="T1215" s="184" t="s">
        <v>19</v>
      </c>
      <c r="U1215" s="184" t="str">
        <f>Tabla1[[#This Row],[Códigos CIF]]&amp;" "&amp;"="&amp;" "&amp;Tabla1[[#This Row],[Códigos CIF Habilidad]]</f>
        <v>d161 = Dirigir la atención</v>
      </c>
      <c r="V1215" s="189" t="s">
        <v>143</v>
      </c>
      <c r="W1215" s="19" t="s">
        <v>144</v>
      </c>
      <c r="X1215" s="10"/>
      <c r="Y1215" s="10"/>
      <c r="Z1215"/>
      <c r="AA1215"/>
      <c r="AB1215"/>
      <c r="AC1215"/>
      <c r="AD1215"/>
      <c r="AE1215"/>
      <c r="AF1215"/>
      <c r="AG1215"/>
      <c r="AH1215"/>
      <c r="AI1215"/>
    </row>
    <row r="1216" spans="1:35">
      <c r="A1216" s="10">
        <v>1200</v>
      </c>
      <c r="B1216" s="176" t="s">
        <v>1343</v>
      </c>
      <c r="C1216" s="177" t="s">
        <v>839</v>
      </c>
      <c r="D1216" s="177" t="s">
        <v>118</v>
      </c>
      <c r="E1216" s="178" t="s">
        <v>145</v>
      </c>
      <c r="F1216" s="179">
        <v>12</v>
      </c>
      <c r="G1216" s="180" t="s">
        <v>686</v>
      </c>
      <c r="H1216" s="181">
        <v>3</v>
      </c>
      <c r="I1216" s="182">
        <f>Tabla1[[#This Row],[P_Esperada_MEISR ]]*0.0008928</f>
        <v>2.6784000000000001E-3</v>
      </c>
      <c r="J1216" s="183">
        <v>1</v>
      </c>
      <c r="K1216" s="183">
        <f>Tabla1[[#This Row],[Puntuación]]-1</f>
        <v>0</v>
      </c>
      <c r="L1216" s="182">
        <f>Tabla1[[#This Row],[Cambio escala]]*0.0008928</f>
        <v>0</v>
      </c>
      <c r="M1216" s="179" t="s">
        <v>23</v>
      </c>
      <c r="N1216" s="179" t="s">
        <v>1434</v>
      </c>
      <c r="O1216" s="179" t="s">
        <v>23</v>
      </c>
      <c r="P1216" s="179" t="s">
        <v>1437</v>
      </c>
      <c r="Q1216" s="179" t="s">
        <v>23</v>
      </c>
      <c r="R1216" s="179" t="s">
        <v>1525</v>
      </c>
      <c r="S1216" s="179" t="s">
        <v>120</v>
      </c>
      <c r="T1216" s="184" t="s">
        <v>83</v>
      </c>
      <c r="U1216" s="184" t="str">
        <f>Tabla1[[#This Row],[Códigos CIF]]&amp;" "&amp;"="&amp;" "&amp;Tabla1[[#This Row],[Códigos CIF Habilidad]]</f>
        <v>d560 = Beber</v>
      </c>
      <c r="V1216" s="189" t="s">
        <v>121</v>
      </c>
      <c r="W1216" s="19" t="s">
        <v>122</v>
      </c>
      <c r="X1216" s="10"/>
      <c r="Y1216" s="10"/>
      <c r="Z1216"/>
      <c r="AA1216"/>
      <c r="AB1216"/>
      <c r="AC1216"/>
      <c r="AD1216"/>
      <c r="AE1216"/>
      <c r="AF1216"/>
      <c r="AG1216"/>
      <c r="AH1216"/>
      <c r="AI1216"/>
    </row>
    <row r="1217" spans="1:35" ht="20.399999999999999">
      <c r="A1217" s="10">
        <v>1201</v>
      </c>
      <c r="B1217" s="176" t="s">
        <v>1343</v>
      </c>
      <c r="C1217" s="177" t="s">
        <v>840</v>
      </c>
      <c r="D1217" s="177" t="s">
        <v>118</v>
      </c>
      <c r="E1217" s="178" t="s">
        <v>146</v>
      </c>
      <c r="F1217" s="179">
        <v>12</v>
      </c>
      <c r="G1217" s="180" t="s">
        <v>686</v>
      </c>
      <c r="H1217" s="181">
        <v>3</v>
      </c>
      <c r="I1217" s="182">
        <f>Tabla1[[#This Row],[P_Esperada_MEISR ]]*0.0008928</f>
        <v>2.6784000000000001E-3</v>
      </c>
      <c r="J1217" s="183">
        <v>1</v>
      </c>
      <c r="K1217" s="183">
        <f>Tabla1[[#This Row],[Puntuación]]-1</f>
        <v>0</v>
      </c>
      <c r="L1217" s="182">
        <f>Tabla1[[#This Row],[Cambio escala]]*0.0008928</f>
        <v>0</v>
      </c>
      <c r="M1217" s="179" t="s">
        <v>23</v>
      </c>
      <c r="N1217" s="179" t="s">
        <v>1434</v>
      </c>
      <c r="O1217" s="179" t="s">
        <v>23</v>
      </c>
      <c r="P1217" s="179" t="s">
        <v>1437</v>
      </c>
      <c r="Q1217" s="179" t="s">
        <v>23</v>
      </c>
      <c r="R1217" s="179" t="s">
        <v>1525</v>
      </c>
      <c r="S1217" s="179" t="s">
        <v>127</v>
      </c>
      <c r="T1217" s="184" t="s">
        <v>83</v>
      </c>
      <c r="U1217" s="184" t="str">
        <f>Tabla1[[#This Row],[Códigos CIF]]&amp;" "&amp;"="&amp;" "&amp;Tabla1[[#This Row],[Códigos CIF Habilidad]]</f>
        <v>d550 = Comer</v>
      </c>
      <c r="V1217" s="189" t="s">
        <v>128</v>
      </c>
      <c r="W1217" s="19" t="s">
        <v>129</v>
      </c>
      <c r="X1217" s="10"/>
      <c r="Y1217" s="10"/>
      <c r="Z1217"/>
      <c r="AA1217"/>
      <c r="AB1217"/>
      <c r="AC1217"/>
      <c r="AD1217"/>
      <c r="AE1217"/>
      <c r="AF1217"/>
      <c r="AG1217"/>
      <c r="AH1217"/>
      <c r="AI1217"/>
    </row>
    <row r="1218" spans="1:35" ht="24">
      <c r="A1218" s="10">
        <v>1202</v>
      </c>
      <c r="B1218" s="176" t="s">
        <v>1343</v>
      </c>
      <c r="C1218" s="177" t="s">
        <v>841</v>
      </c>
      <c r="D1218" s="177" t="s">
        <v>118</v>
      </c>
      <c r="E1218" s="178" t="s">
        <v>147</v>
      </c>
      <c r="F1218" s="179">
        <v>12</v>
      </c>
      <c r="G1218" s="180" t="s">
        <v>686</v>
      </c>
      <c r="H1218" s="181">
        <v>3</v>
      </c>
      <c r="I1218" s="182">
        <f>Tabla1[[#This Row],[P_Esperada_MEISR ]]*0.0008928</f>
        <v>2.6784000000000001E-3</v>
      </c>
      <c r="J1218" s="183">
        <v>1</v>
      </c>
      <c r="K1218" s="183">
        <f>Tabla1[[#This Row],[Puntuación]]-1</f>
        <v>0</v>
      </c>
      <c r="L1218" s="182">
        <f>Tabla1[[#This Row],[Cambio escala]]*0.0008928</f>
        <v>0</v>
      </c>
      <c r="M1218" s="179" t="s">
        <v>5</v>
      </c>
      <c r="N1218" s="179" t="s">
        <v>1436</v>
      </c>
      <c r="O1218" s="179" t="s">
        <v>6</v>
      </c>
      <c r="P1218" s="179" t="s">
        <v>1439</v>
      </c>
      <c r="Q1218" s="179" t="s">
        <v>7</v>
      </c>
      <c r="R1218" s="179" t="s">
        <v>1526</v>
      </c>
      <c r="S1218" s="179" t="s">
        <v>89</v>
      </c>
      <c r="T1218" s="184" t="s">
        <v>9</v>
      </c>
      <c r="U1218" s="184" t="str">
        <f>Tabla1[[#This Row],[Códigos CIF]]&amp;" "&amp;"="&amp;" "&amp;Tabla1[[#This Row],[Códigos CIF Habilidad]]</f>
        <v>d335 = Producción de mensajes no verbales</v>
      </c>
      <c r="V1218" s="189" t="s">
        <v>90</v>
      </c>
      <c r="W1218" s="19" t="s">
        <v>91</v>
      </c>
      <c r="X1218" s="10"/>
      <c r="Y1218" s="10"/>
      <c r="Z1218"/>
      <c r="AA1218"/>
      <c r="AB1218"/>
      <c r="AC1218"/>
      <c r="AD1218"/>
      <c r="AE1218"/>
      <c r="AF1218"/>
      <c r="AG1218"/>
      <c r="AH1218"/>
      <c r="AI1218"/>
    </row>
    <row r="1219" spans="1:35" ht="20.399999999999999">
      <c r="A1219" s="10">
        <v>1203</v>
      </c>
      <c r="B1219" s="176" t="s">
        <v>1343</v>
      </c>
      <c r="C1219" s="177" t="s">
        <v>842</v>
      </c>
      <c r="D1219" s="177" t="s">
        <v>118</v>
      </c>
      <c r="E1219" s="178" t="s">
        <v>1318</v>
      </c>
      <c r="F1219" s="179">
        <v>13</v>
      </c>
      <c r="G1219" s="180" t="s">
        <v>684</v>
      </c>
      <c r="H1219" s="181">
        <v>3</v>
      </c>
      <c r="I1219" s="182">
        <f>Tabla1[[#This Row],[P_Esperada_MEISR ]]*0.0008928</f>
        <v>2.6784000000000001E-3</v>
      </c>
      <c r="J1219" s="183">
        <v>1</v>
      </c>
      <c r="K1219" s="183">
        <f>Tabla1[[#This Row],[Puntuación]]-1</f>
        <v>0</v>
      </c>
      <c r="L1219" s="182">
        <f>Tabla1[[#This Row],[Cambio escala]]*0.0008928</f>
        <v>0</v>
      </c>
      <c r="M1219" s="179" t="s">
        <v>5</v>
      </c>
      <c r="N1219" s="179" t="s">
        <v>1436</v>
      </c>
      <c r="O1219" s="179" t="s">
        <v>6</v>
      </c>
      <c r="P1219" s="179" t="s">
        <v>1439</v>
      </c>
      <c r="Q1219" s="179" t="s">
        <v>7</v>
      </c>
      <c r="R1219" s="179" t="s">
        <v>1526</v>
      </c>
      <c r="S1219" s="179" t="s">
        <v>55</v>
      </c>
      <c r="T1219" s="184" t="s">
        <v>9</v>
      </c>
      <c r="U1219" s="184" t="str">
        <f>Tabla1[[#This Row],[Códigos CIF]]&amp;" "&amp;"="&amp;" "&amp;Tabla1[[#This Row],[Códigos CIF Habilidad]]</f>
        <v>d330 = Hablar</v>
      </c>
      <c r="V1219" s="189" t="s">
        <v>56</v>
      </c>
      <c r="W1219" s="19" t="s">
        <v>57</v>
      </c>
      <c r="X1219" s="10"/>
      <c r="Y1219" s="10"/>
      <c r="Z1219"/>
      <c r="AA1219"/>
      <c r="AB1219"/>
      <c r="AC1219"/>
      <c r="AD1219"/>
      <c r="AE1219"/>
      <c r="AF1219"/>
      <c r="AG1219"/>
      <c r="AH1219"/>
      <c r="AI1219"/>
    </row>
    <row r="1220" spans="1:35" ht="20.399999999999999">
      <c r="A1220" s="10">
        <v>1204</v>
      </c>
      <c r="B1220" s="176" t="s">
        <v>1343</v>
      </c>
      <c r="C1220" s="177" t="s">
        <v>843</v>
      </c>
      <c r="D1220" s="177" t="s">
        <v>118</v>
      </c>
      <c r="E1220" s="178" t="s">
        <v>148</v>
      </c>
      <c r="F1220" s="179">
        <v>15</v>
      </c>
      <c r="G1220" s="180" t="s">
        <v>684</v>
      </c>
      <c r="H1220" s="181">
        <v>3</v>
      </c>
      <c r="I1220" s="182">
        <f>Tabla1[[#This Row],[P_Esperada_MEISR ]]*0.0008928</f>
        <v>2.6784000000000001E-3</v>
      </c>
      <c r="J1220" s="183">
        <v>1</v>
      </c>
      <c r="K1220" s="183">
        <f>Tabla1[[#This Row],[Puntuación]]-1</f>
        <v>0</v>
      </c>
      <c r="L1220" s="182">
        <f>Tabla1[[#This Row],[Cambio escala]]*0.0008928</f>
        <v>0</v>
      </c>
      <c r="M1220" s="179" t="s">
        <v>23</v>
      </c>
      <c r="N1220" s="179" t="s">
        <v>1434</v>
      </c>
      <c r="O1220" s="179" t="s">
        <v>23</v>
      </c>
      <c r="P1220" s="179" t="s">
        <v>1437</v>
      </c>
      <c r="Q1220" s="179" t="s">
        <v>23</v>
      </c>
      <c r="R1220" s="179" t="s">
        <v>1525</v>
      </c>
      <c r="S1220" s="179" t="s">
        <v>127</v>
      </c>
      <c r="T1220" s="184" t="s">
        <v>83</v>
      </c>
      <c r="U1220" s="184" t="str">
        <f>Tabla1[[#This Row],[Códigos CIF]]&amp;" "&amp;"="&amp;" "&amp;Tabla1[[#This Row],[Códigos CIF Habilidad]]</f>
        <v>d550 = Comer</v>
      </c>
      <c r="V1220" s="189" t="s">
        <v>128</v>
      </c>
      <c r="W1220" s="19" t="s">
        <v>129</v>
      </c>
      <c r="X1220" s="10"/>
      <c r="Y1220" s="10"/>
      <c r="Z1220"/>
      <c r="AA1220"/>
      <c r="AB1220"/>
      <c r="AC1220"/>
      <c r="AD1220"/>
      <c r="AE1220"/>
      <c r="AF1220"/>
      <c r="AG1220"/>
      <c r="AH1220"/>
      <c r="AI1220"/>
    </row>
    <row r="1221" spans="1:35">
      <c r="A1221" s="10">
        <v>1205</v>
      </c>
      <c r="B1221" s="176" t="s">
        <v>1343</v>
      </c>
      <c r="C1221" s="177" t="s">
        <v>844</v>
      </c>
      <c r="D1221" s="177" t="s">
        <v>118</v>
      </c>
      <c r="E1221" s="178" t="s">
        <v>149</v>
      </c>
      <c r="F1221" s="179">
        <v>15</v>
      </c>
      <c r="G1221" s="180" t="s">
        <v>684</v>
      </c>
      <c r="H1221" s="181">
        <v>3</v>
      </c>
      <c r="I1221" s="182">
        <f>Tabla1[[#This Row],[P_Esperada_MEISR ]]*0.0008928</f>
        <v>2.6784000000000001E-3</v>
      </c>
      <c r="J1221" s="183">
        <v>1</v>
      </c>
      <c r="K1221" s="183">
        <f>Tabla1[[#This Row],[Puntuación]]-1</f>
        <v>0</v>
      </c>
      <c r="L1221" s="182">
        <f>Tabla1[[#This Row],[Cambio escala]]*0.0008928</f>
        <v>0</v>
      </c>
      <c r="M1221" s="179" t="s">
        <v>5</v>
      </c>
      <c r="N1221" s="179" t="s">
        <v>1436</v>
      </c>
      <c r="O1221" s="179" t="s">
        <v>6</v>
      </c>
      <c r="P1221" s="179" t="s">
        <v>1439</v>
      </c>
      <c r="Q1221" s="179" t="s">
        <v>23</v>
      </c>
      <c r="R1221" s="179" t="s">
        <v>1525</v>
      </c>
      <c r="S1221" s="179" t="s">
        <v>127</v>
      </c>
      <c r="T1221" s="184" t="s">
        <v>83</v>
      </c>
      <c r="U1221" s="184" t="str">
        <f>Tabla1[[#This Row],[Códigos CIF]]&amp;" "&amp;"="&amp;" "&amp;Tabla1[[#This Row],[Códigos CIF Habilidad]]</f>
        <v>d550 = Comer</v>
      </c>
      <c r="V1221" s="189" t="s">
        <v>128</v>
      </c>
      <c r="W1221" s="19" t="s">
        <v>129</v>
      </c>
      <c r="X1221" s="10"/>
      <c r="Y1221" s="10"/>
      <c r="Z1221"/>
      <c r="AA1221"/>
      <c r="AB1221"/>
      <c r="AC1221"/>
      <c r="AD1221"/>
      <c r="AE1221"/>
      <c r="AF1221"/>
      <c r="AG1221"/>
      <c r="AH1221"/>
      <c r="AI1221"/>
    </row>
    <row r="1222" spans="1:35" ht="40.799999999999997">
      <c r="A1222" s="10">
        <v>1206</v>
      </c>
      <c r="B1222" s="176" t="s">
        <v>1343</v>
      </c>
      <c r="C1222" s="177" t="s">
        <v>845</v>
      </c>
      <c r="D1222" s="177" t="s">
        <v>118</v>
      </c>
      <c r="E1222" s="178" t="s">
        <v>150</v>
      </c>
      <c r="F1222" s="179">
        <v>16</v>
      </c>
      <c r="G1222" s="180" t="s">
        <v>684</v>
      </c>
      <c r="H1222" s="181">
        <v>3</v>
      </c>
      <c r="I1222" s="182">
        <f>Tabla1[[#This Row],[P_Esperada_MEISR ]]*0.0008928</f>
        <v>2.6784000000000001E-3</v>
      </c>
      <c r="J1222" s="183">
        <v>1</v>
      </c>
      <c r="K1222" s="183">
        <f>Tabla1[[#This Row],[Puntuación]]-1</f>
        <v>0</v>
      </c>
      <c r="L1222" s="182">
        <f>Tabla1[[#This Row],[Cambio escala]]*0.0008928</f>
        <v>0</v>
      </c>
      <c r="M1222" s="179" t="s">
        <v>5</v>
      </c>
      <c r="N1222" s="179" t="s">
        <v>1436</v>
      </c>
      <c r="O1222" s="179" t="s">
        <v>6</v>
      </c>
      <c r="P1222" s="179" t="s">
        <v>1439</v>
      </c>
      <c r="Q1222" s="179" t="s">
        <v>23</v>
      </c>
      <c r="R1222" s="179" t="s">
        <v>1525</v>
      </c>
      <c r="S1222" s="179" t="s">
        <v>89</v>
      </c>
      <c r="T1222" s="184" t="s">
        <v>9</v>
      </c>
      <c r="U1222" s="184" t="str">
        <f>Tabla1[[#This Row],[Códigos CIF]]&amp;" "&amp;"="&amp;" "&amp;Tabla1[[#This Row],[Códigos CIF Habilidad]]</f>
        <v>d335 = Producción de mensajes no verbales</v>
      </c>
      <c r="V1222" s="189" t="s">
        <v>90</v>
      </c>
      <c r="W1222" s="19" t="s">
        <v>91</v>
      </c>
      <c r="X1222" s="10"/>
      <c r="Y1222" s="10"/>
      <c r="Z1222"/>
      <c r="AA1222"/>
      <c r="AB1222"/>
      <c r="AC1222"/>
      <c r="AD1222"/>
      <c r="AE1222"/>
      <c r="AF1222"/>
      <c r="AG1222"/>
      <c r="AH1222"/>
      <c r="AI1222"/>
    </row>
    <row r="1223" spans="1:35" ht="20.399999999999999">
      <c r="A1223" s="10">
        <v>1207</v>
      </c>
      <c r="B1223" s="176" t="s">
        <v>1343</v>
      </c>
      <c r="C1223" s="177" t="s">
        <v>846</v>
      </c>
      <c r="D1223" s="177" t="s">
        <v>118</v>
      </c>
      <c r="E1223" s="178" t="s">
        <v>151</v>
      </c>
      <c r="F1223" s="179">
        <v>18</v>
      </c>
      <c r="G1223" s="180" t="s">
        <v>684</v>
      </c>
      <c r="H1223" s="181">
        <v>3</v>
      </c>
      <c r="I1223" s="182">
        <f>Tabla1[[#This Row],[P_Esperada_MEISR ]]*0.0008928</f>
        <v>2.6784000000000001E-3</v>
      </c>
      <c r="J1223" s="183">
        <v>1</v>
      </c>
      <c r="K1223" s="183">
        <f>Tabla1[[#This Row],[Puntuación]]-1</f>
        <v>0</v>
      </c>
      <c r="L1223" s="182">
        <f>Tabla1[[#This Row],[Cambio escala]]*0.0008928</f>
        <v>0</v>
      </c>
      <c r="M1223" s="179" t="s">
        <v>23</v>
      </c>
      <c r="N1223" s="179" t="s">
        <v>1434</v>
      </c>
      <c r="O1223" s="179" t="s">
        <v>23</v>
      </c>
      <c r="P1223" s="179" t="s">
        <v>1437</v>
      </c>
      <c r="Q1223" s="179" t="s">
        <v>23</v>
      </c>
      <c r="R1223" s="179" t="s">
        <v>1525</v>
      </c>
      <c r="S1223" s="179" t="s">
        <v>127</v>
      </c>
      <c r="T1223" s="184" t="s">
        <v>83</v>
      </c>
      <c r="U1223" s="184" t="str">
        <f>Tabla1[[#This Row],[Códigos CIF]]&amp;" "&amp;"="&amp;" "&amp;Tabla1[[#This Row],[Códigos CIF Habilidad]]</f>
        <v>d550 = Comer</v>
      </c>
      <c r="V1223" s="189" t="s">
        <v>128</v>
      </c>
      <c r="W1223" s="19" t="s">
        <v>129</v>
      </c>
      <c r="X1223" s="10"/>
      <c r="Y1223" s="10"/>
      <c r="Z1223"/>
      <c r="AA1223"/>
      <c r="AB1223"/>
      <c r="AC1223"/>
      <c r="AD1223"/>
      <c r="AE1223"/>
      <c r="AF1223"/>
      <c r="AG1223"/>
      <c r="AH1223"/>
      <c r="AI1223"/>
    </row>
    <row r="1224" spans="1:35" ht="20.399999999999999">
      <c r="A1224" s="10">
        <v>1208</v>
      </c>
      <c r="B1224" s="176" t="s">
        <v>1343</v>
      </c>
      <c r="C1224" s="177" t="s">
        <v>847</v>
      </c>
      <c r="D1224" s="177" t="s">
        <v>118</v>
      </c>
      <c r="E1224" s="178" t="s">
        <v>152</v>
      </c>
      <c r="F1224" s="179">
        <v>18</v>
      </c>
      <c r="G1224" s="180" t="s">
        <v>684</v>
      </c>
      <c r="H1224" s="181">
        <v>3</v>
      </c>
      <c r="I1224" s="182">
        <f>Tabla1[[#This Row],[P_Esperada_MEISR ]]*0.0008928</f>
        <v>2.6784000000000001E-3</v>
      </c>
      <c r="J1224" s="183">
        <v>1</v>
      </c>
      <c r="K1224" s="183">
        <f>Tabla1[[#This Row],[Puntuación]]-1</f>
        <v>0</v>
      </c>
      <c r="L1224" s="182">
        <f>Tabla1[[#This Row],[Cambio escala]]*0.0008928</f>
        <v>0</v>
      </c>
      <c r="M1224" s="179" t="s">
        <v>23</v>
      </c>
      <c r="N1224" s="179" t="s">
        <v>1434</v>
      </c>
      <c r="O1224" s="179" t="s">
        <v>23</v>
      </c>
      <c r="P1224" s="179" t="s">
        <v>1437</v>
      </c>
      <c r="Q1224" s="179" t="s">
        <v>23</v>
      </c>
      <c r="R1224" s="179" t="s">
        <v>1525</v>
      </c>
      <c r="S1224" s="179" t="s">
        <v>120</v>
      </c>
      <c r="T1224" s="184" t="s">
        <v>83</v>
      </c>
      <c r="U1224" s="184" t="str">
        <f>Tabla1[[#This Row],[Códigos CIF]]&amp;" "&amp;"="&amp;" "&amp;Tabla1[[#This Row],[Códigos CIF Habilidad]]</f>
        <v>d560 = Beber</v>
      </c>
      <c r="V1224" s="189" t="s">
        <v>121</v>
      </c>
      <c r="W1224" s="19" t="s">
        <v>122</v>
      </c>
      <c r="X1224" s="10"/>
      <c r="Y1224" s="10"/>
      <c r="Z1224"/>
      <c r="AA1224"/>
      <c r="AB1224"/>
      <c r="AC1224"/>
      <c r="AD1224"/>
      <c r="AE1224"/>
      <c r="AF1224"/>
      <c r="AG1224"/>
      <c r="AH1224"/>
      <c r="AI1224"/>
    </row>
    <row r="1225" spans="1:35" ht="30.6">
      <c r="A1225" s="10">
        <v>1209</v>
      </c>
      <c r="B1225" s="176" t="s">
        <v>1343</v>
      </c>
      <c r="C1225" s="177" t="s">
        <v>848</v>
      </c>
      <c r="D1225" s="177" t="s">
        <v>118</v>
      </c>
      <c r="E1225" s="178" t="s">
        <v>153</v>
      </c>
      <c r="F1225" s="179">
        <v>18</v>
      </c>
      <c r="G1225" s="180" t="s">
        <v>684</v>
      </c>
      <c r="H1225" s="181">
        <v>3</v>
      </c>
      <c r="I1225" s="182">
        <f>Tabla1[[#This Row],[P_Esperada_MEISR ]]*0.0008928</f>
        <v>2.6784000000000001E-3</v>
      </c>
      <c r="J1225" s="183">
        <v>1</v>
      </c>
      <c r="K1225" s="183">
        <f>Tabla1[[#This Row],[Puntuación]]-1</f>
        <v>0</v>
      </c>
      <c r="L1225" s="182">
        <f>Tabla1[[#This Row],[Cambio escala]]*0.0008928</f>
        <v>0</v>
      </c>
      <c r="M1225" s="179" t="s">
        <v>24</v>
      </c>
      <c r="N1225" s="179" t="s">
        <v>1435</v>
      </c>
      <c r="O1225" s="179" t="s">
        <v>5</v>
      </c>
      <c r="P1225" s="179" t="s">
        <v>1441</v>
      </c>
      <c r="Q1225" s="179" t="s">
        <v>5</v>
      </c>
      <c r="R1225" s="179" t="s">
        <v>1519</v>
      </c>
      <c r="S1225" s="179" t="s">
        <v>44</v>
      </c>
      <c r="T1225" s="184" t="s">
        <v>27</v>
      </c>
      <c r="U1225" s="184" t="str">
        <f>Tabla1[[#This Row],[Códigos CIF]]&amp;" "&amp;"="&amp;" "&amp;Tabla1[[#This Row],[Códigos CIF Habilidad]]</f>
        <v>d415 = Mantener la posición del cuerpo</v>
      </c>
      <c r="V1225" s="189" t="s">
        <v>45</v>
      </c>
      <c r="W1225" s="19" t="s">
        <v>46</v>
      </c>
      <c r="X1225" s="10"/>
      <c r="Y1225" s="10"/>
      <c r="Z1225"/>
      <c r="AA1225"/>
      <c r="AB1225"/>
      <c r="AC1225"/>
      <c r="AD1225"/>
      <c r="AE1225"/>
      <c r="AF1225"/>
      <c r="AG1225"/>
      <c r="AH1225"/>
      <c r="AI1225"/>
    </row>
    <row r="1226" spans="1:35" ht="36">
      <c r="A1226" s="10">
        <v>1210</v>
      </c>
      <c r="B1226" s="176" t="s">
        <v>1343</v>
      </c>
      <c r="C1226" s="177" t="s">
        <v>849</v>
      </c>
      <c r="D1226" s="177" t="s">
        <v>118</v>
      </c>
      <c r="E1226" s="178" t="s">
        <v>154</v>
      </c>
      <c r="F1226" s="179">
        <v>18</v>
      </c>
      <c r="G1226" s="180" t="s">
        <v>684</v>
      </c>
      <c r="H1226" s="181">
        <v>3</v>
      </c>
      <c r="I1226" s="182">
        <f>Tabla1[[#This Row],[P_Esperada_MEISR ]]*0.0008928</f>
        <v>2.6784000000000001E-3</v>
      </c>
      <c r="J1226" s="183">
        <v>1</v>
      </c>
      <c r="K1226" s="183">
        <f>Tabla1[[#This Row],[Puntuación]]-1</f>
        <v>0</v>
      </c>
      <c r="L1226" s="182">
        <f>Tabla1[[#This Row],[Cambio escala]]*0.0008928</f>
        <v>0</v>
      </c>
      <c r="M1226" s="179" t="s">
        <v>5</v>
      </c>
      <c r="N1226" s="179" t="s">
        <v>1436</v>
      </c>
      <c r="O1226" s="179" t="s">
        <v>6</v>
      </c>
      <c r="P1226" s="179" t="s">
        <v>1439</v>
      </c>
      <c r="Q1226" s="179" t="s">
        <v>23</v>
      </c>
      <c r="R1226" s="179" t="s">
        <v>1525</v>
      </c>
      <c r="S1226" s="179" t="s">
        <v>155</v>
      </c>
      <c r="T1226" s="184" t="s">
        <v>9</v>
      </c>
      <c r="U1226" s="184" t="str">
        <f>Tabla1[[#This Row],[Códigos CIF]]&amp;" "&amp;"="&amp;" "&amp;Tabla1[[#This Row],[Códigos CIF Habilidad]]</f>
        <v>d330/d340 = Hablar/Producción de mensajes en lenguaje de signos convencional</v>
      </c>
      <c r="V1226" s="189" t="s">
        <v>156</v>
      </c>
      <c r="W1226" s="19" t="s">
        <v>157</v>
      </c>
      <c r="X1226" s="10"/>
      <c r="Y1226" s="10"/>
      <c r="Z1226"/>
      <c r="AA1226"/>
      <c r="AB1226"/>
      <c r="AC1226"/>
      <c r="AD1226"/>
      <c r="AE1226"/>
      <c r="AF1226"/>
      <c r="AG1226"/>
      <c r="AH1226"/>
      <c r="AI1226"/>
    </row>
    <row r="1227" spans="1:35" ht="40.799999999999997">
      <c r="A1227" s="10">
        <v>1211</v>
      </c>
      <c r="B1227" s="176" t="s">
        <v>1343</v>
      </c>
      <c r="C1227" s="177" t="s">
        <v>850</v>
      </c>
      <c r="D1227" s="177" t="s">
        <v>118</v>
      </c>
      <c r="E1227" s="178" t="s">
        <v>1529</v>
      </c>
      <c r="F1227" s="179">
        <v>18</v>
      </c>
      <c r="G1227" s="180" t="s">
        <v>684</v>
      </c>
      <c r="H1227" s="181">
        <v>3</v>
      </c>
      <c r="I1227" s="182">
        <f>Tabla1[[#This Row],[P_Esperada_MEISR ]]*0.0008928</f>
        <v>2.6784000000000001E-3</v>
      </c>
      <c r="J1227" s="183">
        <v>1</v>
      </c>
      <c r="K1227" s="183">
        <f>Tabla1[[#This Row],[Puntuación]]-1</f>
        <v>0</v>
      </c>
      <c r="L1227" s="182">
        <f>Tabla1[[#This Row],[Cambio escala]]*0.0008928</f>
        <v>0</v>
      </c>
      <c r="M1227" s="179" t="s">
        <v>5</v>
      </c>
      <c r="N1227" s="179" t="s">
        <v>1436</v>
      </c>
      <c r="O1227" s="179" t="s">
        <v>6</v>
      </c>
      <c r="P1227" s="179" t="s">
        <v>1439</v>
      </c>
      <c r="Q1227" s="179" t="s">
        <v>23</v>
      </c>
      <c r="R1227" s="179" t="s">
        <v>1525</v>
      </c>
      <c r="S1227" s="179" t="s">
        <v>155</v>
      </c>
      <c r="T1227" s="184" t="s">
        <v>9</v>
      </c>
      <c r="U1227" s="184" t="str">
        <f>Tabla1[[#This Row],[Códigos CIF]]&amp;" "&amp;"="&amp;" "&amp;Tabla1[[#This Row],[Códigos CIF Habilidad]]</f>
        <v>d330/d340 = Hablar/Producción de mensajes en lenguaje de signos convencional</v>
      </c>
      <c r="V1227" s="189" t="s">
        <v>156</v>
      </c>
      <c r="W1227" s="19" t="s">
        <v>157</v>
      </c>
      <c r="X1227" s="10"/>
      <c r="Y1227" s="10"/>
      <c r="Z1227"/>
      <c r="AA1227"/>
      <c r="AB1227"/>
      <c r="AC1227"/>
      <c r="AD1227"/>
      <c r="AE1227"/>
      <c r="AF1227"/>
      <c r="AG1227"/>
      <c r="AH1227"/>
      <c r="AI1227"/>
    </row>
    <row r="1228" spans="1:35" ht="36">
      <c r="A1228" s="10">
        <v>1212</v>
      </c>
      <c r="B1228" s="176" t="s">
        <v>1343</v>
      </c>
      <c r="C1228" s="177" t="s">
        <v>851</v>
      </c>
      <c r="D1228" s="177" t="s">
        <v>118</v>
      </c>
      <c r="E1228" s="178" t="s">
        <v>1530</v>
      </c>
      <c r="F1228" s="179">
        <v>18</v>
      </c>
      <c r="G1228" s="180" t="s">
        <v>684</v>
      </c>
      <c r="H1228" s="181">
        <v>3</v>
      </c>
      <c r="I1228" s="182">
        <f>Tabla1[[#This Row],[P_Esperada_MEISR ]]*0.0008928</f>
        <v>2.6784000000000001E-3</v>
      </c>
      <c r="J1228" s="183">
        <v>1</v>
      </c>
      <c r="K1228" s="183">
        <f>Tabla1[[#This Row],[Puntuación]]-1</f>
        <v>0</v>
      </c>
      <c r="L1228" s="182">
        <f>Tabla1[[#This Row],[Cambio escala]]*0.0008928</f>
        <v>0</v>
      </c>
      <c r="M1228" s="179" t="s">
        <v>5</v>
      </c>
      <c r="N1228" s="179" t="s">
        <v>1436</v>
      </c>
      <c r="O1228" s="179" t="s">
        <v>6</v>
      </c>
      <c r="P1228" s="179" t="s">
        <v>1439</v>
      </c>
      <c r="Q1228" s="179" t="s">
        <v>23</v>
      </c>
      <c r="R1228" s="179" t="s">
        <v>1525</v>
      </c>
      <c r="S1228" s="179" t="s">
        <v>155</v>
      </c>
      <c r="T1228" s="184" t="s">
        <v>9</v>
      </c>
      <c r="U1228" s="184" t="str">
        <f>Tabla1[[#This Row],[Códigos CIF]]&amp;" "&amp;"="&amp;" "&amp;Tabla1[[#This Row],[Códigos CIF Habilidad]]</f>
        <v>d330/d340 = Hablar/Producción de mensajes en lenguaje de signos convencional</v>
      </c>
      <c r="V1228" s="189" t="s">
        <v>156</v>
      </c>
      <c r="W1228" s="19" t="s">
        <v>157</v>
      </c>
      <c r="X1228" s="10"/>
      <c r="Y1228" s="10"/>
      <c r="Z1228"/>
      <c r="AA1228"/>
      <c r="AB1228"/>
      <c r="AC1228"/>
      <c r="AD1228"/>
      <c r="AE1228"/>
      <c r="AF1228"/>
      <c r="AG1228"/>
      <c r="AH1228"/>
      <c r="AI1228"/>
    </row>
    <row r="1229" spans="1:35" ht="40.799999999999997">
      <c r="A1229" s="10">
        <v>1213</v>
      </c>
      <c r="B1229" s="176" t="s">
        <v>1343</v>
      </c>
      <c r="C1229" s="177" t="s">
        <v>852</v>
      </c>
      <c r="D1229" s="177" t="s">
        <v>118</v>
      </c>
      <c r="E1229" s="178" t="s">
        <v>1531</v>
      </c>
      <c r="F1229" s="179">
        <v>18</v>
      </c>
      <c r="G1229" s="180" t="s">
        <v>684</v>
      </c>
      <c r="H1229" s="181">
        <v>3</v>
      </c>
      <c r="I1229" s="182">
        <f>Tabla1[[#This Row],[P_Esperada_MEISR ]]*0.0008928</f>
        <v>2.6784000000000001E-3</v>
      </c>
      <c r="J1229" s="183">
        <v>1</v>
      </c>
      <c r="K1229" s="183">
        <f>Tabla1[[#This Row],[Puntuación]]-1</f>
        <v>0</v>
      </c>
      <c r="L1229" s="182">
        <f>Tabla1[[#This Row],[Cambio escala]]*0.0008928</f>
        <v>0</v>
      </c>
      <c r="M1229" s="179" t="s">
        <v>23</v>
      </c>
      <c r="N1229" s="179" t="s">
        <v>1434</v>
      </c>
      <c r="O1229" s="179" t="s">
        <v>23</v>
      </c>
      <c r="P1229" s="179" t="s">
        <v>1437</v>
      </c>
      <c r="Q1229" s="179" t="s">
        <v>23</v>
      </c>
      <c r="R1229" s="179" t="s">
        <v>1525</v>
      </c>
      <c r="S1229" s="179" t="s">
        <v>127</v>
      </c>
      <c r="T1229" s="184" t="s">
        <v>83</v>
      </c>
      <c r="U1229" s="184" t="str">
        <f>Tabla1[[#This Row],[Códigos CIF]]&amp;" "&amp;"="&amp;" "&amp;Tabla1[[#This Row],[Códigos CIF Habilidad]]</f>
        <v>d550 = Comer</v>
      </c>
      <c r="V1229" s="189" t="s">
        <v>128</v>
      </c>
      <c r="W1229" s="19" t="s">
        <v>129</v>
      </c>
      <c r="X1229" s="10"/>
      <c r="Y1229" s="10"/>
      <c r="Z1229"/>
      <c r="AA1229"/>
      <c r="AB1229"/>
      <c r="AC1229"/>
      <c r="AD1229"/>
      <c r="AE1229"/>
      <c r="AF1229"/>
      <c r="AG1229"/>
      <c r="AH1229"/>
      <c r="AI1229"/>
    </row>
    <row r="1230" spans="1:35" ht="20.399999999999999">
      <c r="A1230" s="10">
        <v>1214</v>
      </c>
      <c r="B1230" s="176" t="s">
        <v>1343</v>
      </c>
      <c r="C1230" s="177" t="s">
        <v>821</v>
      </c>
      <c r="D1230" s="177" t="s">
        <v>118</v>
      </c>
      <c r="E1230" s="178" t="s">
        <v>1320</v>
      </c>
      <c r="F1230" s="179">
        <v>18</v>
      </c>
      <c r="G1230" s="180" t="s">
        <v>684</v>
      </c>
      <c r="H1230" s="181">
        <v>3</v>
      </c>
      <c r="I1230" s="182">
        <f>Tabla1[[#This Row],[P_Esperada_MEISR ]]*0.0008928</f>
        <v>2.6784000000000001E-3</v>
      </c>
      <c r="J1230" s="183">
        <v>1</v>
      </c>
      <c r="K1230" s="183">
        <f>Tabla1[[#This Row],[Puntuación]]-1</f>
        <v>0</v>
      </c>
      <c r="L1230" s="182">
        <f>Tabla1[[#This Row],[Cambio escala]]*0.0008928</f>
        <v>0</v>
      </c>
      <c r="M1230" s="179" t="s">
        <v>23</v>
      </c>
      <c r="N1230" s="179" t="s">
        <v>1434</v>
      </c>
      <c r="O1230" s="179" t="s">
        <v>25</v>
      </c>
      <c r="P1230" s="179" t="s">
        <v>1440</v>
      </c>
      <c r="Q1230" s="179" t="s">
        <v>23</v>
      </c>
      <c r="R1230" s="179" t="s">
        <v>1525</v>
      </c>
      <c r="S1230" s="179" t="s">
        <v>160</v>
      </c>
      <c r="T1230" s="184" t="s">
        <v>27</v>
      </c>
      <c r="U1230" s="184" t="str">
        <f>Tabla1[[#This Row],[Códigos CIF]]&amp;" "&amp;"="&amp;" "&amp;Tabla1[[#This Row],[Códigos CIF Habilidad]]</f>
        <v>d455 = Desplazarse por el entorno</v>
      </c>
      <c r="V1230" s="189" t="s">
        <v>161</v>
      </c>
      <c r="W1230" s="19" t="s">
        <v>162</v>
      </c>
      <c r="X1230" s="10"/>
      <c r="Y1230" s="10"/>
      <c r="Z1230"/>
      <c r="AA1230"/>
      <c r="AB1230"/>
      <c r="AC1230"/>
      <c r="AD1230"/>
      <c r="AE1230"/>
      <c r="AF1230"/>
      <c r="AG1230"/>
      <c r="AH1230"/>
      <c r="AI1230"/>
    </row>
    <row r="1231" spans="1:35" ht="20.399999999999999">
      <c r="A1231" s="10">
        <v>1215</v>
      </c>
      <c r="B1231" s="176" t="s">
        <v>1343</v>
      </c>
      <c r="C1231" s="177" t="s">
        <v>853</v>
      </c>
      <c r="D1231" s="177" t="s">
        <v>118</v>
      </c>
      <c r="E1231" s="178" t="s">
        <v>186</v>
      </c>
      <c r="F1231" s="179">
        <v>20</v>
      </c>
      <c r="G1231" s="180" t="s">
        <v>685</v>
      </c>
      <c r="H1231" s="181">
        <v>3</v>
      </c>
      <c r="I1231" s="182">
        <f>Tabla1[[#This Row],[P_Esperada_MEISR ]]*0.0008928</f>
        <v>2.6784000000000001E-3</v>
      </c>
      <c r="J1231" s="183">
        <v>1</v>
      </c>
      <c r="K1231" s="183">
        <f>Tabla1[[#This Row],[Puntuación]]-1</f>
        <v>0</v>
      </c>
      <c r="L1231" s="182">
        <f>Tabla1[[#This Row],[Cambio escala]]*0.0008928</f>
        <v>0</v>
      </c>
      <c r="M1231" s="179" t="s">
        <v>23</v>
      </c>
      <c r="N1231" s="179" t="s">
        <v>1434</v>
      </c>
      <c r="O1231" s="179" t="s">
        <v>23</v>
      </c>
      <c r="P1231" s="179" t="s">
        <v>1437</v>
      </c>
      <c r="Q1231" s="179" t="s">
        <v>23</v>
      </c>
      <c r="R1231" s="179" t="s">
        <v>1525</v>
      </c>
      <c r="S1231" s="179" t="s">
        <v>132</v>
      </c>
      <c r="T1231" s="184" t="s">
        <v>27</v>
      </c>
      <c r="U1231" s="184" t="str">
        <f>Tabla1[[#This Row],[Códigos CIF]]&amp;" "&amp;"="&amp;" "&amp;Tabla1[[#This Row],[Códigos CIF Habilidad]]</f>
        <v>d440 = Uso fino de la mano</v>
      </c>
      <c r="V1231" s="189" t="s">
        <v>133</v>
      </c>
      <c r="W1231" s="19" t="s">
        <v>134</v>
      </c>
      <c r="X1231" s="10"/>
      <c r="Y1231" s="10"/>
      <c r="Z1231"/>
      <c r="AA1231"/>
      <c r="AB1231"/>
      <c r="AC1231"/>
      <c r="AD1231"/>
      <c r="AE1231"/>
      <c r="AF1231"/>
      <c r="AG1231"/>
      <c r="AH1231"/>
      <c r="AI1231"/>
    </row>
    <row r="1232" spans="1:35">
      <c r="A1232" s="10">
        <v>1216</v>
      </c>
      <c r="B1232" s="176" t="s">
        <v>1343</v>
      </c>
      <c r="C1232" s="177" t="s">
        <v>854</v>
      </c>
      <c r="D1232" s="177" t="s">
        <v>118</v>
      </c>
      <c r="E1232" s="178" t="s">
        <v>187</v>
      </c>
      <c r="F1232" s="179">
        <v>21</v>
      </c>
      <c r="G1232" s="180" t="s">
        <v>685</v>
      </c>
      <c r="H1232" s="181">
        <v>3</v>
      </c>
      <c r="I1232" s="182">
        <f>Tabla1[[#This Row],[P_Esperada_MEISR ]]*0.0008928</f>
        <v>2.6784000000000001E-3</v>
      </c>
      <c r="J1232" s="183">
        <v>1</v>
      </c>
      <c r="K1232" s="183">
        <f>Tabla1[[#This Row],[Puntuación]]-1</f>
        <v>0</v>
      </c>
      <c r="L1232" s="182">
        <f>Tabla1[[#This Row],[Cambio escala]]*0.0008928</f>
        <v>0</v>
      </c>
      <c r="M1232" s="179" t="s">
        <v>23</v>
      </c>
      <c r="N1232" s="179" t="s">
        <v>1434</v>
      </c>
      <c r="O1232" s="179" t="s">
        <v>23</v>
      </c>
      <c r="P1232" s="179" t="s">
        <v>1437</v>
      </c>
      <c r="Q1232" s="179" t="s">
        <v>23</v>
      </c>
      <c r="R1232" s="179" t="s">
        <v>1525</v>
      </c>
      <c r="S1232" s="179" t="s">
        <v>72</v>
      </c>
      <c r="T1232" s="184" t="s">
        <v>50</v>
      </c>
      <c r="U1232" s="184" t="str">
        <f>Tabla1[[#This Row],[Códigos CIF]]&amp;" "&amp;"="&amp;" "&amp;Tabla1[[#This Row],[Códigos CIF Habilidad]]</f>
        <v>d230 = Llevar a cabo rutinas diarias</v>
      </c>
      <c r="V1232" s="189" t="s">
        <v>73</v>
      </c>
      <c r="W1232" s="19" t="s">
        <v>74</v>
      </c>
      <c r="X1232" s="10"/>
      <c r="Y1232" s="10"/>
      <c r="Z1232"/>
      <c r="AA1232"/>
      <c r="AB1232"/>
      <c r="AC1232"/>
      <c r="AD1232"/>
      <c r="AE1232"/>
      <c r="AF1232"/>
      <c r="AG1232"/>
      <c r="AH1232"/>
      <c r="AI1232"/>
    </row>
    <row r="1233" spans="1:35" ht="24">
      <c r="A1233" s="10">
        <v>1217</v>
      </c>
      <c r="B1233" s="176" t="s">
        <v>1343</v>
      </c>
      <c r="C1233" s="177" t="s">
        <v>855</v>
      </c>
      <c r="D1233" s="177" t="s">
        <v>118</v>
      </c>
      <c r="E1233" s="178" t="s">
        <v>163</v>
      </c>
      <c r="F1233" s="179">
        <v>23</v>
      </c>
      <c r="G1233" s="180" t="s">
        <v>685</v>
      </c>
      <c r="H1233" s="181">
        <v>3</v>
      </c>
      <c r="I1233" s="182">
        <f>Tabla1[[#This Row],[P_Esperada_MEISR ]]*0.0008928</f>
        <v>2.6784000000000001E-3</v>
      </c>
      <c r="J1233" s="183">
        <v>1</v>
      </c>
      <c r="K1233" s="183">
        <f>Tabla1[[#This Row],[Puntuación]]-1</f>
        <v>0</v>
      </c>
      <c r="L1233" s="182">
        <f>Tabla1[[#This Row],[Cambio escala]]*0.0008928</f>
        <v>0</v>
      </c>
      <c r="M1233" s="179" t="s">
        <v>23</v>
      </c>
      <c r="N1233" s="179" t="s">
        <v>1434</v>
      </c>
      <c r="O1233" s="179" t="s">
        <v>23</v>
      </c>
      <c r="P1233" s="179" t="s">
        <v>1437</v>
      </c>
      <c r="Q1233" s="179" t="s">
        <v>23</v>
      </c>
      <c r="R1233" s="179" t="s">
        <v>1525</v>
      </c>
      <c r="S1233" s="179" t="s">
        <v>37</v>
      </c>
      <c r="T1233" s="184" t="s">
        <v>19</v>
      </c>
      <c r="U1233" s="184" t="str">
        <f>Tabla1[[#This Row],[Códigos CIF]]&amp;" "&amp;"="&amp;" "&amp;Tabla1[[#This Row],[Códigos CIF Habilidad]]</f>
        <v>d120 = Otras experiencias sensoriales intencionadas</v>
      </c>
      <c r="V1233" s="189" t="s">
        <v>38</v>
      </c>
      <c r="W1233" s="19" t="s">
        <v>39</v>
      </c>
      <c r="X1233" s="10"/>
      <c r="Y1233" s="10"/>
      <c r="Z1233"/>
      <c r="AA1233"/>
      <c r="AB1233"/>
      <c r="AC1233"/>
      <c r="AD1233"/>
      <c r="AE1233"/>
      <c r="AF1233"/>
      <c r="AG1233"/>
      <c r="AH1233"/>
      <c r="AI1233"/>
    </row>
    <row r="1234" spans="1:35" ht="30.6">
      <c r="A1234" s="10">
        <v>1218</v>
      </c>
      <c r="B1234" s="176" t="s">
        <v>1343</v>
      </c>
      <c r="C1234" s="177" t="s">
        <v>824</v>
      </c>
      <c r="D1234" s="177" t="s">
        <v>118</v>
      </c>
      <c r="E1234" s="178" t="s">
        <v>164</v>
      </c>
      <c r="F1234" s="179">
        <v>23</v>
      </c>
      <c r="G1234" s="180" t="s">
        <v>685</v>
      </c>
      <c r="H1234" s="181">
        <v>3</v>
      </c>
      <c r="I1234" s="182">
        <f>Tabla1[[#This Row],[P_Esperada_MEISR ]]*0.0008928</f>
        <v>2.6784000000000001E-3</v>
      </c>
      <c r="J1234" s="183">
        <v>1</v>
      </c>
      <c r="K1234" s="183">
        <f>Tabla1[[#This Row],[Puntuación]]-1</f>
        <v>0</v>
      </c>
      <c r="L1234" s="182">
        <f>Tabla1[[#This Row],[Cambio escala]]*0.0008928</f>
        <v>0</v>
      </c>
      <c r="M1234" s="179" t="s">
        <v>23</v>
      </c>
      <c r="N1234" s="179" t="s">
        <v>1434</v>
      </c>
      <c r="O1234" s="179" t="s">
        <v>23</v>
      </c>
      <c r="P1234" s="179" t="s">
        <v>1437</v>
      </c>
      <c r="Q1234" s="179" t="s">
        <v>23</v>
      </c>
      <c r="R1234" s="179" t="s">
        <v>1525</v>
      </c>
      <c r="S1234" s="179" t="s">
        <v>127</v>
      </c>
      <c r="T1234" s="184" t="s">
        <v>83</v>
      </c>
      <c r="U1234" s="184" t="str">
        <f>Tabla1[[#This Row],[Códigos CIF]]&amp;" "&amp;"="&amp;" "&amp;Tabla1[[#This Row],[Códigos CIF Habilidad]]</f>
        <v>d550 = Comer</v>
      </c>
      <c r="V1234" s="189" t="s">
        <v>128</v>
      </c>
      <c r="W1234" s="19" t="s">
        <v>129</v>
      </c>
      <c r="X1234" s="10"/>
      <c r="Y1234" s="10"/>
      <c r="Z1234"/>
      <c r="AA1234"/>
      <c r="AB1234"/>
      <c r="AC1234"/>
      <c r="AD1234"/>
      <c r="AE1234"/>
      <c r="AF1234"/>
      <c r="AG1234"/>
      <c r="AH1234"/>
      <c r="AI1234"/>
    </row>
    <row r="1235" spans="1:35" ht="30.6">
      <c r="A1235" s="10">
        <v>1219</v>
      </c>
      <c r="B1235" s="176" t="s">
        <v>1343</v>
      </c>
      <c r="C1235" s="177" t="s">
        <v>856</v>
      </c>
      <c r="D1235" s="177" t="s">
        <v>118</v>
      </c>
      <c r="E1235" s="178" t="s">
        <v>165</v>
      </c>
      <c r="F1235" s="179">
        <v>24</v>
      </c>
      <c r="G1235" s="180" t="s">
        <v>685</v>
      </c>
      <c r="H1235" s="181">
        <v>3</v>
      </c>
      <c r="I1235" s="182">
        <f>Tabla1[[#This Row],[P_Esperada_MEISR ]]*0.0008928</f>
        <v>2.6784000000000001E-3</v>
      </c>
      <c r="J1235" s="183">
        <v>1</v>
      </c>
      <c r="K1235" s="183">
        <f>Tabla1[[#This Row],[Puntuación]]-1</f>
        <v>0</v>
      </c>
      <c r="L1235" s="182">
        <f>Tabla1[[#This Row],[Cambio escala]]*0.0008928</f>
        <v>0</v>
      </c>
      <c r="M1235" s="179" t="s">
        <v>24</v>
      </c>
      <c r="N1235" s="179" t="s">
        <v>1435</v>
      </c>
      <c r="O1235" s="179" t="s">
        <v>5</v>
      </c>
      <c r="P1235" s="179" t="s">
        <v>1441</v>
      </c>
      <c r="Q1235" s="179" t="s">
        <v>5</v>
      </c>
      <c r="R1235" s="179" t="s">
        <v>1519</v>
      </c>
      <c r="S1235" s="179" t="s">
        <v>77</v>
      </c>
      <c r="T1235" s="184" t="s">
        <v>50</v>
      </c>
      <c r="U1235" s="184" t="str">
        <f>Tabla1[[#This Row],[Códigos CIF]]&amp;" "&amp;"="&amp;" "&amp;Tabla1[[#This Row],[Códigos CIF Habilidad]]</f>
        <v>d250 = Manejo del comportamiento propio</v>
      </c>
      <c r="V1235" s="189" t="s">
        <v>78</v>
      </c>
      <c r="W1235" s="19" t="s">
        <v>79</v>
      </c>
      <c r="X1235" s="10"/>
      <c r="Y1235" s="10"/>
      <c r="Z1235"/>
      <c r="AA1235"/>
      <c r="AB1235"/>
      <c r="AC1235"/>
      <c r="AD1235"/>
      <c r="AE1235"/>
      <c r="AF1235"/>
      <c r="AG1235"/>
      <c r="AH1235"/>
      <c r="AI1235"/>
    </row>
    <row r="1236" spans="1:35" ht="20.399999999999999">
      <c r="A1236" s="10">
        <v>1220</v>
      </c>
      <c r="B1236" s="176" t="s">
        <v>1343</v>
      </c>
      <c r="C1236" s="177" t="s">
        <v>857</v>
      </c>
      <c r="D1236" s="177" t="s">
        <v>118</v>
      </c>
      <c r="E1236" s="178" t="s">
        <v>167</v>
      </c>
      <c r="F1236" s="179">
        <v>24</v>
      </c>
      <c r="G1236" s="180" t="s">
        <v>685</v>
      </c>
      <c r="H1236" s="181">
        <v>3</v>
      </c>
      <c r="I1236" s="182">
        <f>Tabla1[[#This Row],[P_Esperada_MEISR ]]*0.0008928</f>
        <v>2.6784000000000001E-3</v>
      </c>
      <c r="J1236" s="183">
        <v>1</v>
      </c>
      <c r="K1236" s="183">
        <f>Tabla1[[#This Row],[Puntuación]]-1</f>
        <v>0</v>
      </c>
      <c r="L1236" s="182">
        <f>Tabla1[[#This Row],[Cambio escala]]*0.0008928</f>
        <v>0</v>
      </c>
      <c r="M1236" s="179" t="s">
        <v>5</v>
      </c>
      <c r="N1236" s="179" t="s">
        <v>1436</v>
      </c>
      <c r="O1236" s="179" t="s">
        <v>6</v>
      </c>
      <c r="P1236" s="179" t="s">
        <v>1439</v>
      </c>
      <c r="Q1236" s="179" t="s">
        <v>23</v>
      </c>
      <c r="R1236" s="179" t="s">
        <v>1525</v>
      </c>
      <c r="S1236" s="179" t="s">
        <v>55</v>
      </c>
      <c r="T1236" s="184" t="s">
        <v>9</v>
      </c>
      <c r="U1236" s="184" t="str">
        <f>Tabla1[[#This Row],[Códigos CIF]]&amp;" "&amp;"="&amp;" "&amp;Tabla1[[#This Row],[Códigos CIF Habilidad]]</f>
        <v>d330 = Hablar</v>
      </c>
      <c r="V1236" s="189" t="s">
        <v>56</v>
      </c>
      <c r="W1236" s="19" t="s">
        <v>57</v>
      </c>
      <c r="X1236" s="10"/>
      <c r="Y1236" s="10"/>
      <c r="Z1236"/>
      <c r="AA1236"/>
      <c r="AB1236"/>
      <c r="AC1236"/>
      <c r="AD1236"/>
      <c r="AE1236"/>
      <c r="AF1236"/>
      <c r="AG1236"/>
      <c r="AH1236"/>
      <c r="AI1236"/>
    </row>
    <row r="1237" spans="1:35">
      <c r="A1237" s="10">
        <v>1221</v>
      </c>
      <c r="B1237" s="176" t="s">
        <v>1343</v>
      </c>
      <c r="C1237" s="177" t="s">
        <v>858</v>
      </c>
      <c r="D1237" s="177" t="s">
        <v>118</v>
      </c>
      <c r="E1237" s="178" t="s">
        <v>173</v>
      </c>
      <c r="F1237" s="179">
        <v>24</v>
      </c>
      <c r="G1237" s="180" t="s">
        <v>685</v>
      </c>
      <c r="H1237" s="181">
        <v>3</v>
      </c>
      <c r="I1237" s="182">
        <f>Tabla1[[#This Row],[P_Esperada_MEISR ]]*0.0008928</f>
        <v>2.6784000000000001E-3</v>
      </c>
      <c r="J1237" s="183">
        <v>1</v>
      </c>
      <c r="K1237" s="183">
        <f>Tabla1[[#This Row],[Puntuación]]-1</f>
        <v>0</v>
      </c>
      <c r="L1237" s="182">
        <f>Tabla1[[#This Row],[Cambio escala]]*0.0008928</f>
        <v>0</v>
      </c>
      <c r="M1237" s="179" t="s">
        <v>23</v>
      </c>
      <c r="N1237" s="179" t="s">
        <v>1434</v>
      </c>
      <c r="O1237" s="179" t="s">
        <v>23</v>
      </c>
      <c r="P1237" s="179" t="s">
        <v>1437</v>
      </c>
      <c r="Q1237" s="179" t="s">
        <v>23</v>
      </c>
      <c r="R1237" s="179" t="s">
        <v>1525</v>
      </c>
      <c r="S1237" s="179" t="s">
        <v>34</v>
      </c>
      <c r="T1237" s="184" t="s">
        <v>27</v>
      </c>
      <c r="U1237" s="184" t="str">
        <f>Tabla1[[#This Row],[Códigos CIF]]&amp;" "&amp;"="&amp;" "&amp;Tabla1[[#This Row],[Códigos CIF Habilidad]]</f>
        <v>d445 = Uso de la mano y el brazo</v>
      </c>
      <c r="V1237" s="189" t="s">
        <v>35</v>
      </c>
      <c r="W1237" s="19" t="s">
        <v>36</v>
      </c>
      <c r="X1237" s="10"/>
      <c r="Y1237" s="10"/>
      <c r="Z1237"/>
      <c r="AA1237"/>
      <c r="AB1237"/>
      <c r="AC1237"/>
      <c r="AD1237"/>
      <c r="AE1237"/>
      <c r="AF1237"/>
      <c r="AG1237"/>
      <c r="AH1237"/>
      <c r="AI1237"/>
    </row>
    <row r="1238" spans="1:35" ht="20.399999999999999">
      <c r="A1238" s="10">
        <v>1222</v>
      </c>
      <c r="B1238" s="176" t="s">
        <v>1343</v>
      </c>
      <c r="C1238" s="177" t="s">
        <v>859</v>
      </c>
      <c r="D1238" s="177" t="s">
        <v>118</v>
      </c>
      <c r="E1238" s="178" t="s">
        <v>168</v>
      </c>
      <c r="F1238" s="179">
        <v>25</v>
      </c>
      <c r="G1238" s="180" t="s">
        <v>738</v>
      </c>
      <c r="H1238" s="181">
        <v>3</v>
      </c>
      <c r="I1238" s="182">
        <f>Tabla1[[#This Row],[P_Esperada_MEISR ]]*0.0008928</f>
        <v>2.6784000000000001E-3</v>
      </c>
      <c r="J1238" s="183">
        <v>1</v>
      </c>
      <c r="K1238" s="183">
        <f>Tabla1[[#This Row],[Puntuación]]-1</f>
        <v>0</v>
      </c>
      <c r="L1238" s="182">
        <f>Tabla1[[#This Row],[Cambio escala]]*0.0008928</f>
        <v>0</v>
      </c>
      <c r="M1238" s="179" t="s">
        <v>5</v>
      </c>
      <c r="N1238" s="179" t="s">
        <v>1436</v>
      </c>
      <c r="O1238" s="179" t="s">
        <v>6</v>
      </c>
      <c r="P1238" s="179" t="s">
        <v>1439</v>
      </c>
      <c r="Q1238" s="179" t="s">
        <v>7</v>
      </c>
      <c r="R1238" s="179" t="s">
        <v>1526</v>
      </c>
      <c r="S1238" s="179" t="s">
        <v>86</v>
      </c>
      <c r="T1238" s="184" t="s">
        <v>50</v>
      </c>
      <c r="U1238" s="184" t="str">
        <f>Tabla1[[#This Row],[Códigos CIF]]&amp;" "&amp;"="&amp;" "&amp;Tabla1[[#This Row],[Códigos CIF Habilidad]]</f>
        <v>d210 = Llevar a cabo una única tarea</v>
      </c>
      <c r="V1238" s="189" t="s">
        <v>87</v>
      </c>
      <c r="W1238" s="19" t="s">
        <v>88</v>
      </c>
      <c r="X1238" s="10"/>
      <c r="Y1238" s="10"/>
      <c r="Z1238"/>
      <c r="AA1238"/>
      <c r="AB1238"/>
      <c r="AC1238"/>
      <c r="AD1238"/>
      <c r="AE1238"/>
      <c r="AF1238"/>
      <c r="AG1238"/>
      <c r="AH1238"/>
      <c r="AI1238"/>
    </row>
    <row r="1239" spans="1:35" ht="20.399999999999999">
      <c r="A1239" s="10">
        <v>1223</v>
      </c>
      <c r="B1239" s="176" t="s">
        <v>1343</v>
      </c>
      <c r="C1239" s="177" t="s">
        <v>860</v>
      </c>
      <c r="D1239" s="177" t="s">
        <v>118</v>
      </c>
      <c r="E1239" s="178" t="s">
        <v>169</v>
      </c>
      <c r="F1239" s="179">
        <v>27</v>
      </c>
      <c r="G1239" s="180" t="s">
        <v>738</v>
      </c>
      <c r="H1239" s="181">
        <v>3</v>
      </c>
      <c r="I1239" s="182">
        <f>Tabla1[[#This Row],[P_Esperada_MEISR ]]*0.0008928</f>
        <v>2.6784000000000001E-3</v>
      </c>
      <c r="J1239" s="183">
        <v>1</v>
      </c>
      <c r="K1239" s="183">
        <f>Tabla1[[#This Row],[Puntuación]]-1</f>
        <v>0</v>
      </c>
      <c r="L1239" s="182">
        <f>Tabla1[[#This Row],[Cambio escala]]*0.0008928</f>
        <v>0</v>
      </c>
      <c r="M1239" s="179" t="s">
        <v>5</v>
      </c>
      <c r="N1239" s="179" t="s">
        <v>1436</v>
      </c>
      <c r="O1239" s="179" t="s">
        <v>6</v>
      </c>
      <c r="P1239" s="179" t="s">
        <v>1439</v>
      </c>
      <c r="Q1239" s="179" t="s">
        <v>7</v>
      </c>
      <c r="R1239" s="179" t="s">
        <v>1526</v>
      </c>
      <c r="S1239" s="179" t="s">
        <v>55</v>
      </c>
      <c r="T1239" s="184" t="s">
        <v>9</v>
      </c>
      <c r="U1239" s="184" t="str">
        <f>Tabla1[[#This Row],[Códigos CIF]]&amp;" "&amp;"="&amp;" "&amp;Tabla1[[#This Row],[Códigos CIF Habilidad]]</f>
        <v>d330 = Hablar</v>
      </c>
      <c r="V1239" s="189" t="s">
        <v>56</v>
      </c>
      <c r="W1239" s="19" t="s">
        <v>57</v>
      </c>
      <c r="X1239" s="10"/>
      <c r="Y1239" s="10"/>
      <c r="Z1239"/>
      <c r="AA1239"/>
      <c r="AB1239"/>
      <c r="AC1239"/>
      <c r="AD1239"/>
      <c r="AE1239"/>
      <c r="AF1239"/>
      <c r="AG1239"/>
      <c r="AH1239"/>
      <c r="AI1239"/>
    </row>
    <row r="1240" spans="1:35" ht="20.399999999999999">
      <c r="A1240" s="10">
        <v>1224</v>
      </c>
      <c r="B1240" s="176" t="s">
        <v>1343</v>
      </c>
      <c r="C1240" s="177" t="s">
        <v>861</v>
      </c>
      <c r="D1240" s="177" t="s">
        <v>118</v>
      </c>
      <c r="E1240" s="178" t="s">
        <v>170</v>
      </c>
      <c r="F1240" s="179">
        <v>30</v>
      </c>
      <c r="G1240" s="180" t="s">
        <v>738</v>
      </c>
      <c r="H1240" s="181">
        <v>3</v>
      </c>
      <c r="I1240" s="182">
        <f>Tabla1[[#This Row],[P_Esperada_MEISR ]]*0.0008928</f>
        <v>2.6784000000000001E-3</v>
      </c>
      <c r="J1240" s="183">
        <v>1</v>
      </c>
      <c r="K1240" s="183">
        <f>Tabla1[[#This Row],[Puntuación]]-1</f>
        <v>0</v>
      </c>
      <c r="L1240" s="182">
        <f>Tabla1[[#This Row],[Cambio escala]]*0.0008928</f>
        <v>0</v>
      </c>
      <c r="M1240" s="179" t="s">
        <v>23</v>
      </c>
      <c r="N1240" s="179" t="s">
        <v>1434</v>
      </c>
      <c r="O1240" s="179" t="s">
        <v>23</v>
      </c>
      <c r="P1240" s="179" t="s">
        <v>1437</v>
      </c>
      <c r="Q1240" s="179" t="s">
        <v>23</v>
      </c>
      <c r="R1240" s="179" t="s">
        <v>1525</v>
      </c>
      <c r="S1240" s="179" t="s">
        <v>127</v>
      </c>
      <c r="T1240" s="184" t="s">
        <v>83</v>
      </c>
      <c r="U1240" s="184" t="str">
        <f>Tabla1[[#This Row],[Códigos CIF]]&amp;" "&amp;"="&amp;" "&amp;Tabla1[[#This Row],[Códigos CIF Habilidad]]</f>
        <v>d550 = Comer</v>
      </c>
      <c r="V1240" s="189" t="s">
        <v>128</v>
      </c>
      <c r="W1240" s="19" t="s">
        <v>129</v>
      </c>
      <c r="X1240" s="10"/>
      <c r="Y1240" s="10"/>
      <c r="Z1240"/>
      <c r="AA1240"/>
      <c r="AB1240"/>
      <c r="AC1240"/>
      <c r="AD1240"/>
      <c r="AE1240"/>
      <c r="AF1240"/>
      <c r="AG1240"/>
      <c r="AH1240"/>
      <c r="AI1240"/>
    </row>
    <row r="1241" spans="1:35" ht="20.399999999999999">
      <c r="A1241" s="10">
        <v>1225</v>
      </c>
      <c r="B1241" s="176" t="s">
        <v>1343</v>
      </c>
      <c r="C1241" s="177" t="s">
        <v>862</v>
      </c>
      <c r="D1241" s="177" t="s">
        <v>118</v>
      </c>
      <c r="E1241" s="178" t="s">
        <v>171</v>
      </c>
      <c r="F1241" s="179">
        <v>30</v>
      </c>
      <c r="G1241" s="180" t="s">
        <v>738</v>
      </c>
      <c r="H1241" s="181">
        <v>3</v>
      </c>
      <c r="I1241" s="182">
        <f>Tabla1[[#This Row],[P_Esperada_MEISR ]]*0.0008928</f>
        <v>2.6784000000000001E-3</v>
      </c>
      <c r="J1241" s="183">
        <v>1</v>
      </c>
      <c r="K1241" s="183">
        <f>Tabla1[[#This Row],[Puntuación]]-1</f>
        <v>0</v>
      </c>
      <c r="L1241" s="182">
        <f>Tabla1[[#This Row],[Cambio escala]]*0.0008928</f>
        <v>0</v>
      </c>
      <c r="M1241" s="179" t="s">
        <v>23</v>
      </c>
      <c r="N1241" s="179" t="s">
        <v>1434</v>
      </c>
      <c r="O1241" s="179" t="s">
        <v>23</v>
      </c>
      <c r="P1241" s="179" t="s">
        <v>1437</v>
      </c>
      <c r="Q1241" s="179" t="s">
        <v>23</v>
      </c>
      <c r="R1241" s="179" t="s">
        <v>1525</v>
      </c>
      <c r="S1241" s="179" t="s">
        <v>92</v>
      </c>
      <c r="T1241" s="184" t="s">
        <v>83</v>
      </c>
      <c r="U1241" s="184" t="str">
        <f>Tabla1[[#This Row],[Códigos CIF]]&amp;" "&amp;"="&amp;" "&amp;Tabla1[[#This Row],[Códigos CIF Habilidad]]</f>
        <v>d510 = Lavarse</v>
      </c>
      <c r="V1241" s="189" t="s">
        <v>93</v>
      </c>
      <c r="W1241" s="19" t="s">
        <v>94</v>
      </c>
      <c r="X1241" s="10"/>
      <c r="Y1241" s="10"/>
      <c r="Z1241"/>
      <c r="AA1241"/>
      <c r="AB1241"/>
      <c r="AC1241"/>
      <c r="AD1241"/>
      <c r="AE1241"/>
      <c r="AF1241"/>
      <c r="AG1241"/>
      <c r="AH1241"/>
      <c r="AI1241"/>
    </row>
    <row r="1242" spans="1:35" ht="20.399999999999999">
      <c r="A1242" s="10">
        <v>1226</v>
      </c>
      <c r="B1242" s="176" t="s">
        <v>1343</v>
      </c>
      <c r="C1242" s="177" t="s">
        <v>863</v>
      </c>
      <c r="D1242" s="177" t="s">
        <v>118</v>
      </c>
      <c r="E1242" s="178" t="s">
        <v>172</v>
      </c>
      <c r="F1242" s="179">
        <v>30</v>
      </c>
      <c r="G1242" s="180" t="s">
        <v>738</v>
      </c>
      <c r="H1242" s="181">
        <v>3</v>
      </c>
      <c r="I1242" s="182">
        <f>Tabla1[[#This Row],[P_Esperada_MEISR ]]*0.0008928</f>
        <v>2.6784000000000001E-3</v>
      </c>
      <c r="J1242" s="183">
        <v>1</v>
      </c>
      <c r="K1242" s="183">
        <f>Tabla1[[#This Row],[Puntuación]]-1</f>
        <v>0</v>
      </c>
      <c r="L1242" s="182">
        <f>Tabla1[[#This Row],[Cambio escala]]*0.0008928</f>
        <v>0</v>
      </c>
      <c r="M1242" s="179" t="s">
        <v>23</v>
      </c>
      <c r="N1242" s="179" t="s">
        <v>1434</v>
      </c>
      <c r="O1242" s="179" t="s">
        <v>23</v>
      </c>
      <c r="P1242" s="179" t="s">
        <v>1437</v>
      </c>
      <c r="Q1242" s="179" t="s">
        <v>23</v>
      </c>
      <c r="R1242" s="179" t="s">
        <v>1525</v>
      </c>
      <c r="S1242" s="179" t="s">
        <v>34</v>
      </c>
      <c r="T1242" s="184" t="s">
        <v>27</v>
      </c>
      <c r="U1242" s="184" t="str">
        <f>Tabla1[[#This Row],[Códigos CIF]]&amp;" "&amp;"="&amp;" "&amp;Tabla1[[#This Row],[Códigos CIF Habilidad]]</f>
        <v>d445 = Uso de la mano y el brazo</v>
      </c>
      <c r="V1242" s="189" t="s">
        <v>35</v>
      </c>
      <c r="W1242" s="19" t="s">
        <v>36</v>
      </c>
      <c r="X1242" s="10"/>
      <c r="Y1242" s="10"/>
      <c r="Z1242"/>
      <c r="AA1242"/>
      <c r="AB1242"/>
      <c r="AC1242"/>
      <c r="AD1242"/>
      <c r="AE1242"/>
      <c r="AF1242"/>
      <c r="AG1242"/>
      <c r="AH1242"/>
      <c r="AI1242"/>
    </row>
    <row r="1243" spans="1:35">
      <c r="A1243" s="10">
        <v>1227</v>
      </c>
      <c r="B1243" s="176" t="s">
        <v>1343</v>
      </c>
      <c r="C1243" s="177" t="s">
        <v>864</v>
      </c>
      <c r="D1243" s="177" t="s">
        <v>118</v>
      </c>
      <c r="E1243" s="178" t="s">
        <v>197</v>
      </c>
      <c r="F1243" s="179">
        <v>30</v>
      </c>
      <c r="G1243" s="180" t="s">
        <v>738</v>
      </c>
      <c r="H1243" s="181">
        <v>3</v>
      </c>
      <c r="I1243" s="182">
        <f>Tabla1[[#This Row],[P_Esperada_MEISR ]]*0.0008928</f>
        <v>2.6784000000000001E-3</v>
      </c>
      <c r="J1243" s="183">
        <v>1</v>
      </c>
      <c r="K1243" s="183">
        <f>Tabla1[[#This Row],[Puntuación]]-1</f>
        <v>0</v>
      </c>
      <c r="L1243" s="182">
        <f>Tabla1[[#This Row],[Cambio escala]]*0.0008928</f>
        <v>0</v>
      </c>
      <c r="M1243" s="179" t="s">
        <v>23</v>
      </c>
      <c r="N1243" s="179" t="s">
        <v>1434</v>
      </c>
      <c r="O1243" s="179" t="s">
        <v>23</v>
      </c>
      <c r="P1243" s="179" t="s">
        <v>1437</v>
      </c>
      <c r="Q1243" s="179" t="s">
        <v>23</v>
      </c>
      <c r="R1243" s="179" t="s">
        <v>1525</v>
      </c>
      <c r="S1243" s="179" t="s">
        <v>120</v>
      </c>
      <c r="T1243" s="184" t="s">
        <v>83</v>
      </c>
      <c r="U1243" s="184" t="str">
        <f>Tabla1[[#This Row],[Códigos CIF]]&amp;" "&amp;"="&amp;" "&amp;Tabla1[[#This Row],[Códigos CIF Habilidad]]</f>
        <v>d560 = Beber</v>
      </c>
      <c r="V1243" s="189" t="s">
        <v>121</v>
      </c>
      <c r="W1243" s="19" t="s">
        <v>122</v>
      </c>
      <c r="X1243" s="10"/>
      <c r="Y1243" s="10"/>
      <c r="Z1243"/>
      <c r="AA1243"/>
      <c r="AB1243"/>
      <c r="AC1243"/>
      <c r="AD1243"/>
      <c r="AE1243"/>
      <c r="AF1243"/>
      <c r="AG1243"/>
      <c r="AH1243"/>
      <c r="AI1243"/>
    </row>
    <row r="1244" spans="1:35" ht="30.6">
      <c r="A1244" s="10">
        <v>1228</v>
      </c>
      <c r="B1244" s="176" t="s">
        <v>1343</v>
      </c>
      <c r="C1244" s="177" t="s">
        <v>865</v>
      </c>
      <c r="D1244" s="177" t="s">
        <v>118</v>
      </c>
      <c r="E1244" s="178" t="s">
        <v>175</v>
      </c>
      <c r="F1244" s="179">
        <v>33</v>
      </c>
      <c r="G1244" s="180" t="s">
        <v>739</v>
      </c>
      <c r="H1244" s="181">
        <v>3</v>
      </c>
      <c r="I1244" s="182">
        <f>Tabla1[[#This Row],[P_Esperada_MEISR ]]*0.0008928</f>
        <v>2.6784000000000001E-3</v>
      </c>
      <c r="J1244" s="183">
        <v>1</v>
      </c>
      <c r="K1244" s="183">
        <f>Tabla1[[#This Row],[Puntuación]]-1</f>
        <v>0</v>
      </c>
      <c r="L1244" s="182">
        <f>Tabla1[[#This Row],[Cambio escala]]*0.0008928</f>
        <v>0</v>
      </c>
      <c r="M1244" s="179" t="s">
        <v>5</v>
      </c>
      <c r="N1244" s="179" t="s">
        <v>1436</v>
      </c>
      <c r="O1244" s="179" t="s">
        <v>31</v>
      </c>
      <c r="P1244" s="179" t="s">
        <v>1438</v>
      </c>
      <c r="Q1244" s="179" t="s">
        <v>23</v>
      </c>
      <c r="R1244" s="179" t="s">
        <v>1525</v>
      </c>
      <c r="S1244" s="179" t="s">
        <v>176</v>
      </c>
      <c r="T1244" s="184" t="s">
        <v>19</v>
      </c>
      <c r="U1244" s="184" t="str">
        <f>Tabla1[[#This Row],[Códigos CIF]]&amp;" "&amp;"="&amp;" "&amp;Tabla1[[#This Row],[Códigos CIF Habilidad]]</f>
        <v>d177 = Tomar decisiones</v>
      </c>
      <c r="V1244" s="189" t="s">
        <v>177</v>
      </c>
      <c r="W1244" s="19" t="s">
        <v>178</v>
      </c>
      <c r="X1244" s="10"/>
      <c r="Y1244" s="10"/>
      <c r="Z1244"/>
      <c r="AA1244"/>
      <c r="AB1244"/>
      <c r="AC1244"/>
      <c r="AD1244"/>
      <c r="AE1244"/>
      <c r="AF1244"/>
      <c r="AG1244"/>
      <c r="AH1244"/>
      <c r="AI1244"/>
    </row>
    <row r="1245" spans="1:35" ht="24">
      <c r="A1245" s="10">
        <v>1229</v>
      </c>
      <c r="B1245" s="176" t="s">
        <v>1343</v>
      </c>
      <c r="C1245" s="177" t="s">
        <v>866</v>
      </c>
      <c r="D1245" s="177" t="s">
        <v>118</v>
      </c>
      <c r="E1245" s="178" t="s">
        <v>1321</v>
      </c>
      <c r="F1245" s="179">
        <v>33</v>
      </c>
      <c r="G1245" s="180" t="s">
        <v>739</v>
      </c>
      <c r="H1245" s="181">
        <v>3</v>
      </c>
      <c r="I1245" s="182">
        <f>Tabla1[[#This Row],[P_Esperada_MEISR ]]*0.0008928</f>
        <v>2.6784000000000001E-3</v>
      </c>
      <c r="J1245" s="183">
        <v>1</v>
      </c>
      <c r="K1245" s="183">
        <f>Tabla1[[#This Row],[Puntuación]]-1</f>
        <v>0</v>
      </c>
      <c r="L1245" s="182">
        <f>Tabla1[[#This Row],[Cambio escala]]*0.0008928</f>
        <v>0</v>
      </c>
      <c r="M1245" s="179" t="s">
        <v>5</v>
      </c>
      <c r="N1245" s="179" t="s">
        <v>1436</v>
      </c>
      <c r="O1245" s="179" t="s">
        <v>5</v>
      </c>
      <c r="P1245" s="179" t="s">
        <v>1441</v>
      </c>
      <c r="Q1245" s="179" t="s">
        <v>5</v>
      </c>
      <c r="R1245" s="179" t="s">
        <v>1519</v>
      </c>
      <c r="S1245" s="179" t="s">
        <v>13</v>
      </c>
      <c r="T1245" s="184" t="s">
        <v>14</v>
      </c>
      <c r="U1245" s="184" t="str">
        <f>Tabla1[[#This Row],[Códigos CIF]]&amp;" "&amp;"="&amp;" "&amp;Tabla1[[#This Row],[Códigos CIF Habilidad]]</f>
        <v>d710 = Interacciones interpersonales básicas</v>
      </c>
      <c r="V1245" s="189" t="s">
        <v>15</v>
      </c>
      <c r="W1245" s="19" t="s">
        <v>16</v>
      </c>
      <c r="X1245" s="10"/>
      <c r="Y1245" s="10"/>
      <c r="Z1245"/>
      <c r="AA1245"/>
      <c r="AB1245"/>
      <c r="AC1245"/>
      <c r="AD1245"/>
      <c r="AE1245"/>
      <c r="AF1245"/>
      <c r="AG1245"/>
      <c r="AH1245"/>
      <c r="AI1245"/>
    </row>
    <row r="1246" spans="1:35" ht="30.6">
      <c r="A1246" s="10">
        <v>1230</v>
      </c>
      <c r="B1246" s="176" t="s">
        <v>1343</v>
      </c>
      <c r="C1246" s="177" t="s">
        <v>867</v>
      </c>
      <c r="D1246" s="177" t="s">
        <v>118</v>
      </c>
      <c r="E1246" s="178" t="s">
        <v>179</v>
      </c>
      <c r="F1246" s="179">
        <v>34</v>
      </c>
      <c r="G1246" s="180" t="s">
        <v>739</v>
      </c>
      <c r="H1246" s="181">
        <v>3</v>
      </c>
      <c r="I1246" s="182">
        <f>Tabla1[[#This Row],[P_Esperada_MEISR ]]*0.0008928</f>
        <v>2.6784000000000001E-3</v>
      </c>
      <c r="J1246" s="183">
        <v>1</v>
      </c>
      <c r="K1246" s="183">
        <f>Tabla1[[#This Row],[Puntuación]]-1</f>
        <v>0</v>
      </c>
      <c r="L1246" s="182">
        <f>Tabla1[[#This Row],[Cambio escala]]*0.0008928</f>
        <v>0</v>
      </c>
      <c r="M1246" s="179" t="s">
        <v>5</v>
      </c>
      <c r="N1246" s="179" t="s">
        <v>1436</v>
      </c>
      <c r="O1246" s="179" t="s">
        <v>6</v>
      </c>
      <c r="P1246" s="179" t="s">
        <v>1439</v>
      </c>
      <c r="Q1246" s="179" t="s">
        <v>5</v>
      </c>
      <c r="R1246" s="179" t="s">
        <v>1519</v>
      </c>
      <c r="S1246" s="179" t="s">
        <v>103</v>
      </c>
      <c r="T1246" s="184" t="s">
        <v>9</v>
      </c>
      <c r="U1246" s="184" t="str">
        <f>Tabla1[[#This Row],[Códigos CIF]]&amp;" "&amp;"="&amp;" "&amp;Tabla1[[#This Row],[Códigos CIF Habilidad]]</f>
        <v>d350 = Conversación</v>
      </c>
      <c r="V1246" s="189" t="s">
        <v>104</v>
      </c>
      <c r="W1246" s="19" t="s">
        <v>105</v>
      </c>
      <c r="X1246" s="10"/>
      <c r="Y1246" s="10"/>
      <c r="Z1246"/>
      <c r="AA1246"/>
      <c r="AB1246"/>
      <c r="AC1246"/>
      <c r="AD1246"/>
      <c r="AE1246"/>
      <c r="AF1246"/>
      <c r="AG1246"/>
      <c r="AH1246"/>
      <c r="AI1246"/>
    </row>
    <row r="1247" spans="1:35" ht="30.6">
      <c r="A1247" s="10">
        <v>1231</v>
      </c>
      <c r="B1247" s="176" t="s">
        <v>1343</v>
      </c>
      <c r="C1247" s="177" t="s">
        <v>868</v>
      </c>
      <c r="D1247" s="177" t="s">
        <v>118</v>
      </c>
      <c r="E1247" s="178" t="s">
        <v>183</v>
      </c>
      <c r="F1247" s="179">
        <v>36</v>
      </c>
      <c r="G1247" s="180" t="s">
        <v>739</v>
      </c>
      <c r="H1247" s="181">
        <v>3</v>
      </c>
      <c r="I1247" s="182">
        <f>Tabla1[[#This Row],[P_Esperada_MEISR ]]*0.0008928</f>
        <v>2.6784000000000001E-3</v>
      </c>
      <c r="J1247" s="183">
        <v>1</v>
      </c>
      <c r="K1247" s="183">
        <f>Tabla1[[#This Row],[Puntuación]]-1</f>
        <v>0</v>
      </c>
      <c r="L1247" s="182">
        <f>Tabla1[[#This Row],[Cambio escala]]*0.0008928</f>
        <v>0</v>
      </c>
      <c r="M1247" s="179" t="s">
        <v>24</v>
      </c>
      <c r="N1247" s="179" t="s">
        <v>1435</v>
      </c>
      <c r="O1247" s="179" t="s">
        <v>23</v>
      </c>
      <c r="P1247" s="179" t="s">
        <v>1437</v>
      </c>
      <c r="Q1247" s="179" t="s">
        <v>7</v>
      </c>
      <c r="R1247" s="179" t="s">
        <v>1526</v>
      </c>
      <c r="S1247" s="179" t="s">
        <v>37</v>
      </c>
      <c r="T1247" s="184" t="s">
        <v>19</v>
      </c>
      <c r="U1247" s="184" t="str">
        <f>Tabla1[[#This Row],[Códigos CIF]]&amp;" "&amp;"="&amp;" "&amp;Tabla1[[#This Row],[Códigos CIF Habilidad]]</f>
        <v>d120 = Otras experiencias sensoriales intencionadas</v>
      </c>
      <c r="V1247" s="189" t="s">
        <v>38</v>
      </c>
      <c r="W1247" s="19" t="s">
        <v>39</v>
      </c>
      <c r="X1247" s="10"/>
      <c r="Y1247" s="10"/>
      <c r="Z1247"/>
      <c r="AA1247"/>
      <c r="AB1247"/>
      <c r="AC1247"/>
      <c r="AD1247"/>
      <c r="AE1247"/>
      <c r="AF1247"/>
      <c r="AG1247"/>
      <c r="AH1247"/>
      <c r="AI1247"/>
    </row>
    <row r="1248" spans="1:35" ht="20.399999999999999">
      <c r="A1248" s="10">
        <v>1232</v>
      </c>
      <c r="B1248" s="176" t="s">
        <v>1343</v>
      </c>
      <c r="C1248" s="177" t="s">
        <v>869</v>
      </c>
      <c r="D1248" s="177" t="s">
        <v>118</v>
      </c>
      <c r="E1248" s="178" t="s">
        <v>185</v>
      </c>
      <c r="F1248" s="179">
        <v>36</v>
      </c>
      <c r="G1248" s="180" t="s">
        <v>739</v>
      </c>
      <c r="H1248" s="181">
        <v>3</v>
      </c>
      <c r="I1248" s="182">
        <f>Tabla1[[#This Row],[P_Esperada_MEISR ]]*0.0008928</f>
        <v>2.6784000000000001E-3</v>
      </c>
      <c r="J1248" s="183">
        <v>1</v>
      </c>
      <c r="K1248" s="183">
        <f>Tabla1[[#This Row],[Puntuación]]-1</f>
        <v>0</v>
      </c>
      <c r="L1248" s="182">
        <f>Tabla1[[#This Row],[Cambio escala]]*0.0008928</f>
        <v>0</v>
      </c>
      <c r="M1248" s="179" t="s">
        <v>5</v>
      </c>
      <c r="N1248" s="179" t="s">
        <v>1436</v>
      </c>
      <c r="O1248" s="179" t="s">
        <v>6</v>
      </c>
      <c r="P1248" s="179" t="s">
        <v>1439</v>
      </c>
      <c r="Q1248" s="179" t="s">
        <v>5</v>
      </c>
      <c r="R1248" s="179" t="s">
        <v>1519</v>
      </c>
      <c r="S1248" s="179" t="s">
        <v>55</v>
      </c>
      <c r="T1248" s="184" t="s">
        <v>9</v>
      </c>
      <c r="U1248" s="184" t="str">
        <f>Tabla1[[#This Row],[Códigos CIF]]&amp;" "&amp;"="&amp;" "&amp;Tabla1[[#This Row],[Códigos CIF Habilidad]]</f>
        <v>d330 = Hablar</v>
      </c>
      <c r="V1248" s="189" t="s">
        <v>56</v>
      </c>
      <c r="W1248" s="19" t="s">
        <v>57</v>
      </c>
      <c r="X1248" s="10"/>
      <c r="Y1248" s="10"/>
      <c r="Z1248"/>
      <c r="AA1248"/>
      <c r="AB1248"/>
      <c r="AC1248"/>
      <c r="AD1248"/>
      <c r="AE1248"/>
      <c r="AF1248"/>
      <c r="AG1248"/>
      <c r="AH1248"/>
      <c r="AI1248"/>
    </row>
    <row r="1249" spans="1:35" ht="30.6">
      <c r="A1249" s="10">
        <v>1233</v>
      </c>
      <c r="B1249" s="176" t="s">
        <v>1343</v>
      </c>
      <c r="C1249" s="177" t="s">
        <v>870</v>
      </c>
      <c r="D1249" s="177" t="s">
        <v>118</v>
      </c>
      <c r="E1249" s="178" t="s">
        <v>189</v>
      </c>
      <c r="F1249" s="179">
        <v>36</v>
      </c>
      <c r="G1249" s="180" t="s">
        <v>739</v>
      </c>
      <c r="H1249" s="181">
        <v>3</v>
      </c>
      <c r="I1249" s="182">
        <f>Tabla1[[#This Row],[P_Esperada_MEISR ]]*0.0008928</f>
        <v>2.6784000000000001E-3</v>
      </c>
      <c r="J1249" s="183">
        <v>1</v>
      </c>
      <c r="K1249" s="183">
        <f>Tabla1[[#This Row],[Puntuación]]-1</f>
        <v>0</v>
      </c>
      <c r="L1249" s="182">
        <f>Tabla1[[#This Row],[Cambio escala]]*0.0008928</f>
        <v>0</v>
      </c>
      <c r="M1249" s="179" t="s">
        <v>5</v>
      </c>
      <c r="N1249" s="179" t="s">
        <v>1436</v>
      </c>
      <c r="O1249" s="179" t="s">
        <v>6</v>
      </c>
      <c r="P1249" s="179" t="s">
        <v>1439</v>
      </c>
      <c r="Q1249" s="179" t="s">
        <v>5</v>
      </c>
      <c r="R1249" s="179" t="s">
        <v>1519</v>
      </c>
      <c r="S1249" s="179" t="s">
        <v>103</v>
      </c>
      <c r="T1249" s="184" t="s">
        <v>9</v>
      </c>
      <c r="U1249" s="184" t="str">
        <f>Tabla1[[#This Row],[Códigos CIF]]&amp;" "&amp;"="&amp;" "&amp;Tabla1[[#This Row],[Códigos CIF Habilidad]]</f>
        <v>d350 = Conversación</v>
      </c>
      <c r="V1249" s="189" t="s">
        <v>104</v>
      </c>
      <c r="W1249" s="19" t="s">
        <v>105</v>
      </c>
      <c r="X1249" s="10"/>
      <c r="Y1249" s="10"/>
      <c r="Z1249"/>
      <c r="AA1249"/>
      <c r="AB1249"/>
      <c r="AC1249"/>
      <c r="AD1249"/>
      <c r="AE1249"/>
      <c r="AF1249"/>
      <c r="AG1249"/>
      <c r="AH1249"/>
      <c r="AI1249"/>
    </row>
    <row r="1250" spans="1:35">
      <c r="A1250" s="10">
        <v>1234</v>
      </c>
      <c r="B1250" s="176" t="s">
        <v>1343</v>
      </c>
      <c r="C1250" s="177" t="s">
        <v>822</v>
      </c>
      <c r="D1250" s="177" t="s">
        <v>118</v>
      </c>
      <c r="E1250" s="178" t="s">
        <v>191</v>
      </c>
      <c r="F1250" s="179">
        <v>36</v>
      </c>
      <c r="G1250" s="180" t="s">
        <v>739</v>
      </c>
      <c r="H1250" s="181">
        <v>3</v>
      </c>
      <c r="I1250" s="182">
        <f>Tabla1[[#This Row],[P_Esperada_MEISR ]]*0.0008928</f>
        <v>2.6784000000000001E-3</v>
      </c>
      <c r="J1250" s="183">
        <v>1</v>
      </c>
      <c r="K1250" s="183">
        <f>Tabla1[[#This Row],[Puntuación]]-1</f>
        <v>0</v>
      </c>
      <c r="L1250" s="182">
        <f>Tabla1[[#This Row],[Cambio escala]]*0.0008928</f>
        <v>0</v>
      </c>
      <c r="M1250" s="179" t="s">
        <v>24</v>
      </c>
      <c r="N1250" s="179" t="s">
        <v>1435</v>
      </c>
      <c r="O1250" s="179" t="s">
        <v>6</v>
      </c>
      <c r="P1250" s="179" t="s">
        <v>1439</v>
      </c>
      <c r="Q1250" s="179" t="s">
        <v>5</v>
      </c>
      <c r="R1250" s="179" t="s">
        <v>1519</v>
      </c>
      <c r="S1250" s="179" t="s">
        <v>192</v>
      </c>
      <c r="T1250" s="184" t="s">
        <v>19</v>
      </c>
      <c r="U1250" s="184" t="str">
        <f>Tabla1[[#This Row],[Códigos CIF]]&amp;" "&amp;"="&amp;" "&amp;Tabla1[[#This Row],[Códigos CIF Habilidad]]</f>
        <v>d115 = Escuchar</v>
      </c>
      <c r="V1250" s="189" t="s">
        <v>193</v>
      </c>
      <c r="W1250" s="19" t="s">
        <v>194</v>
      </c>
      <c r="X1250" s="10"/>
      <c r="Y1250" s="10"/>
      <c r="Z1250"/>
      <c r="AA1250"/>
      <c r="AB1250"/>
      <c r="AC1250"/>
      <c r="AD1250"/>
      <c r="AE1250"/>
      <c r="AF1250"/>
      <c r="AG1250"/>
      <c r="AH1250"/>
      <c r="AI1250"/>
    </row>
    <row r="1251" spans="1:35" ht="20.399999999999999">
      <c r="A1251" s="10">
        <v>1235</v>
      </c>
      <c r="B1251" s="176" t="s">
        <v>1343</v>
      </c>
      <c r="C1251" s="177" t="s">
        <v>871</v>
      </c>
      <c r="D1251" s="177" t="s">
        <v>118</v>
      </c>
      <c r="E1251" s="178" t="s">
        <v>195</v>
      </c>
      <c r="F1251" s="179">
        <v>36</v>
      </c>
      <c r="G1251" s="180" t="s">
        <v>739</v>
      </c>
      <c r="H1251" s="181">
        <v>3</v>
      </c>
      <c r="I1251" s="182">
        <f>Tabla1[[#This Row],[P_Esperada_MEISR ]]*0.0008928</f>
        <v>2.6784000000000001E-3</v>
      </c>
      <c r="J1251" s="183">
        <v>1</v>
      </c>
      <c r="K1251" s="183">
        <f>Tabla1[[#This Row],[Puntuación]]-1</f>
        <v>0</v>
      </c>
      <c r="L1251" s="182">
        <f>Tabla1[[#This Row],[Cambio escala]]*0.0008928</f>
        <v>0</v>
      </c>
      <c r="M1251" s="179" t="s">
        <v>5</v>
      </c>
      <c r="N1251" s="179" t="s">
        <v>1436</v>
      </c>
      <c r="O1251" s="179" t="s">
        <v>6</v>
      </c>
      <c r="P1251" s="179" t="s">
        <v>1439</v>
      </c>
      <c r="Q1251" s="179" t="s">
        <v>5</v>
      </c>
      <c r="R1251" s="179" t="s">
        <v>1519</v>
      </c>
      <c r="S1251" s="179" t="s">
        <v>176</v>
      </c>
      <c r="T1251" s="184" t="s">
        <v>19</v>
      </c>
      <c r="U1251" s="184" t="str">
        <f>Tabla1[[#This Row],[Códigos CIF]]&amp;" "&amp;"="&amp;" "&amp;Tabla1[[#This Row],[Códigos CIF Habilidad]]</f>
        <v>d177 = Tomar decisiones</v>
      </c>
      <c r="V1251" s="189" t="s">
        <v>177</v>
      </c>
      <c r="W1251" s="19" t="s">
        <v>178</v>
      </c>
      <c r="X1251" s="10"/>
      <c r="Y1251" s="10"/>
      <c r="Z1251"/>
      <c r="AA1251"/>
      <c r="AB1251"/>
      <c r="AC1251"/>
      <c r="AD1251"/>
      <c r="AE1251"/>
      <c r="AF1251"/>
      <c r="AG1251"/>
      <c r="AH1251"/>
      <c r="AI1251"/>
    </row>
    <row r="1252" spans="1:35">
      <c r="A1252" s="10">
        <v>1236</v>
      </c>
      <c r="B1252" s="176" t="s">
        <v>1343</v>
      </c>
      <c r="C1252" s="177" t="s">
        <v>872</v>
      </c>
      <c r="D1252" s="177" t="s">
        <v>118</v>
      </c>
      <c r="E1252" s="178" t="s">
        <v>196</v>
      </c>
      <c r="F1252" s="179">
        <v>36</v>
      </c>
      <c r="G1252" s="180" t="s">
        <v>739</v>
      </c>
      <c r="H1252" s="181">
        <v>3</v>
      </c>
      <c r="I1252" s="182">
        <f>Tabla1[[#This Row],[P_Esperada_MEISR ]]*0.0008928</f>
        <v>2.6784000000000001E-3</v>
      </c>
      <c r="J1252" s="183">
        <v>1</v>
      </c>
      <c r="K1252" s="183">
        <f>Tabla1[[#This Row],[Puntuación]]-1</f>
        <v>0</v>
      </c>
      <c r="L1252" s="182">
        <f>Tabla1[[#This Row],[Cambio escala]]*0.0008928</f>
        <v>0</v>
      </c>
      <c r="M1252" s="179" t="s">
        <v>23</v>
      </c>
      <c r="N1252" s="179" t="s">
        <v>1434</v>
      </c>
      <c r="O1252" s="179" t="s">
        <v>23</v>
      </c>
      <c r="P1252" s="179" t="s">
        <v>1437</v>
      </c>
      <c r="Q1252" s="179" t="s">
        <v>23</v>
      </c>
      <c r="R1252" s="179" t="s">
        <v>1525</v>
      </c>
      <c r="S1252" s="179" t="s">
        <v>120</v>
      </c>
      <c r="T1252" s="184" t="s">
        <v>83</v>
      </c>
      <c r="U1252" s="184" t="str">
        <f>Tabla1[[#This Row],[Códigos CIF]]&amp;" "&amp;"="&amp;" "&amp;Tabla1[[#This Row],[Códigos CIF Habilidad]]</f>
        <v>d560 = Beber</v>
      </c>
      <c r="V1252" s="189" t="s">
        <v>121</v>
      </c>
      <c r="W1252" s="19" t="s">
        <v>122</v>
      </c>
      <c r="X1252" s="10"/>
      <c r="Y1252" s="10"/>
      <c r="Z1252"/>
      <c r="AA1252"/>
      <c r="AB1252"/>
      <c r="AC1252"/>
      <c r="AD1252"/>
      <c r="AE1252"/>
      <c r="AF1252"/>
      <c r="AG1252"/>
      <c r="AH1252"/>
      <c r="AI1252"/>
    </row>
    <row r="1253" spans="1:35">
      <c r="A1253" s="10">
        <v>1237</v>
      </c>
      <c r="B1253" s="176" t="s">
        <v>1343</v>
      </c>
      <c r="C1253" s="177" t="s">
        <v>873</v>
      </c>
      <c r="D1253" s="177" t="s">
        <v>118</v>
      </c>
      <c r="E1253" s="178" t="s">
        <v>166</v>
      </c>
      <c r="F1253" s="179">
        <v>42</v>
      </c>
      <c r="G1253" s="180" t="s">
        <v>740</v>
      </c>
      <c r="H1253" s="181">
        <v>3</v>
      </c>
      <c r="I1253" s="182">
        <f>Tabla1[[#This Row],[P_Esperada_MEISR ]]*0.0008928</f>
        <v>2.6784000000000001E-3</v>
      </c>
      <c r="J1253" s="183">
        <v>1</v>
      </c>
      <c r="K1253" s="183">
        <f>Tabla1[[#This Row],[Puntuación]]-1</f>
        <v>0</v>
      </c>
      <c r="L1253" s="182">
        <f>Tabla1[[#This Row],[Cambio escala]]*0.0008928</f>
        <v>0</v>
      </c>
      <c r="M1253" s="179" t="s">
        <v>24</v>
      </c>
      <c r="N1253" s="179" t="s">
        <v>1435</v>
      </c>
      <c r="O1253" s="179" t="s">
        <v>5</v>
      </c>
      <c r="P1253" s="179" t="s">
        <v>1441</v>
      </c>
      <c r="Q1253" s="179" t="s">
        <v>23</v>
      </c>
      <c r="R1253" s="179" t="s">
        <v>1525</v>
      </c>
      <c r="S1253" s="179" t="s">
        <v>86</v>
      </c>
      <c r="T1253" s="184" t="s">
        <v>50</v>
      </c>
      <c r="U1253" s="184" t="str">
        <f>Tabla1[[#This Row],[Códigos CIF]]&amp;" "&amp;"="&amp;" "&amp;Tabla1[[#This Row],[Códigos CIF Habilidad]]</f>
        <v>d210 = Llevar a cabo una única tarea</v>
      </c>
      <c r="V1253" s="189" t="s">
        <v>87</v>
      </c>
      <c r="W1253" s="19" t="s">
        <v>88</v>
      </c>
      <c r="X1253" s="10"/>
      <c r="Y1253" s="10"/>
      <c r="Z1253"/>
      <c r="AA1253"/>
      <c r="AB1253"/>
      <c r="AC1253"/>
      <c r="AD1253"/>
      <c r="AE1253"/>
      <c r="AF1253"/>
      <c r="AG1253"/>
      <c r="AH1253"/>
      <c r="AI1253"/>
    </row>
    <row r="1254" spans="1:35" ht="40.799999999999997">
      <c r="A1254" s="10">
        <v>1238</v>
      </c>
      <c r="B1254" s="176" t="s">
        <v>1343</v>
      </c>
      <c r="C1254" s="177" t="s">
        <v>874</v>
      </c>
      <c r="D1254" s="177" t="s">
        <v>118</v>
      </c>
      <c r="E1254" s="178" t="s">
        <v>174</v>
      </c>
      <c r="F1254" s="179">
        <v>42</v>
      </c>
      <c r="G1254" s="180" t="s">
        <v>740</v>
      </c>
      <c r="H1254" s="181">
        <v>3</v>
      </c>
      <c r="I1254" s="182">
        <f>Tabla1[[#This Row],[P_Esperada_MEISR ]]*0.0008928</f>
        <v>2.6784000000000001E-3</v>
      </c>
      <c r="J1254" s="183">
        <v>1</v>
      </c>
      <c r="K1254" s="183">
        <f>Tabla1[[#This Row],[Puntuación]]-1</f>
        <v>0</v>
      </c>
      <c r="L1254" s="182">
        <f>Tabla1[[#This Row],[Cambio escala]]*0.0008928</f>
        <v>0</v>
      </c>
      <c r="M1254" s="179" t="s">
        <v>23</v>
      </c>
      <c r="N1254" s="179" t="s">
        <v>1434</v>
      </c>
      <c r="O1254" s="179" t="s">
        <v>23</v>
      </c>
      <c r="P1254" s="179" t="s">
        <v>1437</v>
      </c>
      <c r="Q1254" s="179" t="s">
        <v>23</v>
      </c>
      <c r="R1254" s="179" t="s">
        <v>1525</v>
      </c>
      <c r="S1254" s="179" t="s">
        <v>127</v>
      </c>
      <c r="T1254" s="184" t="s">
        <v>83</v>
      </c>
      <c r="U1254" s="184" t="str">
        <f>Tabla1[[#This Row],[Códigos CIF]]&amp;" "&amp;"="&amp;" "&amp;Tabla1[[#This Row],[Códigos CIF Habilidad]]</f>
        <v>d550 = Comer</v>
      </c>
      <c r="V1254" s="189" t="s">
        <v>128</v>
      </c>
      <c r="W1254" s="19" t="s">
        <v>129</v>
      </c>
      <c r="X1254" s="10"/>
      <c r="Y1254" s="10"/>
      <c r="Z1254"/>
      <c r="AA1254"/>
      <c r="AB1254"/>
      <c r="AC1254"/>
      <c r="AD1254"/>
      <c r="AE1254"/>
      <c r="AF1254"/>
      <c r="AG1254"/>
      <c r="AH1254"/>
      <c r="AI1254"/>
    </row>
    <row r="1255" spans="1:35" ht="30.6">
      <c r="A1255" s="10">
        <v>1239</v>
      </c>
      <c r="B1255" s="176" t="s">
        <v>1343</v>
      </c>
      <c r="C1255" s="177" t="s">
        <v>825</v>
      </c>
      <c r="D1255" s="177" t="s">
        <v>118</v>
      </c>
      <c r="E1255" s="178" t="s">
        <v>182</v>
      </c>
      <c r="F1255" s="179">
        <v>42</v>
      </c>
      <c r="G1255" s="180" t="s">
        <v>740</v>
      </c>
      <c r="H1255" s="181">
        <v>3</v>
      </c>
      <c r="I1255" s="182">
        <f>Tabla1[[#This Row],[P_Esperada_MEISR ]]*0.0008928</f>
        <v>2.6784000000000001E-3</v>
      </c>
      <c r="J1255" s="183">
        <v>1</v>
      </c>
      <c r="K1255" s="183">
        <f>Tabla1[[#This Row],[Puntuación]]-1</f>
        <v>0</v>
      </c>
      <c r="L1255" s="182">
        <f>Tabla1[[#This Row],[Cambio escala]]*0.0008928</f>
        <v>0</v>
      </c>
      <c r="M1255" s="179" t="s">
        <v>5</v>
      </c>
      <c r="N1255" s="179" t="s">
        <v>1436</v>
      </c>
      <c r="O1255" s="179" t="s">
        <v>6</v>
      </c>
      <c r="P1255" s="179" t="s">
        <v>1439</v>
      </c>
      <c r="Q1255" s="179" t="s">
        <v>5</v>
      </c>
      <c r="R1255" s="179" t="s">
        <v>1519</v>
      </c>
      <c r="S1255" s="179" t="s">
        <v>103</v>
      </c>
      <c r="T1255" s="184" t="s">
        <v>9</v>
      </c>
      <c r="U1255" s="184" t="str">
        <f>Tabla1[[#This Row],[Códigos CIF]]&amp;" "&amp;"="&amp;" "&amp;Tabla1[[#This Row],[Códigos CIF Habilidad]]</f>
        <v>d350 = Conversación</v>
      </c>
      <c r="V1255" s="189" t="s">
        <v>104</v>
      </c>
      <c r="W1255" s="19" t="s">
        <v>105</v>
      </c>
      <c r="X1255" s="10"/>
      <c r="Y1255" s="10"/>
      <c r="Z1255"/>
      <c r="AA1255"/>
      <c r="AB1255"/>
      <c r="AC1255"/>
      <c r="AD1255"/>
      <c r="AE1255"/>
      <c r="AF1255"/>
      <c r="AG1255"/>
      <c r="AH1255"/>
      <c r="AI1255"/>
    </row>
    <row r="1256" spans="1:35">
      <c r="A1256" s="10">
        <v>1240</v>
      </c>
      <c r="B1256" s="176" t="s">
        <v>1343</v>
      </c>
      <c r="C1256" s="177" t="s">
        <v>875</v>
      </c>
      <c r="D1256" s="177" t="s">
        <v>118</v>
      </c>
      <c r="E1256" s="178" t="s">
        <v>184</v>
      </c>
      <c r="F1256" s="179">
        <v>42</v>
      </c>
      <c r="G1256" s="180" t="s">
        <v>740</v>
      </c>
      <c r="H1256" s="181">
        <v>3</v>
      </c>
      <c r="I1256" s="182">
        <f>Tabla1[[#This Row],[P_Esperada_MEISR ]]*0.0008928</f>
        <v>2.6784000000000001E-3</v>
      </c>
      <c r="J1256" s="183">
        <v>1</v>
      </c>
      <c r="K1256" s="183">
        <f>Tabla1[[#This Row],[Puntuación]]-1</f>
        <v>0</v>
      </c>
      <c r="L1256" s="182">
        <f>Tabla1[[#This Row],[Cambio escala]]*0.0008928</f>
        <v>0</v>
      </c>
      <c r="M1256" s="179" t="s">
        <v>23</v>
      </c>
      <c r="N1256" s="179" t="s">
        <v>1434</v>
      </c>
      <c r="O1256" s="179" t="s">
        <v>23</v>
      </c>
      <c r="P1256" s="179" t="s">
        <v>1437</v>
      </c>
      <c r="Q1256" s="179" t="s">
        <v>23</v>
      </c>
      <c r="R1256" s="179" t="s">
        <v>1525</v>
      </c>
      <c r="S1256" s="179" t="s">
        <v>92</v>
      </c>
      <c r="T1256" s="184" t="s">
        <v>83</v>
      </c>
      <c r="U1256" s="184" t="str">
        <f>Tabla1[[#This Row],[Códigos CIF]]&amp;" "&amp;"="&amp;" "&amp;Tabla1[[#This Row],[Códigos CIF Habilidad]]</f>
        <v>d510 = Lavarse</v>
      </c>
      <c r="V1256" s="189" t="s">
        <v>93</v>
      </c>
      <c r="W1256" s="19" t="s">
        <v>94</v>
      </c>
      <c r="X1256" s="10"/>
      <c r="Y1256" s="10"/>
      <c r="Z1256"/>
      <c r="AA1256"/>
      <c r="AB1256"/>
      <c r="AC1256"/>
      <c r="AD1256"/>
      <c r="AE1256"/>
      <c r="AF1256"/>
      <c r="AG1256"/>
      <c r="AH1256"/>
      <c r="AI1256"/>
    </row>
    <row r="1257" spans="1:35" ht="30.6">
      <c r="A1257" s="10">
        <v>1241</v>
      </c>
      <c r="B1257" s="176" t="s">
        <v>1343</v>
      </c>
      <c r="C1257" s="177" t="s">
        <v>876</v>
      </c>
      <c r="D1257" s="177" t="s">
        <v>118</v>
      </c>
      <c r="E1257" s="178" t="s">
        <v>180</v>
      </c>
      <c r="F1257" s="179">
        <v>48</v>
      </c>
      <c r="G1257" s="180" t="s">
        <v>741</v>
      </c>
      <c r="H1257" s="181">
        <v>3</v>
      </c>
      <c r="I1257" s="182">
        <f>Tabla1[[#This Row],[P_Esperada_MEISR ]]*0.0008928</f>
        <v>2.6784000000000001E-3</v>
      </c>
      <c r="J1257" s="183">
        <v>1</v>
      </c>
      <c r="K1257" s="183">
        <f>Tabla1[[#This Row],[Puntuación]]-1</f>
        <v>0</v>
      </c>
      <c r="L1257" s="182">
        <f>Tabla1[[#This Row],[Cambio escala]]*0.0008928</f>
        <v>0</v>
      </c>
      <c r="M1257" s="179" t="s">
        <v>23</v>
      </c>
      <c r="N1257" s="179" t="s">
        <v>1434</v>
      </c>
      <c r="O1257" s="179" t="s">
        <v>23</v>
      </c>
      <c r="P1257" s="179" t="s">
        <v>1437</v>
      </c>
      <c r="Q1257" s="179" t="s">
        <v>23</v>
      </c>
      <c r="R1257" s="179" t="s">
        <v>1525</v>
      </c>
      <c r="S1257" s="179" t="s">
        <v>34</v>
      </c>
      <c r="T1257" s="184" t="s">
        <v>27</v>
      </c>
      <c r="U1257" s="184" t="str">
        <f>Tabla1[[#This Row],[Códigos CIF]]&amp;" "&amp;"="&amp;" "&amp;Tabla1[[#This Row],[Códigos CIF Habilidad]]</f>
        <v>d445 = Uso de la mano y el brazo</v>
      </c>
      <c r="V1257" s="189" t="s">
        <v>35</v>
      </c>
      <c r="W1257" s="19" t="s">
        <v>36</v>
      </c>
      <c r="X1257" s="10"/>
      <c r="Y1257" s="10"/>
      <c r="Z1257"/>
      <c r="AA1257"/>
      <c r="AB1257"/>
      <c r="AC1257"/>
      <c r="AD1257"/>
      <c r="AE1257"/>
      <c r="AF1257"/>
      <c r="AG1257"/>
      <c r="AH1257"/>
      <c r="AI1257"/>
    </row>
    <row r="1258" spans="1:35">
      <c r="A1258" s="10">
        <v>1242</v>
      </c>
      <c r="B1258" s="176" t="s">
        <v>1343</v>
      </c>
      <c r="C1258" s="177" t="s">
        <v>877</v>
      </c>
      <c r="D1258" s="185" t="s">
        <v>118</v>
      </c>
      <c r="E1258" s="178" t="s">
        <v>700</v>
      </c>
      <c r="F1258" s="179">
        <v>48</v>
      </c>
      <c r="G1258" s="180" t="s">
        <v>741</v>
      </c>
      <c r="H1258" s="181">
        <v>3</v>
      </c>
      <c r="I1258" s="182">
        <f>Tabla1[[#This Row],[P_Esperada_MEISR ]]*0.0008928</f>
        <v>2.6784000000000001E-3</v>
      </c>
      <c r="J1258" s="186">
        <v>1</v>
      </c>
      <c r="K1258" s="186">
        <f>Tabla1[[#This Row],[Puntuación]]-1</f>
        <v>0</v>
      </c>
      <c r="L1258" s="182">
        <f>Tabla1[[#This Row],[Cambio escala]]*0.0008928</f>
        <v>0</v>
      </c>
      <c r="M1258" s="179" t="s">
        <v>23</v>
      </c>
      <c r="N1258" s="179" t="s">
        <v>1434</v>
      </c>
      <c r="O1258" s="179" t="s">
        <v>23</v>
      </c>
      <c r="P1258" s="179" t="s">
        <v>1437</v>
      </c>
      <c r="Q1258" s="179" t="s">
        <v>23</v>
      </c>
      <c r="R1258" s="179" t="s">
        <v>1525</v>
      </c>
      <c r="S1258" s="179" t="s">
        <v>127</v>
      </c>
      <c r="T1258" s="179" t="s">
        <v>83</v>
      </c>
      <c r="U1258" s="179" t="str">
        <f>Tabla1[[#This Row],[Códigos CIF]]&amp;" "&amp;"="&amp;" "&amp;Tabla1[[#This Row],[Códigos CIF Habilidad]]</f>
        <v>d550 = Comer</v>
      </c>
      <c r="V1258" s="190" t="s">
        <v>128</v>
      </c>
      <c r="W1258" s="14" t="s">
        <v>129</v>
      </c>
      <c r="X1258" s="10"/>
      <c r="Y1258" s="10"/>
      <c r="Z1258"/>
      <c r="AA1258"/>
      <c r="AB1258"/>
      <c r="AC1258"/>
      <c r="AD1258"/>
      <c r="AE1258"/>
      <c r="AF1258"/>
      <c r="AG1258"/>
      <c r="AH1258"/>
      <c r="AI1258"/>
    </row>
    <row r="1259" spans="1:35" ht="20.399999999999999">
      <c r="A1259" s="10">
        <v>1243</v>
      </c>
      <c r="B1259" s="176" t="s">
        <v>1343</v>
      </c>
      <c r="C1259" s="177" t="s">
        <v>878</v>
      </c>
      <c r="D1259" s="177" t="s">
        <v>118</v>
      </c>
      <c r="E1259" s="178" t="s">
        <v>188</v>
      </c>
      <c r="F1259" s="179">
        <v>48</v>
      </c>
      <c r="G1259" s="180" t="s">
        <v>741</v>
      </c>
      <c r="H1259" s="181">
        <v>3</v>
      </c>
      <c r="I1259" s="182">
        <f>Tabla1[[#This Row],[P_Esperada_MEISR ]]*0.0008928</f>
        <v>2.6784000000000001E-3</v>
      </c>
      <c r="J1259" s="183">
        <v>1</v>
      </c>
      <c r="K1259" s="183">
        <f>Tabla1[[#This Row],[Puntuación]]-1</f>
        <v>0</v>
      </c>
      <c r="L1259" s="182">
        <f>Tabla1[[#This Row],[Cambio escala]]*0.0008928</f>
        <v>0</v>
      </c>
      <c r="M1259" s="179" t="s">
        <v>23</v>
      </c>
      <c r="N1259" s="179" t="s">
        <v>1434</v>
      </c>
      <c r="O1259" s="179" t="s">
        <v>23</v>
      </c>
      <c r="P1259" s="179" t="s">
        <v>1437</v>
      </c>
      <c r="Q1259" s="179" t="s">
        <v>23</v>
      </c>
      <c r="R1259" s="179" t="s">
        <v>1525</v>
      </c>
      <c r="S1259" s="179" t="s">
        <v>127</v>
      </c>
      <c r="T1259" s="184" t="s">
        <v>83</v>
      </c>
      <c r="U1259" s="184" t="str">
        <f>Tabla1[[#This Row],[Códigos CIF]]&amp;" "&amp;"="&amp;" "&amp;Tabla1[[#This Row],[Códigos CIF Habilidad]]</f>
        <v>d550 = Comer</v>
      </c>
      <c r="V1259" s="189" t="s">
        <v>128</v>
      </c>
      <c r="W1259" s="19" t="s">
        <v>129</v>
      </c>
      <c r="X1259" s="10"/>
      <c r="Y1259" s="10"/>
      <c r="Z1259"/>
      <c r="AA1259"/>
      <c r="AB1259"/>
      <c r="AC1259"/>
      <c r="AD1259"/>
      <c r="AE1259"/>
      <c r="AF1259"/>
      <c r="AG1259"/>
      <c r="AH1259"/>
      <c r="AI1259"/>
    </row>
    <row r="1260" spans="1:35" ht="20.399999999999999">
      <c r="A1260" s="10">
        <v>1244</v>
      </c>
      <c r="B1260" s="176" t="s">
        <v>1343</v>
      </c>
      <c r="C1260" s="177" t="s">
        <v>823</v>
      </c>
      <c r="D1260" s="177" t="s">
        <v>118</v>
      </c>
      <c r="E1260" s="178" t="s">
        <v>701</v>
      </c>
      <c r="F1260" s="179">
        <v>48</v>
      </c>
      <c r="G1260" s="180" t="s">
        <v>741</v>
      </c>
      <c r="H1260" s="181">
        <v>3</v>
      </c>
      <c r="I1260" s="182">
        <f>Tabla1[[#This Row],[P_Esperada_MEISR ]]*0.0008928</f>
        <v>2.6784000000000001E-3</v>
      </c>
      <c r="J1260" s="183">
        <v>1</v>
      </c>
      <c r="K1260" s="183">
        <f>Tabla1[[#This Row],[Puntuación]]-1</f>
        <v>0</v>
      </c>
      <c r="L1260" s="182">
        <f>Tabla1[[#This Row],[Cambio escala]]*0.0008928</f>
        <v>0</v>
      </c>
      <c r="M1260" s="179" t="s">
        <v>23</v>
      </c>
      <c r="N1260" s="179" t="s">
        <v>1434</v>
      </c>
      <c r="O1260" s="179" t="s">
        <v>23</v>
      </c>
      <c r="P1260" s="179" t="s">
        <v>1437</v>
      </c>
      <c r="Q1260" s="179" t="s">
        <v>23</v>
      </c>
      <c r="R1260" s="179" t="s">
        <v>1525</v>
      </c>
      <c r="S1260" s="179" t="s">
        <v>72</v>
      </c>
      <c r="T1260" s="184" t="s">
        <v>50</v>
      </c>
      <c r="U1260" s="184" t="str">
        <f>Tabla1[[#This Row],[Códigos CIF]]&amp;" "&amp;"="&amp;" "&amp;Tabla1[[#This Row],[Códigos CIF Habilidad]]</f>
        <v>d230 = Llevar a cabo rutinas diarias</v>
      </c>
      <c r="V1260" s="189" t="s">
        <v>73</v>
      </c>
      <c r="W1260" s="19" t="s">
        <v>74</v>
      </c>
      <c r="X1260" s="10"/>
      <c r="Y1260" s="10"/>
      <c r="Z1260"/>
      <c r="AA1260"/>
      <c r="AB1260"/>
      <c r="AC1260"/>
      <c r="AD1260"/>
      <c r="AE1260"/>
      <c r="AF1260"/>
      <c r="AG1260"/>
      <c r="AH1260"/>
      <c r="AI1260"/>
    </row>
    <row r="1261" spans="1:35">
      <c r="A1261" s="10">
        <v>1245</v>
      </c>
      <c r="B1261" s="176" t="s">
        <v>1343</v>
      </c>
      <c r="C1261" s="177" t="s">
        <v>879</v>
      </c>
      <c r="D1261" s="177" t="s">
        <v>118</v>
      </c>
      <c r="E1261" s="178" t="s">
        <v>190</v>
      </c>
      <c r="F1261" s="179">
        <v>48</v>
      </c>
      <c r="G1261" s="180" t="s">
        <v>741</v>
      </c>
      <c r="H1261" s="181">
        <v>3</v>
      </c>
      <c r="I1261" s="182">
        <f>Tabla1[[#This Row],[P_Esperada_MEISR ]]*0.0008928</f>
        <v>2.6784000000000001E-3</v>
      </c>
      <c r="J1261" s="183">
        <v>1</v>
      </c>
      <c r="K1261" s="183">
        <f>Tabla1[[#This Row],[Puntuación]]-1</f>
        <v>0</v>
      </c>
      <c r="L1261" s="182">
        <f>Tabla1[[#This Row],[Cambio escala]]*0.0008928</f>
        <v>0</v>
      </c>
      <c r="M1261" s="179" t="s">
        <v>24</v>
      </c>
      <c r="N1261" s="179" t="s">
        <v>1435</v>
      </c>
      <c r="O1261" s="179" t="s">
        <v>5</v>
      </c>
      <c r="P1261" s="179" t="s">
        <v>1441</v>
      </c>
      <c r="Q1261" s="179" t="s">
        <v>7</v>
      </c>
      <c r="R1261" s="179" t="s">
        <v>1526</v>
      </c>
      <c r="S1261" s="179" t="s">
        <v>72</v>
      </c>
      <c r="T1261" s="184" t="s">
        <v>50</v>
      </c>
      <c r="U1261" s="184" t="str">
        <f>Tabla1[[#This Row],[Códigos CIF]]&amp;" "&amp;"="&amp;" "&amp;Tabla1[[#This Row],[Códigos CIF Habilidad]]</f>
        <v>d230 = Llevar a cabo rutinas diarias</v>
      </c>
      <c r="V1261" s="189" t="s">
        <v>73</v>
      </c>
      <c r="W1261" s="19" t="s">
        <v>74</v>
      </c>
      <c r="X1261" s="10"/>
      <c r="Y1261" s="10"/>
      <c r="Z1261"/>
      <c r="AA1261"/>
      <c r="AB1261"/>
      <c r="AC1261"/>
      <c r="AD1261"/>
      <c r="AE1261"/>
      <c r="AF1261"/>
      <c r="AG1261"/>
      <c r="AH1261"/>
      <c r="AI1261"/>
    </row>
    <row r="1262" spans="1:35">
      <c r="A1262" s="10">
        <v>1246</v>
      </c>
      <c r="B1262" s="176" t="s">
        <v>1343</v>
      </c>
      <c r="C1262" s="177" t="s">
        <v>880</v>
      </c>
      <c r="D1262" s="177" t="s">
        <v>118</v>
      </c>
      <c r="E1262" s="178" t="s">
        <v>200</v>
      </c>
      <c r="F1262" s="179">
        <v>48</v>
      </c>
      <c r="G1262" s="180" t="s">
        <v>741</v>
      </c>
      <c r="H1262" s="181">
        <v>3</v>
      </c>
      <c r="I1262" s="182">
        <f>Tabla1[[#This Row],[P_Esperada_MEISR ]]*0.0008928</f>
        <v>2.6784000000000001E-3</v>
      </c>
      <c r="J1262" s="183">
        <v>1</v>
      </c>
      <c r="K1262" s="183">
        <f>Tabla1[[#This Row],[Puntuación]]-1</f>
        <v>0</v>
      </c>
      <c r="L1262" s="182">
        <f>Tabla1[[#This Row],[Cambio escala]]*0.0008928</f>
        <v>0</v>
      </c>
      <c r="M1262" s="179" t="s">
        <v>23</v>
      </c>
      <c r="N1262" s="179" t="s">
        <v>1434</v>
      </c>
      <c r="O1262" s="179" t="s">
        <v>23</v>
      </c>
      <c r="P1262" s="179" t="s">
        <v>1437</v>
      </c>
      <c r="Q1262" s="179" t="s">
        <v>23</v>
      </c>
      <c r="R1262" s="179" t="s">
        <v>1525</v>
      </c>
      <c r="S1262" s="179" t="s">
        <v>72</v>
      </c>
      <c r="T1262" s="184" t="s">
        <v>50</v>
      </c>
      <c r="U1262" s="184" t="str">
        <f>Tabla1[[#This Row],[Códigos CIF]]&amp;" "&amp;"="&amp;" "&amp;Tabla1[[#This Row],[Códigos CIF Habilidad]]</f>
        <v>d230 = Llevar a cabo rutinas diarias</v>
      </c>
      <c r="V1262" s="189" t="s">
        <v>73</v>
      </c>
      <c r="W1262" s="19" t="s">
        <v>74</v>
      </c>
      <c r="X1262" s="10"/>
      <c r="Y1262" s="10"/>
      <c r="Z1262"/>
      <c r="AA1262"/>
      <c r="AB1262"/>
      <c r="AC1262"/>
      <c r="AD1262"/>
      <c r="AE1262"/>
      <c r="AF1262"/>
      <c r="AG1262"/>
      <c r="AH1262"/>
      <c r="AI1262"/>
    </row>
    <row r="1263" spans="1:35" ht="20.399999999999999">
      <c r="A1263" s="10">
        <v>1247</v>
      </c>
      <c r="B1263" s="176" t="s">
        <v>1343</v>
      </c>
      <c r="C1263" s="177" t="s">
        <v>881</v>
      </c>
      <c r="D1263" s="177" t="s">
        <v>118</v>
      </c>
      <c r="E1263" s="178" t="s">
        <v>181</v>
      </c>
      <c r="F1263" s="179">
        <v>54</v>
      </c>
      <c r="G1263" s="180" t="s">
        <v>743</v>
      </c>
      <c r="H1263" s="181">
        <v>3</v>
      </c>
      <c r="I1263" s="182">
        <f>Tabla1[[#This Row],[P_Esperada_MEISR ]]*0.0008928</f>
        <v>2.6784000000000001E-3</v>
      </c>
      <c r="J1263" s="183">
        <v>1</v>
      </c>
      <c r="K1263" s="183">
        <f>Tabla1[[#This Row],[Puntuación]]-1</f>
        <v>0</v>
      </c>
      <c r="L1263" s="182">
        <f>Tabla1[[#This Row],[Cambio escala]]*0.0008928</f>
        <v>0</v>
      </c>
      <c r="M1263" s="179" t="s">
        <v>5</v>
      </c>
      <c r="N1263" s="179" t="s">
        <v>1436</v>
      </c>
      <c r="O1263" s="179" t="s">
        <v>6</v>
      </c>
      <c r="P1263" s="179" t="s">
        <v>1439</v>
      </c>
      <c r="Q1263" s="179" t="s">
        <v>5</v>
      </c>
      <c r="R1263" s="179" t="s">
        <v>1519</v>
      </c>
      <c r="S1263" s="179" t="s">
        <v>103</v>
      </c>
      <c r="T1263" s="184" t="s">
        <v>9</v>
      </c>
      <c r="U1263" s="184" t="str">
        <f>Tabla1[[#This Row],[Códigos CIF]]&amp;" "&amp;"="&amp;" "&amp;Tabla1[[#This Row],[Códigos CIF Habilidad]]</f>
        <v>d350 = Conversación</v>
      </c>
      <c r="V1263" s="189" t="s">
        <v>104</v>
      </c>
      <c r="W1263" s="19" t="s">
        <v>105</v>
      </c>
      <c r="X1263" s="10"/>
      <c r="Y1263" s="10"/>
      <c r="Z1263"/>
      <c r="AA1263"/>
      <c r="AB1263"/>
      <c r="AC1263"/>
      <c r="AD1263"/>
      <c r="AE1263"/>
      <c r="AF1263"/>
      <c r="AG1263"/>
      <c r="AH1263"/>
      <c r="AI1263"/>
    </row>
    <row r="1264" spans="1:35" ht="20.399999999999999">
      <c r="A1264" s="10">
        <v>1248</v>
      </c>
      <c r="B1264" s="176" t="s">
        <v>1343</v>
      </c>
      <c r="C1264" s="177" t="s">
        <v>882</v>
      </c>
      <c r="D1264" s="177" t="s">
        <v>118</v>
      </c>
      <c r="E1264" s="178" t="s">
        <v>198</v>
      </c>
      <c r="F1264" s="179">
        <v>54</v>
      </c>
      <c r="G1264" s="180" t="s">
        <v>743</v>
      </c>
      <c r="H1264" s="181">
        <v>3</v>
      </c>
      <c r="I1264" s="182">
        <f>Tabla1[[#This Row],[P_Esperada_MEISR ]]*0.0008928</f>
        <v>2.6784000000000001E-3</v>
      </c>
      <c r="J1264" s="183">
        <v>1</v>
      </c>
      <c r="K1264" s="183">
        <f>Tabla1[[#This Row],[Puntuación]]-1</f>
        <v>0</v>
      </c>
      <c r="L1264" s="182">
        <f>Tabla1[[#This Row],[Cambio escala]]*0.0008928</f>
        <v>0</v>
      </c>
      <c r="M1264" s="179" t="s">
        <v>23</v>
      </c>
      <c r="N1264" s="179" t="s">
        <v>1434</v>
      </c>
      <c r="O1264" s="179" t="s">
        <v>23</v>
      </c>
      <c r="P1264" s="179" t="s">
        <v>1437</v>
      </c>
      <c r="Q1264" s="179" t="s">
        <v>23</v>
      </c>
      <c r="R1264" s="179" t="s">
        <v>1525</v>
      </c>
      <c r="S1264" s="179" t="s">
        <v>127</v>
      </c>
      <c r="T1264" s="184" t="s">
        <v>83</v>
      </c>
      <c r="U1264" s="184" t="str">
        <f>Tabla1[[#This Row],[Códigos CIF]]&amp;" "&amp;"="&amp;" "&amp;Tabla1[[#This Row],[Códigos CIF Habilidad]]</f>
        <v>d550 = Comer</v>
      </c>
      <c r="V1264" s="189" t="s">
        <v>128</v>
      </c>
      <c r="W1264" s="19" t="s">
        <v>129</v>
      </c>
      <c r="X1264" s="10"/>
      <c r="Y1264" s="10"/>
      <c r="Z1264"/>
      <c r="AA1264"/>
      <c r="AB1264"/>
      <c r="AC1264"/>
      <c r="AD1264"/>
      <c r="AE1264"/>
      <c r="AF1264"/>
      <c r="AG1264"/>
      <c r="AH1264"/>
      <c r="AI1264"/>
    </row>
    <row r="1265" spans="1:35">
      <c r="A1265" s="10">
        <v>1249</v>
      </c>
      <c r="B1265" s="176" t="s">
        <v>1343</v>
      </c>
      <c r="C1265" s="177" t="s">
        <v>883</v>
      </c>
      <c r="D1265" s="177" t="s">
        <v>118</v>
      </c>
      <c r="E1265" s="178" t="s">
        <v>199</v>
      </c>
      <c r="F1265" s="179">
        <v>60</v>
      </c>
      <c r="G1265" s="180" t="s">
        <v>744</v>
      </c>
      <c r="H1265" s="181">
        <v>3</v>
      </c>
      <c r="I1265" s="182">
        <f>Tabla1[[#This Row],[P_Esperada_MEISR ]]*0.0008928</f>
        <v>2.6784000000000001E-3</v>
      </c>
      <c r="J1265" s="183">
        <v>1</v>
      </c>
      <c r="K1265" s="183">
        <f>Tabla1[[#This Row],[Puntuación]]-1</f>
        <v>0</v>
      </c>
      <c r="L1265" s="182">
        <f>Tabla1[[#This Row],[Cambio escala]]*0.0008928</f>
        <v>0</v>
      </c>
      <c r="M1265" s="179" t="s">
        <v>23</v>
      </c>
      <c r="N1265" s="179" t="s">
        <v>1434</v>
      </c>
      <c r="O1265" s="179" t="s">
        <v>23</v>
      </c>
      <c r="P1265" s="179" t="s">
        <v>1437</v>
      </c>
      <c r="Q1265" s="179" t="s">
        <v>23</v>
      </c>
      <c r="R1265" s="179" t="s">
        <v>1525</v>
      </c>
      <c r="S1265" s="179" t="s">
        <v>127</v>
      </c>
      <c r="T1265" s="184" t="s">
        <v>83</v>
      </c>
      <c r="U1265" s="184" t="str">
        <f>Tabla1[[#This Row],[Códigos CIF]]&amp;" "&amp;"="&amp;" "&amp;Tabla1[[#This Row],[Códigos CIF Habilidad]]</f>
        <v>d550 = Comer</v>
      </c>
      <c r="V1265" s="189" t="s">
        <v>128</v>
      </c>
      <c r="W1265" s="19" t="s">
        <v>129</v>
      </c>
      <c r="X1265" s="10"/>
      <c r="Y1265" s="10"/>
      <c r="Z1265"/>
      <c r="AA1265"/>
      <c r="AB1265"/>
      <c r="AC1265"/>
      <c r="AD1265"/>
      <c r="AE1265"/>
      <c r="AF1265"/>
      <c r="AG1265"/>
      <c r="AH1265"/>
      <c r="AI1265"/>
    </row>
    <row r="1266" spans="1:35" ht="20.399999999999999">
      <c r="A1266" s="10">
        <v>1250</v>
      </c>
      <c r="B1266" s="176" t="s">
        <v>1343</v>
      </c>
      <c r="C1266" s="177" t="s">
        <v>826</v>
      </c>
      <c r="D1266" s="177" t="s">
        <v>118</v>
      </c>
      <c r="E1266" s="178" t="s">
        <v>1305</v>
      </c>
      <c r="F1266" s="179">
        <v>60</v>
      </c>
      <c r="G1266" s="180" t="s">
        <v>744</v>
      </c>
      <c r="H1266" s="181">
        <v>3</v>
      </c>
      <c r="I1266" s="182">
        <f>Tabla1[[#This Row],[P_Esperada_MEISR ]]*0.0008928</f>
        <v>2.6784000000000001E-3</v>
      </c>
      <c r="J1266" s="183">
        <v>1</v>
      </c>
      <c r="K1266" s="183">
        <f>Tabla1[[#This Row],[Puntuación]]-1</f>
        <v>0</v>
      </c>
      <c r="L1266" s="182">
        <f>Tabla1[[#This Row],[Cambio escala]]*0.0008928</f>
        <v>0</v>
      </c>
      <c r="M1266" s="179" t="s">
        <v>23</v>
      </c>
      <c r="N1266" s="179" t="s">
        <v>1434</v>
      </c>
      <c r="O1266" s="179" t="s">
        <v>23</v>
      </c>
      <c r="P1266" s="179" t="s">
        <v>1437</v>
      </c>
      <c r="Q1266" s="179" t="s">
        <v>23</v>
      </c>
      <c r="R1266" s="179" t="s">
        <v>1525</v>
      </c>
      <c r="S1266" s="179" t="s">
        <v>120</v>
      </c>
      <c r="T1266" s="184" t="s">
        <v>83</v>
      </c>
      <c r="U1266" s="184" t="str">
        <f>Tabla1[[#This Row],[Códigos CIF]]&amp;" "&amp;"="&amp;" "&amp;Tabla1[[#This Row],[Códigos CIF Habilidad]]</f>
        <v>d560 = Beber</v>
      </c>
      <c r="V1266" s="189" t="s">
        <v>121</v>
      </c>
      <c r="W1266" s="19" t="s">
        <v>122</v>
      </c>
      <c r="X1266" s="10"/>
      <c r="Y1266" s="10"/>
      <c r="Z1266"/>
      <c r="AA1266"/>
      <c r="AB1266"/>
      <c r="AC1266"/>
      <c r="AD1266"/>
      <c r="AE1266"/>
      <c r="AF1266"/>
      <c r="AG1266"/>
      <c r="AH1266"/>
      <c r="AI1266"/>
    </row>
    <row r="1267" spans="1:35" ht="20.399999999999999">
      <c r="A1267" s="10">
        <v>1251</v>
      </c>
      <c r="B1267" s="176" t="s">
        <v>1343</v>
      </c>
      <c r="C1267" s="177" t="s">
        <v>748</v>
      </c>
      <c r="D1267" s="177" t="s">
        <v>201</v>
      </c>
      <c r="E1267" s="178" t="s">
        <v>202</v>
      </c>
      <c r="F1267" s="179">
        <v>0</v>
      </c>
      <c r="G1267" s="180" t="s">
        <v>683</v>
      </c>
      <c r="H1267" s="181">
        <v>3</v>
      </c>
      <c r="I1267" s="182">
        <f>Tabla1[[#This Row],[P_Esperada_MEISR ]]*0.0008928</f>
        <v>2.6784000000000001E-3</v>
      </c>
      <c r="J1267" s="183">
        <v>1</v>
      </c>
      <c r="K1267" s="183">
        <f>Tabla1[[#This Row],[Puntuación]]-1</f>
        <v>0</v>
      </c>
      <c r="L1267" s="182">
        <f>Tabla1[[#This Row],[Cambio escala]]*0.0008928</f>
        <v>0</v>
      </c>
      <c r="M1267" s="179" t="s">
        <v>5</v>
      </c>
      <c r="N1267" s="179" t="s">
        <v>1436</v>
      </c>
      <c r="O1267" s="179" t="s">
        <v>5</v>
      </c>
      <c r="P1267" s="179" t="s">
        <v>1441</v>
      </c>
      <c r="Q1267" s="179" t="s">
        <v>5</v>
      </c>
      <c r="R1267" s="179" t="s">
        <v>1519</v>
      </c>
      <c r="S1267" s="179" t="s">
        <v>41</v>
      </c>
      <c r="T1267" s="184" t="s">
        <v>19</v>
      </c>
      <c r="U1267" s="184" t="str">
        <f>Tabla1[[#This Row],[Códigos CIF]]&amp;" "&amp;"="&amp;" "&amp;Tabla1[[#This Row],[Códigos CIF Habilidad]]</f>
        <v>d160 = Centrar la atención</v>
      </c>
      <c r="V1267" s="189" t="s">
        <v>42</v>
      </c>
      <c r="W1267" s="19" t="s">
        <v>43</v>
      </c>
      <c r="X1267" s="10"/>
      <c r="Y1267" s="10"/>
      <c r="Z1267"/>
      <c r="AA1267"/>
      <c r="AB1267"/>
      <c r="AC1267"/>
      <c r="AD1267"/>
      <c r="AE1267"/>
      <c r="AF1267"/>
      <c r="AG1267"/>
      <c r="AH1267"/>
      <c r="AI1267"/>
    </row>
    <row r="1268" spans="1:35" ht="30.6">
      <c r="A1268" s="10">
        <v>1252</v>
      </c>
      <c r="B1268" s="176" t="s">
        <v>1343</v>
      </c>
      <c r="C1268" s="177" t="s">
        <v>761</v>
      </c>
      <c r="D1268" s="177" t="s">
        <v>201</v>
      </c>
      <c r="E1268" s="178" t="s">
        <v>203</v>
      </c>
      <c r="F1268" s="179">
        <v>0</v>
      </c>
      <c r="G1268" s="180" t="s">
        <v>683</v>
      </c>
      <c r="H1268" s="181">
        <v>3</v>
      </c>
      <c r="I1268" s="182">
        <f>Tabla1[[#This Row],[P_Esperada_MEISR ]]*0.0008928</f>
        <v>2.6784000000000001E-3</v>
      </c>
      <c r="J1268" s="183">
        <v>1</v>
      </c>
      <c r="K1268" s="183">
        <f>Tabla1[[#This Row],[Puntuación]]-1</f>
        <v>0</v>
      </c>
      <c r="L1268" s="182">
        <f>Tabla1[[#This Row],[Cambio escala]]*0.0008928</f>
        <v>0</v>
      </c>
      <c r="M1268" s="179" t="s">
        <v>24</v>
      </c>
      <c r="N1268" s="179" t="s">
        <v>1435</v>
      </c>
      <c r="O1268" s="179" t="s">
        <v>5</v>
      </c>
      <c r="P1268" s="179" t="s">
        <v>1441</v>
      </c>
      <c r="Q1268" s="179" t="s">
        <v>5</v>
      </c>
      <c r="R1268" s="179" t="s">
        <v>1519</v>
      </c>
      <c r="S1268" s="179" t="s">
        <v>13</v>
      </c>
      <c r="T1268" s="184" t="s">
        <v>14</v>
      </c>
      <c r="U1268" s="184" t="str">
        <f>Tabla1[[#This Row],[Códigos CIF]]&amp;" "&amp;"="&amp;" "&amp;Tabla1[[#This Row],[Códigos CIF Habilidad]]</f>
        <v>d710 = Interacciones interpersonales básicas</v>
      </c>
      <c r="V1268" s="189" t="s">
        <v>15</v>
      </c>
      <c r="W1268" s="19" t="s">
        <v>16</v>
      </c>
      <c r="X1268" s="10"/>
      <c r="Y1268" s="10"/>
      <c r="Z1268"/>
      <c r="AA1268"/>
      <c r="AB1268"/>
      <c r="AC1268"/>
      <c r="AD1268"/>
      <c r="AE1268"/>
      <c r="AF1268"/>
      <c r="AG1268"/>
      <c r="AH1268"/>
      <c r="AI1268"/>
    </row>
    <row r="1269" spans="1:35" ht="24">
      <c r="A1269" s="10">
        <v>1253</v>
      </c>
      <c r="B1269" s="176" t="s">
        <v>1343</v>
      </c>
      <c r="C1269" s="177" t="s">
        <v>762</v>
      </c>
      <c r="D1269" s="177" t="s">
        <v>201</v>
      </c>
      <c r="E1269" s="178" t="s">
        <v>204</v>
      </c>
      <c r="F1269" s="179">
        <v>0</v>
      </c>
      <c r="G1269" s="180" t="s">
        <v>683</v>
      </c>
      <c r="H1269" s="181">
        <v>3</v>
      </c>
      <c r="I1269" s="182">
        <f>Tabla1[[#This Row],[P_Esperada_MEISR ]]*0.0008928</f>
        <v>2.6784000000000001E-3</v>
      </c>
      <c r="J1269" s="183">
        <v>1</v>
      </c>
      <c r="K1269" s="183">
        <f>Tabla1[[#This Row],[Puntuación]]-1</f>
        <v>0</v>
      </c>
      <c r="L1269" s="182">
        <f>Tabla1[[#This Row],[Cambio escala]]*0.0008928</f>
        <v>0</v>
      </c>
      <c r="M1269" s="179" t="s">
        <v>24</v>
      </c>
      <c r="N1269" s="179" t="s">
        <v>1435</v>
      </c>
      <c r="O1269" s="179" t="s">
        <v>5</v>
      </c>
      <c r="P1269" s="179" t="s">
        <v>1441</v>
      </c>
      <c r="Q1269" s="179" t="s">
        <v>5</v>
      </c>
      <c r="R1269" s="179" t="s">
        <v>1519</v>
      </c>
      <c r="S1269" s="179" t="s">
        <v>13</v>
      </c>
      <c r="T1269" s="184" t="s">
        <v>14</v>
      </c>
      <c r="U1269" s="184" t="str">
        <f>Tabla1[[#This Row],[Códigos CIF]]&amp;" "&amp;"="&amp;" "&amp;Tabla1[[#This Row],[Códigos CIF Habilidad]]</f>
        <v>d710 = Interacciones interpersonales básicas</v>
      </c>
      <c r="V1269" s="189" t="s">
        <v>15</v>
      </c>
      <c r="W1269" s="19" t="s">
        <v>16</v>
      </c>
      <c r="X1269" s="10"/>
      <c r="Y1269" s="10"/>
      <c r="Z1269"/>
      <c r="AA1269"/>
      <c r="AB1269"/>
      <c r="AC1269"/>
      <c r="AD1269"/>
      <c r="AE1269"/>
      <c r="AF1269"/>
      <c r="AG1269"/>
      <c r="AH1269"/>
      <c r="AI1269"/>
    </row>
    <row r="1270" spans="1:35">
      <c r="A1270" s="10">
        <v>1254</v>
      </c>
      <c r="B1270" s="176" t="s">
        <v>1343</v>
      </c>
      <c r="C1270" s="177" t="s">
        <v>886</v>
      </c>
      <c r="D1270" s="177" t="s">
        <v>201</v>
      </c>
      <c r="E1270" s="178" t="s">
        <v>702</v>
      </c>
      <c r="F1270" s="179">
        <v>2</v>
      </c>
      <c r="G1270" s="180" t="s">
        <v>683</v>
      </c>
      <c r="H1270" s="181">
        <v>3</v>
      </c>
      <c r="I1270" s="182">
        <f>Tabla1[[#This Row],[P_Esperada_MEISR ]]*0.0008928</f>
        <v>2.6784000000000001E-3</v>
      </c>
      <c r="J1270" s="183">
        <v>1</v>
      </c>
      <c r="K1270" s="183">
        <f>Tabla1[[#This Row],[Puntuación]]-1</f>
        <v>0</v>
      </c>
      <c r="L1270" s="182">
        <f>Tabla1[[#This Row],[Cambio escala]]*0.0008928</f>
        <v>0</v>
      </c>
      <c r="M1270" s="179" t="s">
        <v>5</v>
      </c>
      <c r="N1270" s="179" t="s">
        <v>1436</v>
      </c>
      <c r="O1270" s="179" t="s">
        <v>6</v>
      </c>
      <c r="P1270" s="179" t="s">
        <v>1439</v>
      </c>
      <c r="Q1270" s="179" t="s">
        <v>7</v>
      </c>
      <c r="R1270" s="179" t="s">
        <v>1526</v>
      </c>
      <c r="S1270" s="179" t="s">
        <v>8</v>
      </c>
      <c r="T1270" s="184" t="s">
        <v>9</v>
      </c>
      <c r="U1270" s="184" t="str">
        <f>Tabla1[[#This Row],[Códigos CIF]]&amp;" "&amp;"="&amp;" "&amp;Tabla1[[#This Row],[Códigos CIF Habilidad]]</f>
        <v>d331 = Pre-lenguaje</v>
      </c>
      <c r="V1270" s="189" t="s">
        <v>10</v>
      </c>
      <c r="W1270" s="19" t="s">
        <v>11</v>
      </c>
      <c r="X1270" s="10"/>
      <c r="Y1270" s="10"/>
      <c r="Z1270"/>
      <c r="AA1270"/>
      <c r="AB1270"/>
      <c r="AC1270"/>
      <c r="AD1270"/>
      <c r="AE1270"/>
      <c r="AF1270"/>
      <c r="AG1270"/>
      <c r="AH1270"/>
      <c r="AI1270"/>
    </row>
    <row r="1271" spans="1:35" ht="20.399999999999999">
      <c r="A1271" s="10">
        <v>1255</v>
      </c>
      <c r="B1271" s="176" t="s">
        <v>1343</v>
      </c>
      <c r="C1271" s="177" t="s">
        <v>887</v>
      </c>
      <c r="D1271" s="177" t="s">
        <v>201</v>
      </c>
      <c r="E1271" s="178" t="s">
        <v>205</v>
      </c>
      <c r="F1271" s="179">
        <v>3</v>
      </c>
      <c r="G1271" s="180" t="s">
        <v>683</v>
      </c>
      <c r="H1271" s="181">
        <v>3</v>
      </c>
      <c r="I1271" s="182">
        <f>Tabla1[[#This Row],[P_Esperada_MEISR ]]*0.0008928</f>
        <v>2.6784000000000001E-3</v>
      </c>
      <c r="J1271" s="183">
        <v>1</v>
      </c>
      <c r="K1271" s="183">
        <f>Tabla1[[#This Row],[Puntuación]]-1</f>
        <v>0</v>
      </c>
      <c r="L1271" s="182">
        <f>Tabla1[[#This Row],[Cambio escala]]*0.0008928</f>
        <v>0</v>
      </c>
      <c r="M1271" s="179" t="s">
        <v>24</v>
      </c>
      <c r="N1271" s="179" t="s">
        <v>1435</v>
      </c>
      <c r="O1271" s="179" t="s">
        <v>31</v>
      </c>
      <c r="P1271" s="179" t="s">
        <v>1438</v>
      </c>
      <c r="Q1271" s="179" t="s">
        <v>7</v>
      </c>
      <c r="R1271" s="179" t="s">
        <v>1526</v>
      </c>
      <c r="S1271" s="179" t="s">
        <v>18</v>
      </c>
      <c r="T1271" s="184" t="s">
        <v>19</v>
      </c>
      <c r="U1271" s="184" t="str">
        <f>Tabla1[[#This Row],[Códigos CIF]]&amp;" "&amp;"="&amp;" "&amp;Tabla1[[#This Row],[Códigos CIF Habilidad]]</f>
        <v>d110 = Mirar</v>
      </c>
      <c r="V1271" s="189" t="s">
        <v>20</v>
      </c>
      <c r="W1271" s="19" t="s">
        <v>21</v>
      </c>
      <c r="X1271" s="10"/>
      <c r="Y1271" s="10"/>
      <c r="Z1271"/>
      <c r="AA1271"/>
      <c r="AB1271"/>
      <c r="AC1271"/>
      <c r="AD1271"/>
      <c r="AE1271"/>
      <c r="AF1271"/>
      <c r="AG1271"/>
      <c r="AH1271"/>
      <c r="AI1271"/>
    </row>
    <row r="1272" spans="1:35" ht="24">
      <c r="A1272" s="10">
        <v>1256</v>
      </c>
      <c r="B1272" s="176" t="s">
        <v>1343</v>
      </c>
      <c r="C1272" s="177" t="s">
        <v>888</v>
      </c>
      <c r="D1272" s="177" t="s">
        <v>201</v>
      </c>
      <c r="E1272" s="178" t="s">
        <v>206</v>
      </c>
      <c r="F1272" s="179">
        <v>6</v>
      </c>
      <c r="G1272" s="180" t="s">
        <v>683</v>
      </c>
      <c r="H1272" s="181">
        <v>3</v>
      </c>
      <c r="I1272" s="182">
        <f>Tabla1[[#This Row],[P_Esperada_MEISR ]]*0.0008928</f>
        <v>2.6784000000000001E-3</v>
      </c>
      <c r="J1272" s="183">
        <v>1</v>
      </c>
      <c r="K1272" s="183">
        <f>Tabla1[[#This Row],[Puntuación]]-1</f>
        <v>0</v>
      </c>
      <c r="L1272" s="182">
        <f>Tabla1[[#This Row],[Cambio escala]]*0.0008928</f>
        <v>0</v>
      </c>
      <c r="M1272" s="179" t="s">
        <v>5</v>
      </c>
      <c r="N1272" s="179" t="s">
        <v>1436</v>
      </c>
      <c r="O1272" s="179" t="s">
        <v>6</v>
      </c>
      <c r="P1272" s="179" t="s">
        <v>1439</v>
      </c>
      <c r="Q1272" s="179" t="s">
        <v>5</v>
      </c>
      <c r="R1272" s="179" t="s">
        <v>1519</v>
      </c>
      <c r="S1272" s="179" t="s">
        <v>67</v>
      </c>
      <c r="T1272" s="184" t="s">
        <v>9</v>
      </c>
      <c r="U1272" s="184" t="str">
        <f>Tabla1[[#This Row],[Códigos CIF]]&amp;" "&amp;"="&amp;" "&amp;Tabla1[[#This Row],[Códigos CIF Habilidad]]</f>
        <v>d310 = Comunicación-recepción de mensajes hablados</v>
      </c>
      <c r="V1272" s="189" t="s">
        <v>68</v>
      </c>
      <c r="W1272" s="19" t="s">
        <v>69</v>
      </c>
      <c r="X1272" s="10"/>
      <c r="Y1272" s="10"/>
      <c r="Z1272"/>
      <c r="AA1272"/>
      <c r="AB1272"/>
      <c r="AC1272"/>
      <c r="AD1272"/>
      <c r="AE1272"/>
      <c r="AF1272"/>
      <c r="AG1272"/>
      <c r="AH1272"/>
      <c r="AI1272"/>
    </row>
    <row r="1273" spans="1:35">
      <c r="A1273" s="10">
        <v>1257</v>
      </c>
      <c r="B1273" s="176" t="s">
        <v>1343</v>
      </c>
      <c r="C1273" s="177" t="s">
        <v>889</v>
      </c>
      <c r="D1273" s="177" t="s">
        <v>201</v>
      </c>
      <c r="E1273" s="178" t="s">
        <v>207</v>
      </c>
      <c r="F1273" s="179">
        <v>8</v>
      </c>
      <c r="G1273" s="180" t="s">
        <v>686</v>
      </c>
      <c r="H1273" s="181">
        <v>3</v>
      </c>
      <c r="I1273" s="182">
        <f>Tabla1[[#This Row],[P_Esperada_MEISR ]]*0.0008928</f>
        <v>2.6784000000000001E-3</v>
      </c>
      <c r="J1273" s="183">
        <v>1</v>
      </c>
      <c r="K1273" s="183">
        <f>Tabla1[[#This Row],[Puntuación]]-1</f>
        <v>0</v>
      </c>
      <c r="L1273" s="182">
        <f>Tabla1[[#This Row],[Cambio escala]]*0.0008928</f>
        <v>0</v>
      </c>
      <c r="M1273" s="179" t="s">
        <v>5</v>
      </c>
      <c r="N1273" s="179" t="s">
        <v>1436</v>
      </c>
      <c r="O1273" s="179" t="s">
        <v>6</v>
      </c>
      <c r="P1273" s="179" t="s">
        <v>1439</v>
      </c>
      <c r="Q1273" s="179" t="s">
        <v>7</v>
      </c>
      <c r="R1273" s="179" t="s">
        <v>1526</v>
      </c>
      <c r="S1273" s="179" t="s">
        <v>8</v>
      </c>
      <c r="T1273" s="184" t="s">
        <v>9</v>
      </c>
      <c r="U1273" s="184" t="str">
        <f>Tabla1[[#This Row],[Códigos CIF]]&amp;" "&amp;"="&amp;" "&amp;Tabla1[[#This Row],[Códigos CIF Habilidad]]</f>
        <v>d331 = Pre-lenguaje</v>
      </c>
      <c r="V1273" s="189" t="s">
        <v>10</v>
      </c>
      <c r="W1273" s="19" t="s">
        <v>11</v>
      </c>
      <c r="X1273" s="10"/>
      <c r="Y1273" s="10"/>
      <c r="Z1273"/>
      <c r="AA1273"/>
      <c r="AB1273"/>
      <c r="AC1273"/>
      <c r="AD1273"/>
      <c r="AE1273"/>
      <c r="AF1273"/>
      <c r="AG1273"/>
      <c r="AH1273"/>
      <c r="AI1273"/>
    </row>
    <row r="1274" spans="1:35" ht="30.6">
      <c r="A1274" s="10">
        <v>1258</v>
      </c>
      <c r="B1274" s="176" t="s">
        <v>1343</v>
      </c>
      <c r="C1274" s="177" t="s">
        <v>890</v>
      </c>
      <c r="D1274" s="177" t="s">
        <v>201</v>
      </c>
      <c r="E1274" s="178" t="s">
        <v>208</v>
      </c>
      <c r="F1274" s="179">
        <v>11</v>
      </c>
      <c r="G1274" s="180" t="s">
        <v>686</v>
      </c>
      <c r="H1274" s="181">
        <v>3</v>
      </c>
      <c r="I1274" s="182">
        <f>Tabla1[[#This Row],[P_Esperada_MEISR ]]*0.0008928</f>
        <v>2.6784000000000001E-3</v>
      </c>
      <c r="J1274" s="183">
        <v>1</v>
      </c>
      <c r="K1274" s="183">
        <f>Tabla1[[#This Row],[Puntuación]]-1</f>
        <v>0</v>
      </c>
      <c r="L1274" s="182">
        <f>Tabla1[[#This Row],[Cambio escala]]*0.0008928</f>
        <v>0</v>
      </c>
      <c r="M1274" s="179" t="s">
        <v>23</v>
      </c>
      <c r="N1274" s="179" t="s">
        <v>1434</v>
      </c>
      <c r="O1274" s="179" t="s">
        <v>23</v>
      </c>
      <c r="P1274" s="179" t="s">
        <v>1437</v>
      </c>
      <c r="Q1274" s="179" t="s">
        <v>23</v>
      </c>
      <c r="R1274" s="179" t="s">
        <v>1525</v>
      </c>
      <c r="S1274" s="179" t="s">
        <v>72</v>
      </c>
      <c r="T1274" s="184" t="s">
        <v>50</v>
      </c>
      <c r="U1274" s="184" t="str">
        <f>Tabla1[[#This Row],[Códigos CIF]]&amp;" "&amp;"="&amp;" "&amp;Tabla1[[#This Row],[Códigos CIF Habilidad]]</f>
        <v>d230 = Llevar a cabo rutinas diarias</v>
      </c>
      <c r="V1274" s="189" t="s">
        <v>73</v>
      </c>
      <c r="W1274" s="19" t="s">
        <v>74</v>
      </c>
      <c r="X1274" s="10"/>
      <c r="Y1274" s="10"/>
      <c r="Z1274"/>
      <c r="AA1274"/>
      <c r="AB1274"/>
      <c r="AC1274"/>
      <c r="AD1274"/>
      <c r="AE1274"/>
      <c r="AF1274"/>
      <c r="AG1274"/>
      <c r="AH1274"/>
      <c r="AI1274"/>
    </row>
    <row r="1275" spans="1:35" ht="40.799999999999997">
      <c r="A1275" s="10">
        <v>1259</v>
      </c>
      <c r="B1275" s="176" t="s">
        <v>1343</v>
      </c>
      <c r="C1275" s="177" t="s">
        <v>891</v>
      </c>
      <c r="D1275" s="177" t="s">
        <v>201</v>
      </c>
      <c r="E1275" s="178" t="s">
        <v>209</v>
      </c>
      <c r="F1275" s="179">
        <v>12</v>
      </c>
      <c r="G1275" s="180" t="s">
        <v>686</v>
      </c>
      <c r="H1275" s="181">
        <v>3</v>
      </c>
      <c r="I1275" s="182">
        <f>Tabla1[[#This Row],[P_Esperada_MEISR ]]*0.0008928</f>
        <v>2.6784000000000001E-3</v>
      </c>
      <c r="J1275" s="183">
        <v>1</v>
      </c>
      <c r="K1275" s="183">
        <f>Tabla1[[#This Row],[Puntuación]]-1</f>
        <v>0</v>
      </c>
      <c r="L1275" s="182">
        <f>Tabla1[[#This Row],[Cambio escala]]*0.0008928</f>
        <v>0</v>
      </c>
      <c r="M1275" s="179" t="s">
        <v>5</v>
      </c>
      <c r="N1275" s="179" t="s">
        <v>1436</v>
      </c>
      <c r="O1275" s="179" t="s">
        <v>6</v>
      </c>
      <c r="P1275" s="179" t="s">
        <v>1439</v>
      </c>
      <c r="Q1275" s="179" t="s">
        <v>7</v>
      </c>
      <c r="R1275" s="179" t="s">
        <v>1526</v>
      </c>
      <c r="S1275" s="179" t="s">
        <v>67</v>
      </c>
      <c r="T1275" s="184" t="s">
        <v>9</v>
      </c>
      <c r="U1275" s="184" t="str">
        <f>Tabla1[[#This Row],[Códigos CIF]]&amp;" "&amp;"="&amp;" "&amp;Tabla1[[#This Row],[Códigos CIF Habilidad]]</f>
        <v>d310 = Comunicación-recepción de mensajes hablados</v>
      </c>
      <c r="V1275" s="189" t="s">
        <v>68</v>
      </c>
      <c r="W1275" s="19" t="s">
        <v>69</v>
      </c>
      <c r="X1275" s="10"/>
      <c r="Y1275" s="10"/>
      <c r="Z1275"/>
      <c r="AA1275"/>
      <c r="AB1275"/>
      <c r="AC1275"/>
      <c r="AD1275"/>
      <c r="AE1275"/>
      <c r="AF1275"/>
      <c r="AG1275"/>
      <c r="AH1275"/>
      <c r="AI1275"/>
    </row>
    <row r="1276" spans="1:35">
      <c r="A1276" s="10">
        <v>1260</v>
      </c>
      <c r="B1276" s="176" t="s">
        <v>1343</v>
      </c>
      <c r="C1276" s="177" t="s">
        <v>892</v>
      </c>
      <c r="D1276" s="177" t="s">
        <v>201</v>
      </c>
      <c r="E1276" s="178" t="s">
        <v>210</v>
      </c>
      <c r="F1276" s="179">
        <v>15</v>
      </c>
      <c r="G1276" s="180" t="s">
        <v>684</v>
      </c>
      <c r="H1276" s="181">
        <v>3</v>
      </c>
      <c r="I1276" s="182">
        <f>Tabla1[[#This Row],[P_Esperada_MEISR ]]*0.0008928</f>
        <v>2.6784000000000001E-3</v>
      </c>
      <c r="J1276" s="183">
        <v>1</v>
      </c>
      <c r="K1276" s="183">
        <f>Tabla1[[#This Row],[Puntuación]]-1</f>
        <v>0</v>
      </c>
      <c r="L1276" s="182">
        <f>Tabla1[[#This Row],[Cambio escala]]*0.0008928</f>
        <v>0</v>
      </c>
      <c r="M1276" s="179" t="s">
        <v>23</v>
      </c>
      <c r="N1276" s="179" t="s">
        <v>1434</v>
      </c>
      <c r="O1276" s="179" t="s">
        <v>23</v>
      </c>
      <c r="P1276" s="179" t="s">
        <v>1437</v>
      </c>
      <c r="Q1276" s="179" t="s">
        <v>23</v>
      </c>
      <c r="R1276" s="179" t="s">
        <v>1525</v>
      </c>
      <c r="S1276" s="179" t="s">
        <v>211</v>
      </c>
      <c r="T1276" s="184" t="s">
        <v>83</v>
      </c>
      <c r="U1276" s="184" t="str">
        <f>Tabla1[[#This Row],[Códigos CIF]]&amp;" "&amp;"="&amp;" "&amp;Tabla1[[#This Row],[Códigos CIF Habilidad]]</f>
        <v>d540 = Vestirse</v>
      </c>
      <c r="V1276" s="189" t="s">
        <v>212</v>
      </c>
      <c r="W1276" s="19" t="s">
        <v>213</v>
      </c>
      <c r="X1276" s="10"/>
      <c r="Y1276" s="10"/>
      <c r="Z1276"/>
      <c r="AA1276"/>
      <c r="AB1276"/>
      <c r="AC1276"/>
      <c r="AD1276"/>
      <c r="AE1276"/>
      <c r="AF1276"/>
      <c r="AG1276"/>
      <c r="AH1276"/>
      <c r="AI1276"/>
    </row>
    <row r="1277" spans="1:35" ht="30.6">
      <c r="A1277" s="10">
        <v>1261</v>
      </c>
      <c r="B1277" s="176" t="s">
        <v>1343</v>
      </c>
      <c r="C1277" s="177" t="s">
        <v>893</v>
      </c>
      <c r="D1277" s="177" t="s">
        <v>201</v>
      </c>
      <c r="E1277" s="178" t="s">
        <v>214</v>
      </c>
      <c r="F1277" s="179">
        <v>15</v>
      </c>
      <c r="G1277" s="180" t="s">
        <v>684</v>
      </c>
      <c r="H1277" s="181">
        <v>3</v>
      </c>
      <c r="I1277" s="182">
        <f>Tabla1[[#This Row],[P_Esperada_MEISR ]]*0.0008928</f>
        <v>2.6784000000000001E-3</v>
      </c>
      <c r="J1277" s="183">
        <v>1</v>
      </c>
      <c r="K1277" s="183">
        <f>Tabla1[[#This Row],[Puntuación]]-1</f>
        <v>0</v>
      </c>
      <c r="L1277" s="182">
        <f>Tabla1[[#This Row],[Cambio escala]]*0.0008928</f>
        <v>0</v>
      </c>
      <c r="M1277" s="179" t="s">
        <v>5</v>
      </c>
      <c r="N1277" s="179" t="s">
        <v>1436</v>
      </c>
      <c r="O1277" s="179" t="s">
        <v>6</v>
      </c>
      <c r="P1277" s="179" t="s">
        <v>1439</v>
      </c>
      <c r="Q1277" s="179" t="s">
        <v>7</v>
      </c>
      <c r="R1277" s="179" t="s">
        <v>1526</v>
      </c>
      <c r="S1277" s="179" t="s">
        <v>67</v>
      </c>
      <c r="T1277" s="184" t="s">
        <v>9</v>
      </c>
      <c r="U1277" s="184" t="str">
        <f>Tabla1[[#This Row],[Códigos CIF]]&amp;" "&amp;"="&amp;" "&amp;Tabla1[[#This Row],[Códigos CIF Habilidad]]</f>
        <v>d310 = Comunicación-recepción de mensajes hablados</v>
      </c>
      <c r="V1277" s="189" t="s">
        <v>68</v>
      </c>
      <c r="W1277" s="19" t="s">
        <v>69</v>
      </c>
      <c r="X1277" s="10"/>
      <c r="Y1277" s="10"/>
      <c r="Z1277"/>
      <c r="AA1277"/>
      <c r="AB1277"/>
      <c r="AC1277"/>
      <c r="AD1277"/>
      <c r="AE1277"/>
      <c r="AF1277"/>
      <c r="AG1277"/>
      <c r="AH1277"/>
      <c r="AI1277"/>
    </row>
    <row r="1278" spans="1:35">
      <c r="A1278" s="10">
        <v>1262</v>
      </c>
      <c r="B1278" s="176" t="s">
        <v>1343</v>
      </c>
      <c r="C1278" s="177" t="s">
        <v>894</v>
      </c>
      <c r="D1278" s="177" t="s">
        <v>201</v>
      </c>
      <c r="E1278" s="178" t="s">
        <v>215</v>
      </c>
      <c r="F1278" s="179">
        <v>15</v>
      </c>
      <c r="G1278" s="180" t="s">
        <v>684</v>
      </c>
      <c r="H1278" s="181">
        <v>3</v>
      </c>
      <c r="I1278" s="182">
        <f>Tabla1[[#This Row],[P_Esperada_MEISR ]]*0.0008928</f>
        <v>2.6784000000000001E-3</v>
      </c>
      <c r="J1278" s="183">
        <v>1</v>
      </c>
      <c r="K1278" s="183">
        <f>Tabla1[[#This Row],[Puntuación]]-1</f>
        <v>0</v>
      </c>
      <c r="L1278" s="182">
        <f>Tabla1[[#This Row],[Cambio escala]]*0.0008928</f>
        <v>0</v>
      </c>
      <c r="M1278" s="179" t="s">
        <v>24</v>
      </c>
      <c r="N1278" s="179" t="s">
        <v>1435</v>
      </c>
      <c r="O1278" s="179" t="s">
        <v>31</v>
      </c>
      <c r="P1278" s="179" t="s">
        <v>1438</v>
      </c>
      <c r="Q1278" s="179" t="s">
        <v>7</v>
      </c>
      <c r="R1278" s="179" t="s">
        <v>1526</v>
      </c>
      <c r="S1278" s="179" t="s">
        <v>111</v>
      </c>
      <c r="T1278" s="184" t="s">
        <v>19</v>
      </c>
      <c r="U1278" s="184" t="str">
        <f>Tabla1[[#This Row],[Códigos CIF]]&amp;" "&amp;"="&amp;" "&amp;Tabla1[[#This Row],[Códigos CIF Habilidad]]</f>
        <v>d137 = Adquirir conceptos</v>
      </c>
      <c r="V1278" s="189" t="s">
        <v>112</v>
      </c>
      <c r="W1278" s="19" t="s">
        <v>113</v>
      </c>
      <c r="X1278" s="10"/>
      <c r="Y1278" s="10"/>
      <c r="Z1278"/>
      <c r="AA1278"/>
      <c r="AB1278"/>
      <c r="AC1278"/>
      <c r="AD1278"/>
      <c r="AE1278"/>
      <c r="AF1278"/>
      <c r="AG1278"/>
      <c r="AH1278"/>
      <c r="AI1278"/>
    </row>
    <row r="1279" spans="1:35" ht="20.399999999999999">
      <c r="A1279" s="10">
        <v>1263</v>
      </c>
      <c r="B1279" s="176" t="s">
        <v>1343</v>
      </c>
      <c r="C1279" s="177" t="s">
        <v>895</v>
      </c>
      <c r="D1279" s="177" t="s">
        <v>201</v>
      </c>
      <c r="E1279" s="178" t="s">
        <v>216</v>
      </c>
      <c r="F1279" s="179">
        <v>18</v>
      </c>
      <c r="G1279" s="180" t="s">
        <v>684</v>
      </c>
      <c r="H1279" s="181">
        <v>3</v>
      </c>
      <c r="I1279" s="182">
        <f>Tabla1[[#This Row],[P_Esperada_MEISR ]]*0.0008928</f>
        <v>2.6784000000000001E-3</v>
      </c>
      <c r="J1279" s="183">
        <v>1</v>
      </c>
      <c r="K1279" s="183">
        <f>Tabla1[[#This Row],[Puntuación]]-1</f>
        <v>0</v>
      </c>
      <c r="L1279" s="182">
        <f>Tabla1[[#This Row],[Cambio escala]]*0.0008928</f>
        <v>0</v>
      </c>
      <c r="M1279" s="179" t="s">
        <v>5</v>
      </c>
      <c r="N1279" s="179" t="s">
        <v>1436</v>
      </c>
      <c r="O1279" s="179" t="s">
        <v>6</v>
      </c>
      <c r="P1279" s="179" t="s">
        <v>1439</v>
      </c>
      <c r="Q1279" s="179" t="s">
        <v>23</v>
      </c>
      <c r="R1279" s="179" t="s">
        <v>1525</v>
      </c>
      <c r="S1279" s="179" t="s">
        <v>176</v>
      </c>
      <c r="T1279" s="184" t="s">
        <v>19</v>
      </c>
      <c r="U1279" s="184" t="str">
        <f>Tabla1[[#This Row],[Códigos CIF]]&amp;" "&amp;"="&amp;" "&amp;Tabla1[[#This Row],[Códigos CIF Habilidad]]</f>
        <v>d177 = Tomar decisiones</v>
      </c>
      <c r="V1279" s="189" t="s">
        <v>177</v>
      </c>
      <c r="W1279" s="19" t="s">
        <v>178</v>
      </c>
      <c r="X1279" s="10"/>
      <c r="Y1279" s="10"/>
      <c r="Z1279"/>
      <c r="AA1279"/>
      <c r="AB1279"/>
      <c r="AC1279"/>
      <c r="AD1279"/>
      <c r="AE1279"/>
      <c r="AF1279"/>
      <c r="AG1279"/>
      <c r="AH1279"/>
      <c r="AI1279"/>
    </row>
    <row r="1280" spans="1:35" ht="20.399999999999999">
      <c r="A1280" s="10">
        <v>1264</v>
      </c>
      <c r="B1280" s="176" t="s">
        <v>1343</v>
      </c>
      <c r="C1280" s="177" t="s">
        <v>896</v>
      </c>
      <c r="D1280" s="177" t="s">
        <v>201</v>
      </c>
      <c r="E1280" s="178" t="s">
        <v>217</v>
      </c>
      <c r="F1280" s="179">
        <v>18</v>
      </c>
      <c r="G1280" s="180" t="s">
        <v>684</v>
      </c>
      <c r="H1280" s="181">
        <v>3</v>
      </c>
      <c r="I1280" s="182">
        <f>Tabla1[[#This Row],[P_Esperada_MEISR ]]*0.0008928</f>
        <v>2.6784000000000001E-3</v>
      </c>
      <c r="J1280" s="183">
        <v>1</v>
      </c>
      <c r="K1280" s="183">
        <f>Tabla1[[#This Row],[Puntuación]]-1</f>
        <v>0</v>
      </c>
      <c r="L1280" s="182">
        <f>Tabla1[[#This Row],[Cambio escala]]*0.0008928</f>
        <v>0</v>
      </c>
      <c r="M1280" s="179" t="s">
        <v>23</v>
      </c>
      <c r="N1280" s="179" t="s">
        <v>1434</v>
      </c>
      <c r="O1280" s="179" t="s">
        <v>23</v>
      </c>
      <c r="P1280" s="179" t="s">
        <v>1437</v>
      </c>
      <c r="Q1280" s="179" t="s">
        <v>23</v>
      </c>
      <c r="R1280" s="179" t="s">
        <v>1525</v>
      </c>
      <c r="S1280" s="179" t="s">
        <v>211</v>
      </c>
      <c r="T1280" s="184" t="s">
        <v>83</v>
      </c>
      <c r="U1280" s="184" t="str">
        <f>Tabla1[[#This Row],[Códigos CIF]]&amp;" "&amp;"="&amp;" "&amp;Tabla1[[#This Row],[Códigos CIF Habilidad]]</f>
        <v>d540 = Vestirse</v>
      </c>
      <c r="V1280" s="189" t="s">
        <v>212</v>
      </c>
      <c r="W1280" s="19" t="s">
        <v>213</v>
      </c>
      <c r="X1280" s="10"/>
      <c r="Y1280" s="10"/>
      <c r="Z1280"/>
      <c r="AA1280"/>
      <c r="AB1280"/>
      <c r="AC1280"/>
      <c r="AD1280"/>
      <c r="AE1280"/>
      <c r="AF1280"/>
      <c r="AG1280"/>
      <c r="AH1280"/>
      <c r="AI1280"/>
    </row>
    <row r="1281" spans="1:35">
      <c r="A1281" s="10">
        <v>1265</v>
      </c>
      <c r="B1281" s="176" t="s">
        <v>1343</v>
      </c>
      <c r="C1281" s="177" t="s">
        <v>897</v>
      </c>
      <c r="D1281" s="177" t="s">
        <v>201</v>
      </c>
      <c r="E1281" s="178" t="s">
        <v>218</v>
      </c>
      <c r="F1281" s="179">
        <v>18</v>
      </c>
      <c r="G1281" s="180" t="s">
        <v>684</v>
      </c>
      <c r="H1281" s="181">
        <v>3</v>
      </c>
      <c r="I1281" s="182">
        <f>Tabla1[[#This Row],[P_Esperada_MEISR ]]*0.0008928</f>
        <v>2.6784000000000001E-3</v>
      </c>
      <c r="J1281" s="183">
        <v>1</v>
      </c>
      <c r="K1281" s="183">
        <f>Tabla1[[#This Row],[Puntuación]]-1</f>
        <v>0</v>
      </c>
      <c r="L1281" s="182">
        <f>Tabla1[[#This Row],[Cambio escala]]*0.0008928</f>
        <v>0</v>
      </c>
      <c r="M1281" s="179" t="s">
        <v>23</v>
      </c>
      <c r="N1281" s="179" t="s">
        <v>1434</v>
      </c>
      <c r="O1281" s="179" t="s">
        <v>23</v>
      </c>
      <c r="P1281" s="179" t="s">
        <v>1437</v>
      </c>
      <c r="Q1281" s="179" t="s">
        <v>23</v>
      </c>
      <c r="R1281" s="179" t="s">
        <v>1525</v>
      </c>
      <c r="S1281" s="179" t="s">
        <v>211</v>
      </c>
      <c r="T1281" s="184" t="s">
        <v>83</v>
      </c>
      <c r="U1281" s="184" t="str">
        <f>Tabla1[[#This Row],[Códigos CIF]]&amp;" "&amp;"="&amp;" "&amp;Tabla1[[#This Row],[Códigos CIF Habilidad]]</f>
        <v>d540 = Vestirse</v>
      </c>
      <c r="V1281" s="189" t="s">
        <v>212</v>
      </c>
      <c r="W1281" s="19" t="s">
        <v>213</v>
      </c>
      <c r="X1281" s="10"/>
      <c r="Y1281" s="10"/>
      <c r="Z1281"/>
      <c r="AA1281"/>
      <c r="AB1281"/>
      <c r="AC1281"/>
      <c r="AD1281"/>
      <c r="AE1281"/>
      <c r="AF1281"/>
      <c r="AG1281"/>
      <c r="AH1281"/>
      <c r="AI1281"/>
    </row>
    <row r="1282" spans="1:35" ht="24">
      <c r="A1282" s="10">
        <v>1266</v>
      </c>
      <c r="B1282" s="176" t="s">
        <v>1343</v>
      </c>
      <c r="C1282" s="177" t="s">
        <v>898</v>
      </c>
      <c r="D1282" s="177" t="s">
        <v>201</v>
      </c>
      <c r="E1282" s="178" t="s">
        <v>219</v>
      </c>
      <c r="F1282" s="179">
        <v>18</v>
      </c>
      <c r="G1282" s="180" t="s">
        <v>684</v>
      </c>
      <c r="H1282" s="181">
        <v>3</v>
      </c>
      <c r="I1282" s="182">
        <f>Tabla1[[#This Row],[P_Esperada_MEISR ]]*0.0008928</f>
        <v>2.6784000000000001E-3</v>
      </c>
      <c r="J1282" s="183">
        <v>1</v>
      </c>
      <c r="K1282" s="183">
        <f>Tabla1[[#This Row],[Puntuación]]-1</f>
        <v>0</v>
      </c>
      <c r="L1282" s="182">
        <f>Tabla1[[#This Row],[Cambio escala]]*0.0008928</f>
        <v>0</v>
      </c>
      <c r="M1282" s="179" t="s">
        <v>5</v>
      </c>
      <c r="N1282" s="179" t="s">
        <v>1436</v>
      </c>
      <c r="O1282" s="179" t="s">
        <v>6</v>
      </c>
      <c r="P1282" s="179" t="s">
        <v>1439</v>
      </c>
      <c r="Q1282" s="179" t="s">
        <v>7</v>
      </c>
      <c r="R1282" s="179" t="s">
        <v>1526</v>
      </c>
      <c r="S1282" s="179" t="s">
        <v>89</v>
      </c>
      <c r="T1282" s="184" t="s">
        <v>9</v>
      </c>
      <c r="U1282" s="184" t="str">
        <f>Tabla1[[#This Row],[Códigos CIF]]&amp;" "&amp;"="&amp;" "&amp;Tabla1[[#This Row],[Códigos CIF Habilidad]]</f>
        <v>d335 = Producción de mensajes no verbales</v>
      </c>
      <c r="V1282" s="189" t="s">
        <v>90</v>
      </c>
      <c r="W1282" s="19" t="s">
        <v>91</v>
      </c>
      <c r="X1282" s="10"/>
      <c r="Y1282" s="10"/>
      <c r="Z1282"/>
      <c r="AA1282"/>
      <c r="AB1282"/>
      <c r="AC1282"/>
      <c r="AD1282"/>
      <c r="AE1282"/>
      <c r="AF1282"/>
      <c r="AG1282"/>
      <c r="AH1282"/>
      <c r="AI1282"/>
    </row>
    <row r="1283" spans="1:35" ht="20.399999999999999">
      <c r="A1283" s="10">
        <v>1267</v>
      </c>
      <c r="B1283" s="176" t="s">
        <v>1343</v>
      </c>
      <c r="C1283" s="177" t="s">
        <v>899</v>
      </c>
      <c r="D1283" s="177" t="s">
        <v>201</v>
      </c>
      <c r="E1283" s="178" t="s">
        <v>220</v>
      </c>
      <c r="F1283" s="179">
        <v>18</v>
      </c>
      <c r="G1283" s="180" t="s">
        <v>684</v>
      </c>
      <c r="H1283" s="181">
        <v>3</v>
      </c>
      <c r="I1283" s="182">
        <f>Tabla1[[#This Row],[P_Esperada_MEISR ]]*0.0008928</f>
        <v>2.6784000000000001E-3</v>
      </c>
      <c r="J1283" s="183">
        <v>1</v>
      </c>
      <c r="K1283" s="183">
        <f>Tabla1[[#This Row],[Puntuación]]-1</f>
        <v>0</v>
      </c>
      <c r="L1283" s="182">
        <f>Tabla1[[#This Row],[Cambio escala]]*0.0008928</f>
        <v>0</v>
      </c>
      <c r="M1283" s="179" t="s">
        <v>5</v>
      </c>
      <c r="N1283" s="179" t="s">
        <v>1436</v>
      </c>
      <c r="O1283" s="179" t="s">
        <v>6</v>
      </c>
      <c r="P1283" s="179" t="s">
        <v>1439</v>
      </c>
      <c r="Q1283" s="179" t="s">
        <v>7</v>
      </c>
      <c r="R1283" s="179" t="s">
        <v>1526</v>
      </c>
      <c r="S1283" s="179" t="s">
        <v>55</v>
      </c>
      <c r="T1283" s="184" t="s">
        <v>9</v>
      </c>
      <c r="U1283" s="184" t="str">
        <f>Tabla1[[#This Row],[Códigos CIF]]&amp;" "&amp;"="&amp;" "&amp;Tabla1[[#This Row],[Códigos CIF Habilidad]]</f>
        <v>d330 = Hablar</v>
      </c>
      <c r="V1283" s="189" t="s">
        <v>56</v>
      </c>
      <c r="W1283" s="19" t="s">
        <v>57</v>
      </c>
      <c r="X1283" s="10"/>
      <c r="Y1283" s="10"/>
      <c r="Z1283"/>
      <c r="AA1283"/>
      <c r="AB1283"/>
      <c r="AC1283"/>
      <c r="AD1283"/>
      <c r="AE1283"/>
      <c r="AF1283"/>
      <c r="AG1283"/>
      <c r="AH1283"/>
      <c r="AI1283"/>
    </row>
    <row r="1284" spans="1:35" ht="20.399999999999999">
      <c r="A1284" s="10">
        <v>1268</v>
      </c>
      <c r="B1284" s="176" t="s">
        <v>1343</v>
      </c>
      <c r="C1284" s="177" t="s">
        <v>900</v>
      </c>
      <c r="D1284" s="177" t="s">
        <v>201</v>
      </c>
      <c r="E1284" s="178" t="s">
        <v>1532</v>
      </c>
      <c r="F1284" s="179">
        <v>18</v>
      </c>
      <c r="G1284" s="180" t="s">
        <v>684</v>
      </c>
      <c r="H1284" s="181">
        <v>3</v>
      </c>
      <c r="I1284" s="182">
        <f>Tabla1[[#This Row],[P_Esperada_MEISR ]]*0.0008928</f>
        <v>2.6784000000000001E-3</v>
      </c>
      <c r="J1284" s="183">
        <v>1</v>
      </c>
      <c r="K1284" s="183">
        <f>Tabla1[[#This Row],[Puntuación]]-1</f>
        <v>0</v>
      </c>
      <c r="L1284" s="182">
        <f>Tabla1[[#This Row],[Cambio escala]]*0.0008928</f>
        <v>0</v>
      </c>
      <c r="M1284" s="179" t="s">
        <v>5</v>
      </c>
      <c r="N1284" s="179" t="s">
        <v>1436</v>
      </c>
      <c r="O1284" s="179" t="s">
        <v>6</v>
      </c>
      <c r="P1284" s="179" t="s">
        <v>1439</v>
      </c>
      <c r="Q1284" s="179" t="s">
        <v>7</v>
      </c>
      <c r="R1284" s="179" t="s">
        <v>1526</v>
      </c>
      <c r="S1284" s="179" t="s">
        <v>86</v>
      </c>
      <c r="T1284" s="184" t="s">
        <v>50</v>
      </c>
      <c r="U1284" s="184" t="str">
        <f>Tabla1[[#This Row],[Códigos CIF]]&amp;" "&amp;"="&amp;" "&amp;Tabla1[[#This Row],[Códigos CIF Habilidad]]</f>
        <v>d210 = Llevar a cabo una única tarea</v>
      </c>
      <c r="V1284" s="189" t="s">
        <v>87</v>
      </c>
      <c r="W1284" s="19" t="s">
        <v>88</v>
      </c>
      <c r="X1284" s="10"/>
      <c r="Y1284" s="10"/>
      <c r="Z1284"/>
      <c r="AA1284"/>
      <c r="AB1284"/>
      <c r="AC1284"/>
      <c r="AD1284"/>
      <c r="AE1284"/>
      <c r="AF1284"/>
      <c r="AG1284"/>
      <c r="AH1284"/>
      <c r="AI1284"/>
    </row>
    <row r="1285" spans="1:35" ht="20.399999999999999">
      <c r="A1285" s="10">
        <v>1269</v>
      </c>
      <c r="B1285" s="176" t="s">
        <v>1343</v>
      </c>
      <c r="C1285" s="177" t="s">
        <v>901</v>
      </c>
      <c r="D1285" s="177" t="s">
        <v>201</v>
      </c>
      <c r="E1285" s="178" t="s">
        <v>221</v>
      </c>
      <c r="F1285" s="179">
        <v>24</v>
      </c>
      <c r="G1285" s="180" t="s">
        <v>685</v>
      </c>
      <c r="H1285" s="181">
        <v>3</v>
      </c>
      <c r="I1285" s="182">
        <f>Tabla1[[#This Row],[P_Esperada_MEISR ]]*0.0008928</f>
        <v>2.6784000000000001E-3</v>
      </c>
      <c r="J1285" s="183">
        <v>1</v>
      </c>
      <c r="K1285" s="183">
        <f>Tabla1[[#This Row],[Puntuación]]-1</f>
        <v>0</v>
      </c>
      <c r="L1285" s="182">
        <f>Tabla1[[#This Row],[Cambio escala]]*0.0008928</f>
        <v>0</v>
      </c>
      <c r="M1285" s="179" t="s">
        <v>23</v>
      </c>
      <c r="N1285" s="179" t="s">
        <v>1434</v>
      </c>
      <c r="O1285" s="179" t="s">
        <v>23</v>
      </c>
      <c r="P1285" s="179" t="s">
        <v>1437</v>
      </c>
      <c r="Q1285" s="179" t="s">
        <v>23</v>
      </c>
      <c r="R1285" s="179" t="s">
        <v>1525</v>
      </c>
      <c r="S1285" s="179" t="s">
        <v>222</v>
      </c>
      <c r="T1285" s="184" t="s">
        <v>19</v>
      </c>
      <c r="U1285" s="184" t="str">
        <f>Tabla1[[#This Row],[Códigos CIF]]&amp;" "&amp;"="&amp;" "&amp;Tabla1[[#This Row],[Códigos CIF Habilidad]]</f>
        <v>d175 = Resolver problemas</v>
      </c>
      <c r="V1285" s="189" t="s">
        <v>223</v>
      </c>
      <c r="W1285" s="19" t="s">
        <v>224</v>
      </c>
      <c r="X1285" s="10"/>
      <c r="Y1285" s="10"/>
      <c r="Z1285"/>
      <c r="AA1285"/>
      <c r="AB1285"/>
      <c r="AC1285"/>
      <c r="AD1285"/>
      <c r="AE1285"/>
      <c r="AF1285"/>
      <c r="AG1285"/>
      <c r="AH1285"/>
      <c r="AI1285"/>
    </row>
    <row r="1286" spans="1:35" ht="30.6">
      <c r="A1286" s="10">
        <v>1270</v>
      </c>
      <c r="B1286" s="176" t="s">
        <v>1343</v>
      </c>
      <c r="C1286" s="177" t="s">
        <v>902</v>
      </c>
      <c r="D1286" s="177" t="s">
        <v>201</v>
      </c>
      <c r="E1286" s="178" t="s">
        <v>225</v>
      </c>
      <c r="F1286" s="179">
        <v>24</v>
      </c>
      <c r="G1286" s="180" t="s">
        <v>685</v>
      </c>
      <c r="H1286" s="181">
        <v>3</v>
      </c>
      <c r="I1286" s="182">
        <f>Tabla1[[#This Row],[P_Esperada_MEISR ]]*0.0008928</f>
        <v>2.6784000000000001E-3</v>
      </c>
      <c r="J1286" s="183">
        <v>1</v>
      </c>
      <c r="K1286" s="183">
        <f>Tabla1[[#This Row],[Puntuación]]-1</f>
        <v>0</v>
      </c>
      <c r="L1286" s="182">
        <f>Tabla1[[#This Row],[Cambio escala]]*0.0008928</f>
        <v>0</v>
      </c>
      <c r="M1286" s="179" t="s">
        <v>24</v>
      </c>
      <c r="N1286" s="179" t="s">
        <v>1435</v>
      </c>
      <c r="O1286" s="179" t="s">
        <v>31</v>
      </c>
      <c r="P1286" s="179" t="s">
        <v>1438</v>
      </c>
      <c r="Q1286" s="179" t="s">
        <v>7</v>
      </c>
      <c r="R1286" s="179" t="s">
        <v>1526</v>
      </c>
      <c r="S1286" s="179" t="s">
        <v>89</v>
      </c>
      <c r="T1286" s="184" t="s">
        <v>9</v>
      </c>
      <c r="U1286" s="184" t="str">
        <f>Tabla1[[#This Row],[Códigos CIF]]&amp;" "&amp;"="&amp;" "&amp;Tabla1[[#This Row],[Códigos CIF Habilidad]]</f>
        <v>d335 = Producción de mensajes no verbales</v>
      </c>
      <c r="V1286" s="189" t="s">
        <v>90</v>
      </c>
      <c r="W1286" s="19" t="s">
        <v>91</v>
      </c>
      <c r="X1286" s="10"/>
      <c r="Y1286" s="10"/>
      <c r="Z1286"/>
      <c r="AA1286"/>
      <c r="AB1286"/>
      <c r="AC1286"/>
      <c r="AD1286"/>
      <c r="AE1286"/>
      <c r="AF1286"/>
      <c r="AG1286"/>
      <c r="AH1286"/>
      <c r="AI1286"/>
    </row>
    <row r="1287" spans="1:35" ht="30.6">
      <c r="A1287" s="10">
        <v>1271</v>
      </c>
      <c r="B1287" s="176" t="s">
        <v>1343</v>
      </c>
      <c r="C1287" s="177" t="s">
        <v>903</v>
      </c>
      <c r="D1287" s="177" t="s">
        <v>201</v>
      </c>
      <c r="E1287" s="178" t="s">
        <v>226</v>
      </c>
      <c r="F1287" s="179">
        <v>25</v>
      </c>
      <c r="G1287" s="180" t="s">
        <v>738</v>
      </c>
      <c r="H1287" s="181">
        <v>3</v>
      </c>
      <c r="I1287" s="182">
        <f>Tabla1[[#This Row],[P_Esperada_MEISR ]]*0.0008928</f>
        <v>2.6784000000000001E-3</v>
      </c>
      <c r="J1287" s="183">
        <v>1</v>
      </c>
      <c r="K1287" s="183">
        <f>Tabla1[[#This Row],[Puntuación]]-1</f>
        <v>0</v>
      </c>
      <c r="L1287" s="182">
        <f>Tabla1[[#This Row],[Cambio escala]]*0.0008928</f>
        <v>0</v>
      </c>
      <c r="M1287" s="179" t="s">
        <v>24</v>
      </c>
      <c r="N1287" s="179" t="s">
        <v>1435</v>
      </c>
      <c r="O1287" s="179" t="s">
        <v>6</v>
      </c>
      <c r="P1287" s="179" t="s">
        <v>1439</v>
      </c>
      <c r="Q1287" s="179" t="s">
        <v>7</v>
      </c>
      <c r="R1287" s="179" t="s">
        <v>1526</v>
      </c>
      <c r="S1287" s="179" t="s">
        <v>67</v>
      </c>
      <c r="T1287" s="184" t="s">
        <v>9</v>
      </c>
      <c r="U1287" s="184" t="str">
        <f>Tabla1[[#This Row],[Códigos CIF]]&amp;" "&amp;"="&amp;" "&amp;Tabla1[[#This Row],[Códigos CIF Habilidad]]</f>
        <v>d310 = Comunicación-recepción de mensajes hablados</v>
      </c>
      <c r="V1287" s="189" t="s">
        <v>68</v>
      </c>
      <c r="W1287" s="19" t="s">
        <v>69</v>
      </c>
      <c r="X1287" s="10"/>
      <c r="Y1287" s="10"/>
      <c r="Z1287"/>
      <c r="AA1287"/>
      <c r="AB1287"/>
      <c r="AC1287"/>
      <c r="AD1287"/>
      <c r="AE1287"/>
      <c r="AF1287"/>
      <c r="AG1287"/>
      <c r="AH1287"/>
      <c r="AI1287"/>
    </row>
    <row r="1288" spans="1:35" ht="24">
      <c r="A1288" s="10">
        <v>1272</v>
      </c>
      <c r="B1288" s="176" t="s">
        <v>1343</v>
      </c>
      <c r="C1288" s="177" t="s">
        <v>904</v>
      </c>
      <c r="D1288" s="177" t="s">
        <v>201</v>
      </c>
      <c r="E1288" s="178" t="s">
        <v>227</v>
      </c>
      <c r="F1288" s="179">
        <v>28</v>
      </c>
      <c r="G1288" s="180" t="s">
        <v>738</v>
      </c>
      <c r="H1288" s="181">
        <v>3</v>
      </c>
      <c r="I1288" s="182">
        <f>Tabla1[[#This Row],[P_Esperada_MEISR ]]*0.0008928</f>
        <v>2.6784000000000001E-3</v>
      </c>
      <c r="J1288" s="183">
        <v>1</v>
      </c>
      <c r="K1288" s="183">
        <f>Tabla1[[#This Row],[Puntuación]]-1</f>
        <v>0</v>
      </c>
      <c r="L1288" s="182">
        <f>Tabla1[[#This Row],[Cambio escala]]*0.0008928</f>
        <v>0</v>
      </c>
      <c r="M1288" s="179" t="s">
        <v>23</v>
      </c>
      <c r="N1288" s="179" t="s">
        <v>1434</v>
      </c>
      <c r="O1288" s="179" t="s">
        <v>23</v>
      </c>
      <c r="P1288" s="179" t="s">
        <v>1437</v>
      </c>
      <c r="Q1288" s="179" t="s">
        <v>23</v>
      </c>
      <c r="R1288" s="179" t="s">
        <v>1525</v>
      </c>
      <c r="S1288" s="179" t="s">
        <v>13</v>
      </c>
      <c r="T1288" s="184" t="s">
        <v>14</v>
      </c>
      <c r="U1288" s="184" t="str">
        <f>Tabla1[[#This Row],[Códigos CIF]]&amp;" "&amp;"="&amp;" "&amp;Tabla1[[#This Row],[Códigos CIF Habilidad]]</f>
        <v>d710 = Interacciones interpersonales básicas</v>
      </c>
      <c r="V1288" s="189" t="s">
        <v>15</v>
      </c>
      <c r="W1288" s="19" t="s">
        <v>16</v>
      </c>
      <c r="X1288" s="10"/>
      <c r="Y1288" s="10"/>
      <c r="Z1288"/>
      <c r="AA1288"/>
      <c r="AB1288"/>
      <c r="AC1288"/>
      <c r="AD1288"/>
      <c r="AE1288"/>
      <c r="AF1288"/>
      <c r="AG1288"/>
      <c r="AH1288"/>
      <c r="AI1288"/>
    </row>
    <row r="1289" spans="1:35" ht="20.399999999999999">
      <c r="A1289" s="10">
        <v>1273</v>
      </c>
      <c r="B1289" s="176" t="s">
        <v>1343</v>
      </c>
      <c r="C1289" s="177" t="s">
        <v>905</v>
      </c>
      <c r="D1289" s="177" t="s">
        <v>201</v>
      </c>
      <c r="E1289" s="178" t="s">
        <v>228</v>
      </c>
      <c r="F1289" s="179">
        <v>30</v>
      </c>
      <c r="G1289" s="180" t="s">
        <v>738</v>
      </c>
      <c r="H1289" s="181">
        <v>3</v>
      </c>
      <c r="I1289" s="182">
        <f>Tabla1[[#This Row],[P_Esperada_MEISR ]]*0.0008928</f>
        <v>2.6784000000000001E-3</v>
      </c>
      <c r="J1289" s="183">
        <v>1</v>
      </c>
      <c r="K1289" s="183">
        <f>Tabla1[[#This Row],[Puntuación]]-1</f>
        <v>0</v>
      </c>
      <c r="L1289" s="182">
        <f>Tabla1[[#This Row],[Cambio escala]]*0.0008928</f>
        <v>0</v>
      </c>
      <c r="M1289" s="179" t="s">
        <v>23</v>
      </c>
      <c r="N1289" s="179" t="s">
        <v>1434</v>
      </c>
      <c r="O1289" s="179" t="s">
        <v>23</v>
      </c>
      <c r="P1289" s="179" t="s">
        <v>1437</v>
      </c>
      <c r="Q1289" s="179" t="s">
        <v>23</v>
      </c>
      <c r="R1289" s="179" t="s">
        <v>1525</v>
      </c>
      <c r="S1289" s="179" t="s">
        <v>211</v>
      </c>
      <c r="T1289" s="184" t="s">
        <v>83</v>
      </c>
      <c r="U1289" s="184" t="str">
        <f>Tabla1[[#This Row],[Códigos CIF]]&amp;" "&amp;"="&amp;" "&amp;Tabla1[[#This Row],[Códigos CIF Habilidad]]</f>
        <v>d540 = Vestirse</v>
      </c>
      <c r="V1289" s="189" t="s">
        <v>212</v>
      </c>
      <c r="W1289" s="19" t="s">
        <v>213</v>
      </c>
      <c r="X1289" s="10"/>
      <c r="Y1289" s="10"/>
      <c r="Z1289"/>
      <c r="AA1289"/>
      <c r="AB1289"/>
      <c r="AC1289"/>
      <c r="AD1289"/>
      <c r="AE1289"/>
      <c r="AF1289"/>
      <c r="AG1289"/>
      <c r="AH1289"/>
      <c r="AI1289"/>
    </row>
    <row r="1290" spans="1:35">
      <c r="A1290" s="10">
        <v>1274</v>
      </c>
      <c r="B1290" s="176" t="s">
        <v>1343</v>
      </c>
      <c r="C1290" s="177" t="s">
        <v>906</v>
      </c>
      <c r="D1290" s="177" t="s">
        <v>201</v>
      </c>
      <c r="E1290" s="178" t="s">
        <v>229</v>
      </c>
      <c r="F1290" s="179">
        <v>30</v>
      </c>
      <c r="G1290" s="180" t="s">
        <v>738</v>
      </c>
      <c r="H1290" s="181">
        <v>3</v>
      </c>
      <c r="I1290" s="182">
        <f>Tabla1[[#This Row],[P_Esperada_MEISR ]]*0.0008928</f>
        <v>2.6784000000000001E-3</v>
      </c>
      <c r="J1290" s="183">
        <v>1</v>
      </c>
      <c r="K1290" s="183">
        <f>Tabla1[[#This Row],[Puntuación]]-1</f>
        <v>0</v>
      </c>
      <c r="L1290" s="182">
        <f>Tabla1[[#This Row],[Cambio escala]]*0.0008928</f>
        <v>0</v>
      </c>
      <c r="M1290" s="179" t="s">
        <v>23</v>
      </c>
      <c r="N1290" s="179" t="s">
        <v>1434</v>
      </c>
      <c r="O1290" s="179" t="s">
        <v>23</v>
      </c>
      <c r="P1290" s="179" t="s">
        <v>1437</v>
      </c>
      <c r="Q1290" s="179" t="s">
        <v>23</v>
      </c>
      <c r="R1290" s="179" t="s">
        <v>1525</v>
      </c>
      <c r="S1290" s="179" t="s">
        <v>211</v>
      </c>
      <c r="T1290" s="184" t="s">
        <v>83</v>
      </c>
      <c r="U1290" s="184" t="str">
        <f>Tabla1[[#This Row],[Códigos CIF]]&amp;" "&amp;"="&amp;" "&amp;Tabla1[[#This Row],[Códigos CIF Habilidad]]</f>
        <v>d540 = Vestirse</v>
      </c>
      <c r="V1290" s="189" t="s">
        <v>212</v>
      </c>
      <c r="W1290" s="19" t="s">
        <v>213</v>
      </c>
      <c r="X1290" s="10"/>
      <c r="Y1290" s="10"/>
      <c r="Z1290"/>
      <c r="AA1290"/>
      <c r="AB1290"/>
      <c r="AC1290"/>
      <c r="AD1290"/>
      <c r="AE1290"/>
      <c r="AF1290"/>
      <c r="AG1290"/>
      <c r="AH1290"/>
      <c r="AI1290"/>
    </row>
    <row r="1291" spans="1:35" ht="20.399999999999999">
      <c r="A1291" s="10">
        <v>1275</v>
      </c>
      <c r="B1291" s="176" t="s">
        <v>1343</v>
      </c>
      <c r="C1291" s="177" t="s">
        <v>885</v>
      </c>
      <c r="D1291" s="177" t="s">
        <v>201</v>
      </c>
      <c r="E1291" s="178" t="s">
        <v>230</v>
      </c>
      <c r="F1291" s="179">
        <v>30</v>
      </c>
      <c r="G1291" s="180" t="s">
        <v>738</v>
      </c>
      <c r="H1291" s="181">
        <v>3</v>
      </c>
      <c r="I1291" s="182">
        <f>Tabla1[[#This Row],[P_Esperada_MEISR ]]*0.0008928</f>
        <v>2.6784000000000001E-3</v>
      </c>
      <c r="J1291" s="183">
        <v>1</v>
      </c>
      <c r="K1291" s="183">
        <f>Tabla1[[#This Row],[Puntuación]]-1</f>
        <v>0</v>
      </c>
      <c r="L1291" s="182">
        <f>Tabla1[[#This Row],[Cambio escala]]*0.0008928</f>
        <v>0</v>
      </c>
      <c r="M1291" s="179" t="s">
        <v>5</v>
      </c>
      <c r="N1291" s="179" t="s">
        <v>1436</v>
      </c>
      <c r="O1291" s="179" t="s">
        <v>6</v>
      </c>
      <c r="P1291" s="179" t="s">
        <v>1439</v>
      </c>
      <c r="Q1291" s="179" t="s">
        <v>23</v>
      </c>
      <c r="R1291" s="179" t="s">
        <v>1525</v>
      </c>
      <c r="S1291" s="179" t="s">
        <v>176</v>
      </c>
      <c r="T1291" s="184" t="s">
        <v>19</v>
      </c>
      <c r="U1291" s="184" t="str">
        <f>Tabla1[[#This Row],[Códigos CIF]]&amp;" "&amp;"="&amp;" "&amp;Tabla1[[#This Row],[Códigos CIF Habilidad]]</f>
        <v>d177 = Tomar decisiones</v>
      </c>
      <c r="V1291" s="189" t="s">
        <v>177</v>
      </c>
      <c r="W1291" s="19" t="s">
        <v>178</v>
      </c>
      <c r="X1291" s="10"/>
      <c r="Y1291" s="10"/>
      <c r="Z1291"/>
      <c r="AA1291"/>
      <c r="AB1291"/>
      <c r="AC1291"/>
      <c r="AD1291"/>
      <c r="AE1291"/>
      <c r="AF1291"/>
      <c r="AG1291"/>
      <c r="AH1291"/>
      <c r="AI1291"/>
    </row>
    <row r="1292" spans="1:35" ht="20.399999999999999">
      <c r="A1292" s="10">
        <v>1276</v>
      </c>
      <c r="B1292" s="176" t="s">
        <v>1343</v>
      </c>
      <c r="C1292" s="177" t="s">
        <v>907</v>
      </c>
      <c r="D1292" s="177" t="s">
        <v>201</v>
      </c>
      <c r="E1292" s="178" t="s">
        <v>232</v>
      </c>
      <c r="F1292" s="179">
        <v>33</v>
      </c>
      <c r="G1292" s="180" t="s">
        <v>739</v>
      </c>
      <c r="H1292" s="181">
        <v>3</v>
      </c>
      <c r="I1292" s="182">
        <f>Tabla1[[#This Row],[P_Esperada_MEISR ]]*0.0008928</f>
        <v>2.6784000000000001E-3</v>
      </c>
      <c r="J1292" s="183">
        <v>1</v>
      </c>
      <c r="K1292" s="183">
        <f>Tabla1[[#This Row],[Puntuación]]-1</f>
        <v>0</v>
      </c>
      <c r="L1292" s="182">
        <f>Tabla1[[#This Row],[Cambio escala]]*0.0008928</f>
        <v>0</v>
      </c>
      <c r="M1292" s="179" t="s">
        <v>5</v>
      </c>
      <c r="N1292" s="179" t="s">
        <v>1436</v>
      </c>
      <c r="O1292" s="179" t="s">
        <v>6</v>
      </c>
      <c r="P1292" s="179" t="s">
        <v>1439</v>
      </c>
      <c r="Q1292" s="179" t="s">
        <v>7</v>
      </c>
      <c r="R1292" s="179" t="s">
        <v>1526</v>
      </c>
      <c r="S1292" s="179" t="s">
        <v>233</v>
      </c>
      <c r="T1292" s="184" t="s">
        <v>50</v>
      </c>
      <c r="U1292" s="184" t="str">
        <f>Tabla1[[#This Row],[Códigos CIF]]&amp;" "&amp;"="&amp;" "&amp;Tabla1[[#This Row],[Códigos CIF Habilidad]]</f>
        <v>d220 = Llevar a cabo múltiples tareas</v>
      </c>
      <c r="V1292" s="189" t="s">
        <v>234</v>
      </c>
      <c r="W1292" s="19" t="s">
        <v>235</v>
      </c>
      <c r="X1292" s="10"/>
      <c r="Y1292" s="10"/>
      <c r="Z1292"/>
      <c r="AA1292"/>
      <c r="AB1292"/>
      <c r="AC1292"/>
      <c r="AD1292"/>
      <c r="AE1292"/>
      <c r="AF1292"/>
      <c r="AG1292"/>
      <c r="AH1292"/>
      <c r="AI1292"/>
    </row>
    <row r="1293" spans="1:35">
      <c r="A1293" s="10">
        <v>1277</v>
      </c>
      <c r="B1293" s="176" t="s">
        <v>1343</v>
      </c>
      <c r="C1293" s="177" t="s">
        <v>908</v>
      </c>
      <c r="D1293" s="177" t="s">
        <v>201</v>
      </c>
      <c r="E1293" s="178" t="s">
        <v>704</v>
      </c>
      <c r="F1293" s="179">
        <v>36</v>
      </c>
      <c r="G1293" s="180" t="s">
        <v>739</v>
      </c>
      <c r="H1293" s="181">
        <v>3</v>
      </c>
      <c r="I1293" s="182">
        <f>Tabla1[[#This Row],[P_Esperada_MEISR ]]*0.0008928</f>
        <v>2.6784000000000001E-3</v>
      </c>
      <c r="J1293" s="183">
        <v>1</v>
      </c>
      <c r="K1293" s="183">
        <f>Tabla1[[#This Row],[Puntuación]]-1</f>
        <v>0</v>
      </c>
      <c r="L1293" s="182">
        <f>Tabla1[[#This Row],[Cambio escala]]*0.0008928</f>
        <v>0</v>
      </c>
      <c r="M1293" s="179" t="s">
        <v>23</v>
      </c>
      <c r="N1293" s="179" t="s">
        <v>1434</v>
      </c>
      <c r="O1293" s="179" t="s">
        <v>23</v>
      </c>
      <c r="P1293" s="179" t="s">
        <v>1437</v>
      </c>
      <c r="Q1293" s="179" t="s">
        <v>23</v>
      </c>
      <c r="R1293" s="179" t="s">
        <v>1525</v>
      </c>
      <c r="S1293" s="179" t="s">
        <v>211</v>
      </c>
      <c r="T1293" s="184" t="s">
        <v>83</v>
      </c>
      <c r="U1293" s="184" t="str">
        <f>Tabla1[[#This Row],[Códigos CIF]]&amp;" "&amp;"="&amp;" "&amp;Tabla1[[#This Row],[Códigos CIF Habilidad]]</f>
        <v>d540 = Vestirse</v>
      </c>
      <c r="V1293" s="189" t="s">
        <v>212</v>
      </c>
      <c r="W1293" s="19" t="s">
        <v>213</v>
      </c>
      <c r="X1293" s="10"/>
      <c r="Y1293" s="10"/>
      <c r="Z1293"/>
      <c r="AA1293"/>
      <c r="AB1293"/>
      <c r="AC1293"/>
      <c r="AD1293"/>
      <c r="AE1293"/>
      <c r="AF1293"/>
      <c r="AG1293"/>
      <c r="AH1293"/>
      <c r="AI1293"/>
    </row>
    <row r="1294" spans="1:35">
      <c r="A1294" s="10">
        <v>1278</v>
      </c>
      <c r="B1294" s="176" t="s">
        <v>1343</v>
      </c>
      <c r="C1294" s="177" t="s">
        <v>909</v>
      </c>
      <c r="D1294" s="177" t="s">
        <v>201</v>
      </c>
      <c r="E1294" s="178" t="s">
        <v>239</v>
      </c>
      <c r="F1294" s="179">
        <v>36</v>
      </c>
      <c r="G1294" s="180" t="s">
        <v>739</v>
      </c>
      <c r="H1294" s="181">
        <v>3</v>
      </c>
      <c r="I1294" s="182">
        <f>Tabla1[[#This Row],[P_Esperada_MEISR ]]*0.0008928</f>
        <v>2.6784000000000001E-3</v>
      </c>
      <c r="J1294" s="183">
        <v>1</v>
      </c>
      <c r="K1294" s="183">
        <f>Tabla1[[#This Row],[Puntuación]]-1</f>
        <v>0</v>
      </c>
      <c r="L1294" s="182">
        <f>Tabla1[[#This Row],[Cambio escala]]*0.0008928</f>
        <v>0</v>
      </c>
      <c r="M1294" s="179" t="s">
        <v>23</v>
      </c>
      <c r="N1294" s="179" t="s">
        <v>1434</v>
      </c>
      <c r="O1294" s="179" t="s">
        <v>23</v>
      </c>
      <c r="P1294" s="179" t="s">
        <v>1437</v>
      </c>
      <c r="Q1294" s="179" t="s">
        <v>23</v>
      </c>
      <c r="R1294" s="179" t="s">
        <v>1525</v>
      </c>
      <c r="S1294" s="179" t="s">
        <v>211</v>
      </c>
      <c r="T1294" s="184" t="s">
        <v>83</v>
      </c>
      <c r="U1294" s="184" t="str">
        <f>Tabla1[[#This Row],[Códigos CIF]]&amp;" "&amp;"="&amp;" "&amp;Tabla1[[#This Row],[Códigos CIF Habilidad]]</f>
        <v>d540 = Vestirse</v>
      </c>
      <c r="V1294" s="189" t="s">
        <v>212</v>
      </c>
      <c r="W1294" s="19" t="s">
        <v>213</v>
      </c>
      <c r="X1294" s="10"/>
      <c r="Y1294" s="10"/>
      <c r="Z1294"/>
      <c r="AA1294"/>
      <c r="AB1294"/>
      <c r="AC1294"/>
      <c r="AD1294"/>
      <c r="AE1294"/>
      <c r="AF1294"/>
      <c r="AG1294"/>
      <c r="AH1294"/>
      <c r="AI1294"/>
    </row>
    <row r="1295" spans="1:35" ht="24">
      <c r="A1295" s="10">
        <v>1279</v>
      </c>
      <c r="B1295" s="176" t="s">
        <v>1343</v>
      </c>
      <c r="C1295" s="177" t="s">
        <v>910</v>
      </c>
      <c r="D1295" s="177" t="s">
        <v>201</v>
      </c>
      <c r="E1295" s="178" t="s">
        <v>734</v>
      </c>
      <c r="F1295" s="179">
        <v>36</v>
      </c>
      <c r="G1295" s="180" t="s">
        <v>739</v>
      </c>
      <c r="H1295" s="181">
        <v>3</v>
      </c>
      <c r="I1295" s="182">
        <f>Tabla1[[#This Row],[P_Esperada_MEISR ]]*0.0008928</f>
        <v>2.6784000000000001E-3</v>
      </c>
      <c r="J1295" s="183">
        <v>1</v>
      </c>
      <c r="K1295" s="183">
        <f>Tabla1[[#This Row],[Puntuación]]-1</f>
        <v>0</v>
      </c>
      <c r="L1295" s="182">
        <f>Tabla1[[#This Row],[Cambio escala]]*0.0008928</f>
        <v>0</v>
      </c>
      <c r="M1295" s="179" t="s">
        <v>24</v>
      </c>
      <c r="N1295" s="179" t="s">
        <v>1435</v>
      </c>
      <c r="O1295" s="179" t="s">
        <v>5</v>
      </c>
      <c r="P1295" s="179" t="s">
        <v>1441</v>
      </c>
      <c r="Q1295" s="179" t="s">
        <v>5</v>
      </c>
      <c r="R1295" s="179" t="s">
        <v>1519</v>
      </c>
      <c r="S1295" s="179" t="s">
        <v>13</v>
      </c>
      <c r="T1295" s="184" t="s">
        <v>14</v>
      </c>
      <c r="U1295" s="184" t="str">
        <f>Tabla1[[#This Row],[Códigos CIF]]&amp;" "&amp;"="&amp;" "&amp;Tabla1[[#This Row],[Códigos CIF Habilidad]]</f>
        <v>d710 = Interacciones interpersonales básicas</v>
      </c>
      <c r="V1295" s="189" t="s">
        <v>15</v>
      </c>
      <c r="W1295" s="19" t="s">
        <v>16</v>
      </c>
      <c r="X1295" s="10"/>
      <c r="Y1295" s="10"/>
      <c r="Z1295"/>
      <c r="AA1295"/>
      <c r="AB1295"/>
      <c r="AC1295"/>
      <c r="AD1295"/>
      <c r="AE1295"/>
      <c r="AF1295"/>
      <c r="AG1295"/>
      <c r="AH1295"/>
      <c r="AI1295"/>
    </row>
    <row r="1296" spans="1:35" ht="24">
      <c r="A1296" s="10">
        <v>1280</v>
      </c>
      <c r="B1296" s="176" t="s">
        <v>1343</v>
      </c>
      <c r="C1296" s="177" t="s">
        <v>911</v>
      </c>
      <c r="D1296" s="177" t="s">
        <v>201</v>
      </c>
      <c r="E1296" s="178" t="s">
        <v>240</v>
      </c>
      <c r="F1296" s="179">
        <v>36</v>
      </c>
      <c r="G1296" s="180" t="s">
        <v>739</v>
      </c>
      <c r="H1296" s="181">
        <v>3</v>
      </c>
      <c r="I1296" s="182">
        <f>Tabla1[[#This Row],[P_Esperada_MEISR ]]*0.0008928</f>
        <v>2.6784000000000001E-3</v>
      </c>
      <c r="J1296" s="183">
        <v>1</v>
      </c>
      <c r="K1296" s="183">
        <f>Tabla1[[#This Row],[Puntuación]]-1</f>
        <v>0</v>
      </c>
      <c r="L1296" s="182">
        <f>Tabla1[[#This Row],[Cambio escala]]*0.0008928</f>
        <v>0</v>
      </c>
      <c r="M1296" s="179" t="s">
        <v>24</v>
      </c>
      <c r="N1296" s="179" t="s">
        <v>1435</v>
      </c>
      <c r="O1296" s="179" t="s">
        <v>5</v>
      </c>
      <c r="P1296" s="179" t="s">
        <v>1441</v>
      </c>
      <c r="Q1296" s="179" t="s">
        <v>7</v>
      </c>
      <c r="R1296" s="179" t="s">
        <v>1526</v>
      </c>
      <c r="S1296" s="179" t="s">
        <v>13</v>
      </c>
      <c r="T1296" s="184" t="s">
        <v>14</v>
      </c>
      <c r="U1296" s="184" t="str">
        <f>Tabla1[[#This Row],[Códigos CIF]]&amp;" "&amp;"="&amp;" "&amp;Tabla1[[#This Row],[Códigos CIF Habilidad]]</f>
        <v>d710 = Interacciones interpersonales básicas</v>
      </c>
      <c r="V1296" s="189" t="s">
        <v>15</v>
      </c>
      <c r="W1296" s="19" t="s">
        <v>16</v>
      </c>
      <c r="X1296" s="10"/>
      <c r="Y1296" s="10"/>
      <c r="Z1296"/>
      <c r="AA1296"/>
      <c r="AB1296"/>
      <c r="AC1296"/>
      <c r="AD1296"/>
      <c r="AE1296"/>
      <c r="AF1296"/>
      <c r="AG1296"/>
      <c r="AH1296"/>
      <c r="AI1296"/>
    </row>
    <row r="1297" spans="1:35">
      <c r="A1297" s="10">
        <v>1281</v>
      </c>
      <c r="B1297" s="176" t="s">
        <v>1343</v>
      </c>
      <c r="C1297" s="177" t="s">
        <v>912</v>
      </c>
      <c r="D1297" s="177" t="s">
        <v>201</v>
      </c>
      <c r="E1297" s="178" t="s">
        <v>238</v>
      </c>
      <c r="F1297" s="179">
        <v>42</v>
      </c>
      <c r="G1297" s="180" t="s">
        <v>740</v>
      </c>
      <c r="H1297" s="181">
        <v>3</v>
      </c>
      <c r="I1297" s="182">
        <f>Tabla1[[#This Row],[P_Esperada_MEISR ]]*0.0008928</f>
        <v>2.6784000000000001E-3</v>
      </c>
      <c r="J1297" s="183">
        <v>1</v>
      </c>
      <c r="K1297" s="183">
        <f>Tabla1[[#This Row],[Puntuación]]-1</f>
        <v>0</v>
      </c>
      <c r="L1297" s="182">
        <f>Tabla1[[#This Row],[Cambio escala]]*0.0008928</f>
        <v>0</v>
      </c>
      <c r="M1297" s="179" t="s">
        <v>23</v>
      </c>
      <c r="N1297" s="179" t="s">
        <v>1434</v>
      </c>
      <c r="O1297" s="179" t="s">
        <v>23</v>
      </c>
      <c r="P1297" s="179" t="s">
        <v>1437</v>
      </c>
      <c r="Q1297" s="179" t="s">
        <v>23</v>
      </c>
      <c r="R1297" s="179" t="s">
        <v>1525</v>
      </c>
      <c r="S1297" s="179" t="s">
        <v>211</v>
      </c>
      <c r="T1297" s="184" t="s">
        <v>83</v>
      </c>
      <c r="U1297" s="184" t="str">
        <f>Tabla1[[#This Row],[Códigos CIF]]&amp;" "&amp;"="&amp;" "&amp;Tabla1[[#This Row],[Códigos CIF Habilidad]]</f>
        <v>d540 = Vestirse</v>
      </c>
      <c r="V1297" s="189" t="s">
        <v>212</v>
      </c>
      <c r="W1297" s="19" t="s">
        <v>213</v>
      </c>
      <c r="X1297" s="10"/>
      <c r="Y1297" s="10"/>
      <c r="Z1297"/>
      <c r="AA1297"/>
      <c r="AB1297"/>
      <c r="AC1297"/>
      <c r="AD1297"/>
      <c r="AE1297"/>
      <c r="AF1297"/>
      <c r="AG1297"/>
      <c r="AH1297"/>
      <c r="AI1297"/>
    </row>
    <row r="1298" spans="1:35" ht="20.399999999999999">
      <c r="A1298" s="10">
        <v>1282</v>
      </c>
      <c r="B1298" s="176" t="s">
        <v>1343</v>
      </c>
      <c r="C1298" s="177" t="s">
        <v>913</v>
      </c>
      <c r="D1298" s="177" t="s">
        <v>201</v>
      </c>
      <c r="E1298" s="178" t="s">
        <v>236</v>
      </c>
      <c r="F1298" s="179">
        <v>48</v>
      </c>
      <c r="G1298" s="180" t="s">
        <v>741</v>
      </c>
      <c r="H1298" s="181">
        <v>3</v>
      </c>
      <c r="I1298" s="182">
        <f>Tabla1[[#This Row],[P_Esperada_MEISR ]]*0.0008928</f>
        <v>2.6784000000000001E-3</v>
      </c>
      <c r="J1298" s="183">
        <v>1</v>
      </c>
      <c r="K1298" s="183">
        <f>Tabla1[[#This Row],[Puntuación]]-1</f>
        <v>0</v>
      </c>
      <c r="L1298" s="182">
        <f>Tabla1[[#This Row],[Cambio escala]]*0.0008928</f>
        <v>0</v>
      </c>
      <c r="M1298" s="179" t="s">
        <v>23</v>
      </c>
      <c r="N1298" s="179" t="s">
        <v>1434</v>
      </c>
      <c r="O1298" s="179" t="s">
        <v>23</v>
      </c>
      <c r="P1298" s="179" t="s">
        <v>1437</v>
      </c>
      <c r="Q1298" s="179" t="s">
        <v>23</v>
      </c>
      <c r="R1298" s="179" t="s">
        <v>1525</v>
      </c>
      <c r="S1298" s="179" t="s">
        <v>211</v>
      </c>
      <c r="T1298" s="184" t="s">
        <v>83</v>
      </c>
      <c r="U1298" s="184" t="str">
        <f>Tabla1[[#This Row],[Códigos CIF]]&amp;" "&amp;"="&amp;" "&amp;Tabla1[[#This Row],[Códigos CIF Habilidad]]</f>
        <v>d540 = Vestirse</v>
      </c>
      <c r="V1298" s="189" t="s">
        <v>212</v>
      </c>
      <c r="W1298" s="19" t="s">
        <v>213</v>
      </c>
      <c r="X1298" s="10"/>
      <c r="Y1298" s="10"/>
      <c r="Z1298"/>
      <c r="AA1298"/>
      <c r="AB1298"/>
      <c r="AC1298"/>
      <c r="AD1298"/>
      <c r="AE1298"/>
      <c r="AF1298"/>
      <c r="AG1298"/>
      <c r="AH1298"/>
      <c r="AI1298"/>
    </row>
    <row r="1299" spans="1:35">
      <c r="A1299" s="10">
        <v>1283</v>
      </c>
      <c r="B1299" s="176" t="s">
        <v>1343</v>
      </c>
      <c r="C1299" s="177" t="s">
        <v>914</v>
      </c>
      <c r="D1299" s="177" t="s">
        <v>201</v>
      </c>
      <c r="E1299" s="178" t="s">
        <v>241</v>
      </c>
      <c r="F1299" s="179">
        <v>48</v>
      </c>
      <c r="G1299" s="180" t="s">
        <v>741</v>
      </c>
      <c r="H1299" s="181">
        <v>3</v>
      </c>
      <c r="I1299" s="182">
        <f>Tabla1[[#This Row],[P_Esperada_MEISR ]]*0.0008928</f>
        <v>2.6784000000000001E-3</v>
      </c>
      <c r="J1299" s="183">
        <v>1</v>
      </c>
      <c r="K1299" s="183">
        <f>Tabla1[[#This Row],[Puntuación]]-1</f>
        <v>0</v>
      </c>
      <c r="L1299" s="182">
        <f>Tabla1[[#This Row],[Cambio escala]]*0.0008928</f>
        <v>0</v>
      </c>
      <c r="M1299" s="179" t="s">
        <v>23</v>
      </c>
      <c r="N1299" s="179" t="s">
        <v>1434</v>
      </c>
      <c r="O1299" s="179" t="s">
        <v>23</v>
      </c>
      <c r="P1299" s="179" t="s">
        <v>1437</v>
      </c>
      <c r="Q1299" s="179" t="s">
        <v>23</v>
      </c>
      <c r="R1299" s="179" t="s">
        <v>1525</v>
      </c>
      <c r="S1299" s="179" t="s">
        <v>211</v>
      </c>
      <c r="T1299" s="184" t="s">
        <v>83</v>
      </c>
      <c r="U1299" s="184" t="str">
        <f>Tabla1[[#This Row],[Códigos CIF]]&amp;" "&amp;"="&amp;" "&amp;Tabla1[[#This Row],[Códigos CIF Habilidad]]</f>
        <v>d540 = Vestirse</v>
      </c>
      <c r="V1299" s="189" t="s">
        <v>212</v>
      </c>
      <c r="W1299" s="19" t="s">
        <v>213</v>
      </c>
      <c r="X1299" s="10"/>
      <c r="Y1299" s="10"/>
      <c r="Z1299"/>
      <c r="AA1299"/>
      <c r="AB1299"/>
      <c r="AC1299"/>
      <c r="AD1299"/>
      <c r="AE1299"/>
      <c r="AF1299"/>
      <c r="AG1299"/>
      <c r="AH1299"/>
      <c r="AI1299"/>
    </row>
    <row r="1300" spans="1:35">
      <c r="A1300" s="10">
        <v>1284</v>
      </c>
      <c r="B1300" s="176" t="s">
        <v>1343</v>
      </c>
      <c r="C1300" s="177" t="s">
        <v>884</v>
      </c>
      <c r="D1300" s="177" t="s">
        <v>201</v>
      </c>
      <c r="E1300" s="178" t="s">
        <v>242</v>
      </c>
      <c r="F1300" s="179">
        <v>48</v>
      </c>
      <c r="G1300" s="180" t="s">
        <v>741</v>
      </c>
      <c r="H1300" s="181">
        <v>3</v>
      </c>
      <c r="I1300" s="182">
        <f>Tabla1[[#This Row],[P_Esperada_MEISR ]]*0.0008928</f>
        <v>2.6784000000000001E-3</v>
      </c>
      <c r="J1300" s="183">
        <v>1</v>
      </c>
      <c r="K1300" s="183">
        <f>Tabla1[[#This Row],[Puntuación]]-1</f>
        <v>0</v>
      </c>
      <c r="L1300" s="182">
        <f>Tabla1[[#This Row],[Cambio escala]]*0.0008928</f>
        <v>0</v>
      </c>
      <c r="M1300" s="179" t="s">
        <v>23</v>
      </c>
      <c r="N1300" s="179" t="s">
        <v>1434</v>
      </c>
      <c r="O1300" s="179" t="s">
        <v>23</v>
      </c>
      <c r="P1300" s="179" t="s">
        <v>1437</v>
      </c>
      <c r="Q1300" s="179" t="s">
        <v>23</v>
      </c>
      <c r="R1300" s="179" t="s">
        <v>1525</v>
      </c>
      <c r="S1300" s="179" t="s">
        <v>176</v>
      </c>
      <c r="T1300" s="184" t="s">
        <v>19</v>
      </c>
      <c r="U1300" s="184" t="str">
        <f>Tabla1[[#This Row],[Códigos CIF]]&amp;" "&amp;"="&amp;" "&amp;Tabla1[[#This Row],[Códigos CIF Habilidad]]</f>
        <v>d177 = Tomar decisiones</v>
      </c>
      <c r="V1300" s="189" t="s">
        <v>177</v>
      </c>
      <c r="W1300" s="19" t="s">
        <v>178</v>
      </c>
      <c r="X1300" s="10"/>
      <c r="Y1300" s="10"/>
      <c r="Z1300"/>
      <c r="AA1300"/>
      <c r="AB1300"/>
      <c r="AC1300"/>
      <c r="AD1300"/>
      <c r="AE1300"/>
      <c r="AF1300"/>
      <c r="AG1300"/>
      <c r="AH1300"/>
      <c r="AI1300"/>
    </row>
    <row r="1301" spans="1:35">
      <c r="A1301" s="10">
        <v>1285</v>
      </c>
      <c r="B1301" s="176" t="s">
        <v>1343</v>
      </c>
      <c r="C1301" s="177" t="s">
        <v>915</v>
      </c>
      <c r="D1301" s="177" t="s">
        <v>201</v>
      </c>
      <c r="E1301" s="178" t="s">
        <v>243</v>
      </c>
      <c r="F1301" s="179">
        <v>48</v>
      </c>
      <c r="G1301" s="180" t="s">
        <v>741</v>
      </c>
      <c r="H1301" s="181">
        <v>3</v>
      </c>
      <c r="I1301" s="182">
        <f>Tabla1[[#This Row],[P_Esperada_MEISR ]]*0.0008928</f>
        <v>2.6784000000000001E-3</v>
      </c>
      <c r="J1301" s="183">
        <v>1</v>
      </c>
      <c r="K1301" s="183">
        <f>Tabla1[[#This Row],[Puntuación]]-1</f>
        <v>0</v>
      </c>
      <c r="L1301" s="182">
        <f>Tabla1[[#This Row],[Cambio escala]]*0.0008928</f>
        <v>0</v>
      </c>
      <c r="M1301" s="179" t="s">
        <v>23</v>
      </c>
      <c r="N1301" s="179" t="s">
        <v>1434</v>
      </c>
      <c r="O1301" s="179" t="s">
        <v>23</v>
      </c>
      <c r="P1301" s="179" t="s">
        <v>1437</v>
      </c>
      <c r="Q1301" s="179" t="s">
        <v>23</v>
      </c>
      <c r="R1301" s="179" t="s">
        <v>1525</v>
      </c>
      <c r="S1301" s="179" t="s">
        <v>211</v>
      </c>
      <c r="T1301" s="184" t="s">
        <v>83</v>
      </c>
      <c r="U1301" s="184" t="str">
        <f>Tabla1[[#This Row],[Códigos CIF]]&amp;" "&amp;"="&amp;" "&amp;Tabla1[[#This Row],[Códigos CIF Habilidad]]</f>
        <v>d540 = Vestirse</v>
      </c>
      <c r="V1301" s="189" t="s">
        <v>212</v>
      </c>
      <c r="W1301" s="19" t="s">
        <v>213</v>
      </c>
      <c r="X1301" s="10"/>
      <c r="Y1301" s="10"/>
      <c r="Z1301"/>
      <c r="AA1301"/>
      <c r="AB1301"/>
      <c r="AC1301"/>
      <c r="AD1301"/>
      <c r="AE1301"/>
      <c r="AF1301"/>
      <c r="AG1301"/>
      <c r="AH1301"/>
      <c r="AI1301"/>
    </row>
    <row r="1302" spans="1:35" ht="20.399999999999999">
      <c r="A1302" s="10">
        <v>1286</v>
      </c>
      <c r="B1302" s="176" t="s">
        <v>1343</v>
      </c>
      <c r="C1302" s="177" t="s">
        <v>916</v>
      </c>
      <c r="D1302" s="177" t="s">
        <v>201</v>
      </c>
      <c r="E1302" s="178" t="s">
        <v>244</v>
      </c>
      <c r="F1302" s="179">
        <v>48</v>
      </c>
      <c r="G1302" s="180" t="s">
        <v>741</v>
      </c>
      <c r="H1302" s="181">
        <v>3</v>
      </c>
      <c r="I1302" s="182">
        <f>Tabla1[[#This Row],[P_Esperada_MEISR ]]*0.0008928</f>
        <v>2.6784000000000001E-3</v>
      </c>
      <c r="J1302" s="183">
        <v>1</v>
      </c>
      <c r="K1302" s="183">
        <f>Tabla1[[#This Row],[Puntuación]]-1</f>
        <v>0</v>
      </c>
      <c r="L1302" s="182">
        <f>Tabla1[[#This Row],[Cambio escala]]*0.0008928</f>
        <v>0</v>
      </c>
      <c r="M1302" s="179" t="s">
        <v>23</v>
      </c>
      <c r="N1302" s="179" t="s">
        <v>1434</v>
      </c>
      <c r="O1302" s="179" t="s">
        <v>23</v>
      </c>
      <c r="P1302" s="179" t="s">
        <v>1437</v>
      </c>
      <c r="Q1302" s="179" t="s">
        <v>23</v>
      </c>
      <c r="R1302" s="179" t="s">
        <v>1525</v>
      </c>
      <c r="S1302" s="179" t="s">
        <v>211</v>
      </c>
      <c r="T1302" s="184" t="s">
        <v>83</v>
      </c>
      <c r="U1302" s="184" t="str">
        <f>Tabla1[[#This Row],[Códigos CIF]]&amp;" "&amp;"="&amp;" "&amp;Tabla1[[#This Row],[Códigos CIF Habilidad]]</f>
        <v>d540 = Vestirse</v>
      </c>
      <c r="V1302" s="189" t="s">
        <v>212</v>
      </c>
      <c r="W1302" s="19" t="s">
        <v>213</v>
      </c>
      <c r="X1302" s="10"/>
      <c r="Y1302" s="10"/>
      <c r="Z1302"/>
      <c r="AA1302"/>
      <c r="AB1302"/>
      <c r="AC1302"/>
      <c r="AD1302"/>
      <c r="AE1302"/>
      <c r="AF1302"/>
      <c r="AG1302"/>
      <c r="AH1302"/>
      <c r="AI1302"/>
    </row>
    <row r="1303" spans="1:35">
      <c r="A1303" s="10">
        <v>1287</v>
      </c>
      <c r="B1303" s="176" t="s">
        <v>1343</v>
      </c>
      <c r="C1303" s="177" t="s">
        <v>917</v>
      </c>
      <c r="D1303" s="177" t="s">
        <v>201</v>
      </c>
      <c r="E1303" s="178" t="s">
        <v>245</v>
      </c>
      <c r="F1303" s="179">
        <v>48</v>
      </c>
      <c r="G1303" s="180" t="s">
        <v>741</v>
      </c>
      <c r="H1303" s="181">
        <v>3</v>
      </c>
      <c r="I1303" s="182">
        <f>Tabla1[[#This Row],[P_Esperada_MEISR ]]*0.0008928</f>
        <v>2.6784000000000001E-3</v>
      </c>
      <c r="J1303" s="183">
        <v>1</v>
      </c>
      <c r="K1303" s="183">
        <f>Tabla1[[#This Row],[Puntuación]]-1</f>
        <v>0</v>
      </c>
      <c r="L1303" s="182">
        <f>Tabla1[[#This Row],[Cambio escala]]*0.0008928</f>
        <v>0</v>
      </c>
      <c r="M1303" s="179" t="s">
        <v>23</v>
      </c>
      <c r="N1303" s="179" t="s">
        <v>1434</v>
      </c>
      <c r="O1303" s="179" t="s">
        <v>23</v>
      </c>
      <c r="P1303" s="179" t="s">
        <v>1437</v>
      </c>
      <c r="Q1303" s="179" t="s">
        <v>23</v>
      </c>
      <c r="R1303" s="179" t="s">
        <v>1525</v>
      </c>
      <c r="S1303" s="179" t="s">
        <v>211</v>
      </c>
      <c r="T1303" s="184" t="s">
        <v>83</v>
      </c>
      <c r="U1303" s="184" t="str">
        <f>Tabla1[[#This Row],[Códigos CIF]]&amp;" "&amp;"="&amp;" "&amp;Tabla1[[#This Row],[Códigos CIF Habilidad]]</f>
        <v>d540 = Vestirse</v>
      </c>
      <c r="V1303" s="189" t="s">
        <v>212</v>
      </c>
      <c r="W1303" s="19" t="s">
        <v>213</v>
      </c>
      <c r="X1303" s="10"/>
      <c r="Y1303" s="10"/>
      <c r="Z1303"/>
      <c r="AA1303"/>
      <c r="AB1303"/>
      <c r="AC1303"/>
      <c r="AD1303"/>
      <c r="AE1303"/>
      <c r="AF1303"/>
      <c r="AG1303"/>
      <c r="AH1303"/>
      <c r="AI1303"/>
    </row>
    <row r="1304" spans="1:35">
      <c r="A1304" s="10">
        <v>1288</v>
      </c>
      <c r="B1304" s="176" t="s">
        <v>1343</v>
      </c>
      <c r="C1304" s="177" t="s">
        <v>918</v>
      </c>
      <c r="D1304" s="177" t="s">
        <v>201</v>
      </c>
      <c r="E1304" s="178" t="s">
        <v>705</v>
      </c>
      <c r="F1304" s="179">
        <v>48</v>
      </c>
      <c r="G1304" s="180" t="s">
        <v>741</v>
      </c>
      <c r="H1304" s="181">
        <v>3</v>
      </c>
      <c r="I1304" s="182">
        <f>Tabla1[[#This Row],[P_Esperada_MEISR ]]*0.0008928</f>
        <v>2.6784000000000001E-3</v>
      </c>
      <c r="J1304" s="183">
        <v>1</v>
      </c>
      <c r="K1304" s="183">
        <f>Tabla1[[#This Row],[Puntuación]]-1</f>
        <v>0</v>
      </c>
      <c r="L1304" s="182">
        <f>Tabla1[[#This Row],[Cambio escala]]*0.0008928</f>
        <v>0</v>
      </c>
      <c r="M1304" s="179" t="s">
        <v>23</v>
      </c>
      <c r="N1304" s="179" t="s">
        <v>1434</v>
      </c>
      <c r="O1304" s="179" t="s">
        <v>23</v>
      </c>
      <c r="P1304" s="179" t="s">
        <v>1437</v>
      </c>
      <c r="Q1304" s="179" t="s">
        <v>23</v>
      </c>
      <c r="R1304" s="179" t="s">
        <v>1525</v>
      </c>
      <c r="S1304" s="179" t="s">
        <v>211</v>
      </c>
      <c r="T1304" s="184" t="s">
        <v>83</v>
      </c>
      <c r="U1304" s="184" t="str">
        <f>Tabla1[[#This Row],[Códigos CIF]]&amp;" "&amp;"="&amp;" "&amp;Tabla1[[#This Row],[Códigos CIF Habilidad]]</f>
        <v>d540 = Vestirse</v>
      </c>
      <c r="V1304" s="189" t="s">
        <v>212</v>
      </c>
      <c r="W1304" s="19" t="s">
        <v>213</v>
      </c>
      <c r="X1304" s="10"/>
      <c r="Y1304" s="10"/>
      <c r="Z1304"/>
      <c r="AA1304"/>
      <c r="AB1304"/>
      <c r="AC1304"/>
      <c r="AD1304"/>
      <c r="AE1304"/>
      <c r="AF1304"/>
      <c r="AG1304"/>
      <c r="AH1304"/>
      <c r="AI1304"/>
    </row>
    <row r="1305" spans="1:35" ht="20.399999999999999">
      <c r="A1305" s="10">
        <v>1289</v>
      </c>
      <c r="B1305" s="176" t="s">
        <v>1343</v>
      </c>
      <c r="C1305" s="177" t="s">
        <v>919</v>
      </c>
      <c r="D1305" s="177" t="s">
        <v>201</v>
      </c>
      <c r="E1305" s="178" t="s">
        <v>246</v>
      </c>
      <c r="F1305" s="179">
        <v>48</v>
      </c>
      <c r="G1305" s="180" t="s">
        <v>741</v>
      </c>
      <c r="H1305" s="181">
        <v>3</v>
      </c>
      <c r="I1305" s="182">
        <f>Tabla1[[#This Row],[P_Esperada_MEISR ]]*0.0008928</f>
        <v>2.6784000000000001E-3</v>
      </c>
      <c r="J1305" s="183">
        <v>1</v>
      </c>
      <c r="K1305" s="183">
        <f>Tabla1[[#This Row],[Puntuación]]-1</f>
        <v>0</v>
      </c>
      <c r="L1305" s="182">
        <f>Tabla1[[#This Row],[Cambio escala]]*0.0008928</f>
        <v>0</v>
      </c>
      <c r="M1305" s="179" t="s">
        <v>5</v>
      </c>
      <c r="N1305" s="179" t="s">
        <v>1436</v>
      </c>
      <c r="O1305" s="179" t="s">
        <v>6</v>
      </c>
      <c r="P1305" s="179" t="s">
        <v>1439</v>
      </c>
      <c r="Q1305" s="179" t="s">
        <v>5</v>
      </c>
      <c r="R1305" s="179" t="s">
        <v>1519</v>
      </c>
      <c r="S1305" s="179" t="s">
        <v>55</v>
      </c>
      <c r="T1305" s="184" t="s">
        <v>9</v>
      </c>
      <c r="U1305" s="184" t="str">
        <f>Tabla1[[#This Row],[Códigos CIF]]&amp;" "&amp;"="&amp;" "&amp;Tabla1[[#This Row],[Códigos CIF Habilidad]]</f>
        <v>d330 = Hablar</v>
      </c>
      <c r="V1305" s="189" t="s">
        <v>56</v>
      </c>
      <c r="W1305" s="19" t="s">
        <v>57</v>
      </c>
      <c r="X1305" s="10"/>
      <c r="Y1305" s="10"/>
      <c r="Z1305"/>
      <c r="AA1305"/>
      <c r="AB1305"/>
      <c r="AC1305"/>
      <c r="AD1305"/>
      <c r="AE1305"/>
      <c r="AF1305"/>
      <c r="AG1305"/>
      <c r="AH1305"/>
      <c r="AI1305"/>
    </row>
    <row r="1306" spans="1:35">
      <c r="A1306" s="10">
        <v>1290</v>
      </c>
      <c r="B1306" s="176" t="s">
        <v>1343</v>
      </c>
      <c r="C1306" s="177" t="s">
        <v>920</v>
      </c>
      <c r="D1306" s="177" t="s">
        <v>201</v>
      </c>
      <c r="E1306" s="178" t="s">
        <v>231</v>
      </c>
      <c r="F1306" s="179">
        <v>54</v>
      </c>
      <c r="G1306" s="180" t="s">
        <v>743</v>
      </c>
      <c r="H1306" s="181">
        <v>3</v>
      </c>
      <c r="I1306" s="182">
        <f>Tabla1[[#This Row],[P_Esperada_MEISR ]]*0.0008928</f>
        <v>2.6784000000000001E-3</v>
      </c>
      <c r="J1306" s="183">
        <v>1</v>
      </c>
      <c r="K1306" s="183">
        <f>Tabla1[[#This Row],[Puntuación]]-1</f>
        <v>0</v>
      </c>
      <c r="L1306" s="182">
        <f>Tabla1[[#This Row],[Cambio escala]]*0.0008928</f>
        <v>0</v>
      </c>
      <c r="M1306" s="179" t="s">
        <v>23</v>
      </c>
      <c r="N1306" s="179" t="s">
        <v>1434</v>
      </c>
      <c r="O1306" s="179" t="s">
        <v>23</v>
      </c>
      <c r="P1306" s="179" t="s">
        <v>1437</v>
      </c>
      <c r="Q1306" s="179" t="s">
        <v>23</v>
      </c>
      <c r="R1306" s="179" t="s">
        <v>1525</v>
      </c>
      <c r="S1306" s="179" t="s">
        <v>211</v>
      </c>
      <c r="T1306" s="184" t="s">
        <v>83</v>
      </c>
      <c r="U1306" s="184" t="str">
        <f>Tabla1[[#This Row],[Códigos CIF]]&amp;" "&amp;"="&amp;" "&amp;Tabla1[[#This Row],[Códigos CIF Habilidad]]</f>
        <v>d540 = Vestirse</v>
      </c>
      <c r="V1306" s="189" t="s">
        <v>212</v>
      </c>
      <c r="W1306" s="19" t="s">
        <v>213</v>
      </c>
      <c r="X1306" s="10"/>
      <c r="Y1306" s="10"/>
      <c r="Z1306"/>
      <c r="AA1306"/>
      <c r="AB1306"/>
      <c r="AC1306"/>
      <c r="AD1306"/>
      <c r="AE1306"/>
      <c r="AF1306"/>
      <c r="AG1306"/>
      <c r="AH1306"/>
      <c r="AI1306"/>
    </row>
    <row r="1307" spans="1:35">
      <c r="A1307" s="10">
        <v>1291</v>
      </c>
      <c r="B1307" s="176" t="s">
        <v>1343</v>
      </c>
      <c r="C1307" s="177" t="s">
        <v>921</v>
      </c>
      <c r="D1307" s="177" t="s">
        <v>201</v>
      </c>
      <c r="E1307" s="178" t="s">
        <v>237</v>
      </c>
      <c r="F1307" s="179">
        <v>54</v>
      </c>
      <c r="G1307" s="180" t="s">
        <v>743</v>
      </c>
      <c r="H1307" s="181">
        <v>3</v>
      </c>
      <c r="I1307" s="182">
        <f>Tabla1[[#This Row],[P_Esperada_MEISR ]]*0.0008928</f>
        <v>2.6784000000000001E-3</v>
      </c>
      <c r="J1307" s="183">
        <v>1</v>
      </c>
      <c r="K1307" s="183">
        <f>Tabla1[[#This Row],[Puntuación]]-1</f>
        <v>0</v>
      </c>
      <c r="L1307" s="182">
        <f>Tabla1[[#This Row],[Cambio escala]]*0.0008928</f>
        <v>0</v>
      </c>
      <c r="M1307" s="179" t="s">
        <v>23</v>
      </c>
      <c r="N1307" s="179" t="s">
        <v>1434</v>
      </c>
      <c r="O1307" s="179" t="s">
        <v>23</v>
      </c>
      <c r="P1307" s="179" t="s">
        <v>1437</v>
      </c>
      <c r="Q1307" s="179" t="s">
        <v>23</v>
      </c>
      <c r="R1307" s="179" t="s">
        <v>1525</v>
      </c>
      <c r="S1307" s="179" t="s">
        <v>211</v>
      </c>
      <c r="T1307" s="184" t="s">
        <v>83</v>
      </c>
      <c r="U1307" s="184" t="str">
        <f>Tabla1[[#This Row],[Códigos CIF]]&amp;" "&amp;"="&amp;" "&amp;Tabla1[[#This Row],[Códigos CIF Habilidad]]</f>
        <v>d540 = Vestirse</v>
      </c>
      <c r="V1307" s="189" t="s">
        <v>212</v>
      </c>
      <c r="W1307" s="19" t="s">
        <v>213</v>
      </c>
      <c r="X1307" s="10"/>
      <c r="Y1307" s="10"/>
      <c r="Z1307"/>
      <c r="AA1307"/>
      <c r="AB1307"/>
      <c r="AC1307"/>
      <c r="AD1307"/>
      <c r="AE1307"/>
      <c r="AF1307"/>
      <c r="AG1307"/>
      <c r="AH1307"/>
      <c r="AI1307"/>
    </row>
    <row r="1308" spans="1:35">
      <c r="A1308" s="10">
        <v>1292</v>
      </c>
      <c r="B1308" s="176" t="s">
        <v>1343</v>
      </c>
      <c r="C1308" s="177" t="s">
        <v>922</v>
      </c>
      <c r="D1308" s="177" t="s">
        <v>201</v>
      </c>
      <c r="E1308" s="178" t="s">
        <v>251</v>
      </c>
      <c r="F1308" s="179">
        <v>54</v>
      </c>
      <c r="G1308" s="180" t="s">
        <v>743</v>
      </c>
      <c r="H1308" s="181">
        <v>3</v>
      </c>
      <c r="I1308" s="182">
        <f>Tabla1[[#This Row],[P_Esperada_MEISR ]]*0.0008928</f>
        <v>2.6784000000000001E-3</v>
      </c>
      <c r="J1308" s="183">
        <v>1</v>
      </c>
      <c r="K1308" s="183">
        <f>Tabla1[[#This Row],[Puntuación]]-1</f>
        <v>0</v>
      </c>
      <c r="L1308" s="182">
        <f>Tabla1[[#This Row],[Cambio escala]]*0.0008928</f>
        <v>0</v>
      </c>
      <c r="M1308" s="179" t="s">
        <v>24</v>
      </c>
      <c r="N1308" s="179" t="s">
        <v>1435</v>
      </c>
      <c r="O1308" s="179" t="s">
        <v>31</v>
      </c>
      <c r="P1308" s="179" t="s">
        <v>1438</v>
      </c>
      <c r="Q1308" s="179" t="s">
        <v>7</v>
      </c>
      <c r="R1308" s="179" t="s">
        <v>1526</v>
      </c>
      <c r="S1308" s="179" t="s">
        <v>111</v>
      </c>
      <c r="T1308" s="184" t="s">
        <v>19</v>
      </c>
      <c r="U1308" s="184" t="str">
        <f>Tabla1[[#This Row],[Códigos CIF]]&amp;" "&amp;"="&amp;" "&amp;Tabla1[[#This Row],[Códigos CIF Habilidad]]</f>
        <v>d137 = Adquirir conceptos</v>
      </c>
      <c r="V1308" s="189" t="s">
        <v>112</v>
      </c>
      <c r="W1308" s="19" t="s">
        <v>113</v>
      </c>
      <c r="X1308" s="10"/>
      <c r="Y1308" s="10"/>
      <c r="Z1308"/>
      <c r="AA1308"/>
      <c r="AB1308"/>
      <c r="AC1308"/>
      <c r="AD1308"/>
      <c r="AE1308"/>
      <c r="AF1308"/>
      <c r="AG1308"/>
      <c r="AH1308"/>
      <c r="AI1308"/>
    </row>
    <row r="1309" spans="1:35">
      <c r="A1309" s="10">
        <v>1293</v>
      </c>
      <c r="B1309" s="176" t="s">
        <v>1343</v>
      </c>
      <c r="C1309" s="177" t="s">
        <v>923</v>
      </c>
      <c r="D1309" s="177" t="s">
        <v>201</v>
      </c>
      <c r="E1309" s="178" t="s">
        <v>247</v>
      </c>
      <c r="F1309" s="179">
        <v>60</v>
      </c>
      <c r="G1309" s="180" t="s">
        <v>744</v>
      </c>
      <c r="H1309" s="181">
        <v>3</v>
      </c>
      <c r="I1309" s="182">
        <f>Tabla1[[#This Row],[P_Esperada_MEISR ]]*0.0008928</f>
        <v>2.6784000000000001E-3</v>
      </c>
      <c r="J1309" s="183">
        <v>1</v>
      </c>
      <c r="K1309" s="183">
        <f>Tabla1[[#This Row],[Puntuación]]-1</f>
        <v>0</v>
      </c>
      <c r="L1309" s="182">
        <f>Tabla1[[#This Row],[Cambio escala]]*0.0008928</f>
        <v>0</v>
      </c>
      <c r="M1309" s="179" t="s">
        <v>23</v>
      </c>
      <c r="N1309" s="179" t="s">
        <v>1434</v>
      </c>
      <c r="O1309" s="179" t="s">
        <v>23</v>
      </c>
      <c r="P1309" s="179" t="s">
        <v>1437</v>
      </c>
      <c r="Q1309" s="179" t="s">
        <v>23</v>
      </c>
      <c r="R1309" s="179" t="s">
        <v>1525</v>
      </c>
      <c r="S1309" s="179" t="s">
        <v>211</v>
      </c>
      <c r="T1309" s="184" t="s">
        <v>83</v>
      </c>
      <c r="U1309" s="184" t="str">
        <f>Tabla1[[#This Row],[Códigos CIF]]&amp;" "&amp;"="&amp;" "&amp;Tabla1[[#This Row],[Códigos CIF Habilidad]]</f>
        <v>d540 = Vestirse</v>
      </c>
      <c r="V1309" s="189" t="s">
        <v>212</v>
      </c>
      <c r="W1309" s="19" t="s">
        <v>213</v>
      </c>
      <c r="X1309" s="10"/>
      <c r="Y1309" s="10"/>
      <c r="Z1309"/>
      <c r="AA1309"/>
      <c r="AB1309"/>
      <c r="AC1309"/>
      <c r="AD1309"/>
      <c r="AE1309"/>
      <c r="AF1309"/>
      <c r="AG1309"/>
      <c r="AH1309"/>
      <c r="AI1309"/>
    </row>
    <row r="1310" spans="1:35" ht="20.399999999999999">
      <c r="A1310" s="10">
        <v>1294</v>
      </c>
      <c r="B1310" s="176" t="s">
        <v>1343</v>
      </c>
      <c r="C1310" s="177" t="s">
        <v>924</v>
      </c>
      <c r="D1310" s="177" t="s">
        <v>201</v>
      </c>
      <c r="E1310" s="178" t="s">
        <v>248</v>
      </c>
      <c r="F1310" s="179">
        <v>60</v>
      </c>
      <c r="G1310" s="180" t="s">
        <v>744</v>
      </c>
      <c r="H1310" s="181">
        <v>3</v>
      </c>
      <c r="I1310" s="182">
        <f>Tabla1[[#This Row],[P_Esperada_MEISR ]]*0.0008928</f>
        <v>2.6784000000000001E-3</v>
      </c>
      <c r="J1310" s="183">
        <v>1</v>
      </c>
      <c r="K1310" s="183">
        <f>Tabla1[[#This Row],[Puntuación]]-1</f>
        <v>0</v>
      </c>
      <c r="L1310" s="182">
        <f>Tabla1[[#This Row],[Cambio escala]]*0.0008928</f>
        <v>0</v>
      </c>
      <c r="M1310" s="179" t="s">
        <v>23</v>
      </c>
      <c r="N1310" s="179" t="s">
        <v>1434</v>
      </c>
      <c r="O1310" s="179" t="s">
        <v>23</v>
      </c>
      <c r="P1310" s="179" t="s">
        <v>1437</v>
      </c>
      <c r="Q1310" s="179" t="s">
        <v>23</v>
      </c>
      <c r="R1310" s="179" t="s">
        <v>1525</v>
      </c>
      <c r="S1310" s="179" t="s">
        <v>211</v>
      </c>
      <c r="T1310" s="184" t="s">
        <v>83</v>
      </c>
      <c r="U1310" s="184" t="str">
        <f>Tabla1[[#This Row],[Códigos CIF]]&amp;" "&amp;"="&amp;" "&amp;Tabla1[[#This Row],[Códigos CIF Habilidad]]</f>
        <v>d540 = Vestirse</v>
      </c>
      <c r="V1310" s="189" t="s">
        <v>212</v>
      </c>
      <c r="W1310" s="19" t="s">
        <v>213</v>
      </c>
      <c r="X1310" s="10"/>
      <c r="Y1310" s="10"/>
      <c r="Z1310"/>
      <c r="AA1310"/>
      <c r="AB1310"/>
      <c r="AC1310"/>
      <c r="AD1310"/>
      <c r="AE1310"/>
      <c r="AF1310"/>
      <c r="AG1310"/>
      <c r="AH1310"/>
      <c r="AI1310"/>
    </row>
    <row r="1311" spans="1:35">
      <c r="A1311" s="10">
        <v>1295</v>
      </c>
      <c r="B1311" s="176" t="s">
        <v>1343</v>
      </c>
      <c r="C1311" s="177" t="s">
        <v>925</v>
      </c>
      <c r="D1311" s="177" t="s">
        <v>201</v>
      </c>
      <c r="E1311" s="178" t="s">
        <v>249</v>
      </c>
      <c r="F1311" s="179">
        <v>60</v>
      </c>
      <c r="G1311" s="180" t="s">
        <v>744</v>
      </c>
      <c r="H1311" s="181">
        <v>3</v>
      </c>
      <c r="I1311" s="182">
        <f>Tabla1[[#This Row],[P_Esperada_MEISR ]]*0.0008928</f>
        <v>2.6784000000000001E-3</v>
      </c>
      <c r="J1311" s="183">
        <v>1</v>
      </c>
      <c r="K1311" s="183">
        <f>Tabla1[[#This Row],[Puntuación]]-1</f>
        <v>0</v>
      </c>
      <c r="L1311" s="182">
        <f>Tabla1[[#This Row],[Cambio escala]]*0.0008928</f>
        <v>0</v>
      </c>
      <c r="M1311" s="179" t="s">
        <v>23</v>
      </c>
      <c r="N1311" s="179" t="s">
        <v>1434</v>
      </c>
      <c r="O1311" s="179" t="s">
        <v>23</v>
      </c>
      <c r="P1311" s="179" t="s">
        <v>1437</v>
      </c>
      <c r="Q1311" s="179" t="s">
        <v>23</v>
      </c>
      <c r="R1311" s="179" t="s">
        <v>1525</v>
      </c>
      <c r="S1311" s="179" t="s">
        <v>211</v>
      </c>
      <c r="T1311" s="184" t="s">
        <v>83</v>
      </c>
      <c r="U1311" s="184" t="str">
        <f>Tabla1[[#This Row],[Códigos CIF]]&amp;" "&amp;"="&amp;" "&amp;Tabla1[[#This Row],[Códigos CIF Habilidad]]</f>
        <v>d540 = Vestirse</v>
      </c>
      <c r="V1311" s="189" t="s">
        <v>212</v>
      </c>
      <c r="W1311" s="19" t="s">
        <v>213</v>
      </c>
      <c r="X1311" s="10"/>
      <c r="Y1311" s="10"/>
      <c r="Z1311"/>
      <c r="AA1311"/>
      <c r="AB1311"/>
      <c r="AC1311"/>
      <c r="AD1311"/>
      <c r="AE1311"/>
      <c r="AF1311"/>
      <c r="AG1311"/>
      <c r="AH1311"/>
      <c r="AI1311"/>
    </row>
    <row r="1312" spans="1:35">
      <c r="A1312" s="10">
        <v>1296</v>
      </c>
      <c r="B1312" s="176" t="s">
        <v>1343</v>
      </c>
      <c r="C1312" s="177" t="s">
        <v>926</v>
      </c>
      <c r="D1312" s="177" t="s">
        <v>201</v>
      </c>
      <c r="E1312" s="178" t="s">
        <v>250</v>
      </c>
      <c r="F1312" s="179">
        <v>60</v>
      </c>
      <c r="G1312" s="180" t="s">
        <v>744</v>
      </c>
      <c r="H1312" s="181">
        <v>3</v>
      </c>
      <c r="I1312" s="182">
        <f>Tabla1[[#This Row],[P_Esperada_MEISR ]]*0.0008928</f>
        <v>2.6784000000000001E-3</v>
      </c>
      <c r="J1312" s="183">
        <v>1</v>
      </c>
      <c r="K1312" s="183">
        <f>Tabla1[[#This Row],[Puntuación]]-1</f>
        <v>0</v>
      </c>
      <c r="L1312" s="182">
        <f>Tabla1[[#This Row],[Cambio escala]]*0.0008928</f>
        <v>0</v>
      </c>
      <c r="M1312" s="179" t="s">
        <v>24</v>
      </c>
      <c r="N1312" s="179" t="s">
        <v>1435</v>
      </c>
      <c r="O1312" s="179" t="s">
        <v>31</v>
      </c>
      <c r="P1312" s="179" t="s">
        <v>1438</v>
      </c>
      <c r="Q1312" s="179" t="s">
        <v>7</v>
      </c>
      <c r="R1312" s="179" t="s">
        <v>1526</v>
      </c>
      <c r="S1312" s="179" t="s">
        <v>111</v>
      </c>
      <c r="T1312" s="184" t="s">
        <v>19</v>
      </c>
      <c r="U1312" s="184" t="str">
        <f>Tabla1[[#This Row],[Códigos CIF]]&amp;" "&amp;"="&amp;" "&amp;Tabla1[[#This Row],[Códigos CIF Habilidad]]</f>
        <v>d137 = Adquirir conceptos</v>
      </c>
      <c r="V1312" s="189" t="s">
        <v>112</v>
      </c>
      <c r="W1312" s="19" t="s">
        <v>113</v>
      </c>
      <c r="X1312" s="10"/>
      <c r="Y1312" s="10"/>
      <c r="Z1312"/>
      <c r="AA1312"/>
      <c r="AB1312"/>
      <c r="AC1312"/>
      <c r="AD1312"/>
      <c r="AE1312"/>
      <c r="AF1312"/>
      <c r="AG1312"/>
      <c r="AH1312"/>
      <c r="AI1312"/>
    </row>
    <row r="1313" spans="1:35" ht="40.799999999999997">
      <c r="A1313" s="10">
        <v>1297</v>
      </c>
      <c r="B1313" s="176" t="s">
        <v>1343</v>
      </c>
      <c r="C1313" s="177" t="s">
        <v>749</v>
      </c>
      <c r="D1313" s="177" t="s">
        <v>252</v>
      </c>
      <c r="E1313" s="178" t="s">
        <v>253</v>
      </c>
      <c r="F1313" s="179">
        <v>0</v>
      </c>
      <c r="G1313" s="180" t="s">
        <v>683</v>
      </c>
      <c r="H1313" s="181">
        <v>3</v>
      </c>
      <c r="I1313" s="182">
        <f>Tabla1[[#This Row],[P_Esperada_MEISR ]]*0.0008928</f>
        <v>2.6784000000000001E-3</v>
      </c>
      <c r="J1313" s="183">
        <v>1</v>
      </c>
      <c r="K1313" s="183">
        <f>Tabla1[[#This Row],[Puntuación]]-1</f>
        <v>0</v>
      </c>
      <c r="L1313" s="182">
        <f>Tabla1[[#This Row],[Cambio escala]]*0.0008928</f>
        <v>0</v>
      </c>
      <c r="M1313" s="179" t="s">
        <v>5</v>
      </c>
      <c r="N1313" s="179" t="s">
        <v>1436</v>
      </c>
      <c r="O1313" s="179" t="s">
        <v>5</v>
      </c>
      <c r="P1313" s="179" t="s">
        <v>1441</v>
      </c>
      <c r="Q1313" s="179" t="s">
        <v>5</v>
      </c>
      <c r="R1313" s="179" t="s">
        <v>1519</v>
      </c>
      <c r="S1313" s="179" t="s">
        <v>13</v>
      </c>
      <c r="T1313" s="184" t="s">
        <v>14</v>
      </c>
      <c r="U1313" s="184" t="str">
        <f>Tabla1[[#This Row],[Códigos CIF]]&amp;" "&amp;"="&amp;" "&amp;Tabla1[[#This Row],[Códigos CIF Habilidad]]</f>
        <v>d710 = Interacciones interpersonales básicas</v>
      </c>
      <c r="V1313" s="189" t="s">
        <v>15</v>
      </c>
      <c r="W1313" s="19" t="s">
        <v>16</v>
      </c>
      <c r="X1313" s="10"/>
      <c r="Y1313" s="10"/>
      <c r="Z1313"/>
      <c r="AA1313"/>
      <c r="AB1313"/>
      <c r="AC1313"/>
      <c r="AD1313"/>
      <c r="AE1313"/>
      <c r="AF1313"/>
      <c r="AG1313"/>
      <c r="AH1313"/>
      <c r="AI1313"/>
    </row>
    <row r="1314" spans="1:35" ht="24">
      <c r="A1314" s="10">
        <v>1298</v>
      </c>
      <c r="B1314" s="176" t="s">
        <v>1343</v>
      </c>
      <c r="C1314" s="177" t="s">
        <v>929</v>
      </c>
      <c r="D1314" s="177" t="s">
        <v>252</v>
      </c>
      <c r="E1314" s="178" t="s">
        <v>707</v>
      </c>
      <c r="F1314" s="179">
        <v>3</v>
      </c>
      <c r="G1314" s="180" t="s">
        <v>683</v>
      </c>
      <c r="H1314" s="181">
        <v>3</v>
      </c>
      <c r="I1314" s="182">
        <f>Tabla1[[#This Row],[P_Esperada_MEISR ]]*0.0008928</f>
        <v>2.6784000000000001E-3</v>
      </c>
      <c r="J1314" s="183">
        <v>1</v>
      </c>
      <c r="K1314" s="183">
        <f>Tabla1[[#This Row],[Puntuación]]-1</f>
        <v>0</v>
      </c>
      <c r="L1314" s="182">
        <f>Tabla1[[#This Row],[Cambio escala]]*0.0008928</f>
        <v>0</v>
      </c>
      <c r="M1314" s="179" t="s">
        <v>5</v>
      </c>
      <c r="N1314" s="179" t="s">
        <v>1436</v>
      </c>
      <c r="O1314" s="179" t="s">
        <v>5</v>
      </c>
      <c r="P1314" s="179" t="s">
        <v>1441</v>
      </c>
      <c r="Q1314" s="179" t="s">
        <v>5</v>
      </c>
      <c r="R1314" s="179" t="s">
        <v>1519</v>
      </c>
      <c r="S1314" s="179" t="s">
        <v>77</v>
      </c>
      <c r="T1314" s="184" t="s">
        <v>50</v>
      </c>
      <c r="U1314" s="184" t="str">
        <f>Tabla1[[#This Row],[Códigos CIF]]&amp;" "&amp;"="&amp;" "&amp;Tabla1[[#This Row],[Códigos CIF Habilidad]]</f>
        <v>d250 = Manejo del comportamiento propio</v>
      </c>
      <c r="V1314" s="189" t="s">
        <v>78</v>
      </c>
      <c r="W1314" s="19" t="s">
        <v>79</v>
      </c>
      <c r="X1314" s="10"/>
      <c r="Y1314" s="10"/>
      <c r="Z1314"/>
      <c r="AA1314"/>
      <c r="AB1314"/>
      <c r="AC1314"/>
      <c r="AD1314"/>
      <c r="AE1314"/>
      <c r="AF1314"/>
      <c r="AG1314"/>
      <c r="AH1314"/>
      <c r="AI1314"/>
    </row>
    <row r="1315" spans="1:35" ht="20.399999999999999">
      <c r="A1315" s="10">
        <v>1299</v>
      </c>
      <c r="B1315" s="176" t="s">
        <v>1343</v>
      </c>
      <c r="C1315" s="177" t="s">
        <v>930</v>
      </c>
      <c r="D1315" s="177" t="s">
        <v>252</v>
      </c>
      <c r="E1315" s="178" t="s">
        <v>254</v>
      </c>
      <c r="F1315" s="179">
        <v>3</v>
      </c>
      <c r="G1315" s="180" t="s">
        <v>683</v>
      </c>
      <c r="H1315" s="181">
        <v>3</v>
      </c>
      <c r="I1315" s="182">
        <f>Tabla1[[#This Row],[P_Esperada_MEISR ]]*0.0008928</f>
        <v>2.6784000000000001E-3</v>
      </c>
      <c r="J1315" s="183">
        <v>1</v>
      </c>
      <c r="K1315" s="183">
        <f>Tabla1[[#This Row],[Puntuación]]-1</f>
        <v>0</v>
      </c>
      <c r="L1315" s="182">
        <f>Tabla1[[#This Row],[Cambio escala]]*0.0008928</f>
        <v>0</v>
      </c>
      <c r="M1315" s="179" t="s">
        <v>24</v>
      </c>
      <c r="N1315" s="179" t="s">
        <v>1435</v>
      </c>
      <c r="O1315" s="179" t="s">
        <v>31</v>
      </c>
      <c r="P1315" s="179" t="s">
        <v>1438</v>
      </c>
      <c r="Q1315" s="179" t="s">
        <v>7</v>
      </c>
      <c r="R1315" s="179" t="s">
        <v>1526</v>
      </c>
      <c r="S1315" s="179" t="s">
        <v>18</v>
      </c>
      <c r="T1315" s="184" t="s">
        <v>19</v>
      </c>
      <c r="U1315" s="184" t="str">
        <f>Tabla1[[#This Row],[Códigos CIF]]&amp;" "&amp;"="&amp;" "&amp;Tabla1[[#This Row],[Códigos CIF Habilidad]]</f>
        <v>d110 = Mirar</v>
      </c>
      <c r="V1315" s="189" t="s">
        <v>20</v>
      </c>
      <c r="W1315" s="19" t="s">
        <v>21</v>
      </c>
      <c r="X1315" s="10"/>
      <c r="Y1315" s="10"/>
      <c r="Z1315"/>
      <c r="AA1315"/>
      <c r="AB1315"/>
      <c r="AC1315"/>
      <c r="AD1315"/>
      <c r="AE1315"/>
      <c r="AF1315"/>
      <c r="AG1315"/>
      <c r="AH1315"/>
      <c r="AI1315"/>
    </row>
    <row r="1316" spans="1:35" ht="20.399999999999999">
      <c r="A1316" s="10">
        <v>1300</v>
      </c>
      <c r="B1316" s="176" t="s">
        <v>1343</v>
      </c>
      <c r="C1316" s="177" t="s">
        <v>931</v>
      </c>
      <c r="D1316" s="177" t="s">
        <v>252</v>
      </c>
      <c r="E1316" s="178" t="s">
        <v>706</v>
      </c>
      <c r="F1316" s="179">
        <v>5</v>
      </c>
      <c r="G1316" s="180" t="s">
        <v>683</v>
      </c>
      <c r="H1316" s="181">
        <v>3</v>
      </c>
      <c r="I1316" s="182">
        <f>Tabla1[[#This Row],[P_Esperada_MEISR ]]*0.0008928</f>
        <v>2.6784000000000001E-3</v>
      </c>
      <c r="J1316" s="183">
        <v>1</v>
      </c>
      <c r="K1316" s="183">
        <f>Tabla1[[#This Row],[Puntuación]]-1</f>
        <v>0</v>
      </c>
      <c r="L1316" s="182">
        <f>Tabla1[[#This Row],[Cambio escala]]*0.0008928</f>
        <v>0</v>
      </c>
      <c r="M1316" s="179" t="s">
        <v>23</v>
      </c>
      <c r="N1316" s="179" t="s">
        <v>1434</v>
      </c>
      <c r="O1316" s="179" t="s">
        <v>25</v>
      </c>
      <c r="P1316" s="179" t="s">
        <v>1440</v>
      </c>
      <c r="Q1316" s="179" t="s">
        <v>23</v>
      </c>
      <c r="R1316" s="179" t="s">
        <v>1525</v>
      </c>
      <c r="S1316" s="179" t="s">
        <v>160</v>
      </c>
      <c r="T1316" s="184" t="s">
        <v>27</v>
      </c>
      <c r="U1316" s="184" t="str">
        <f>Tabla1[[#This Row],[Códigos CIF]]&amp;" "&amp;"="&amp;" "&amp;Tabla1[[#This Row],[Códigos CIF Habilidad]]</f>
        <v>d455 = Desplazarse por el entorno</v>
      </c>
      <c r="V1316" s="189" t="s">
        <v>161</v>
      </c>
      <c r="W1316" s="19" t="s">
        <v>162</v>
      </c>
      <c r="X1316" s="10"/>
      <c r="Y1316" s="10"/>
      <c r="Z1316"/>
      <c r="AA1316"/>
      <c r="AB1316"/>
      <c r="AC1316"/>
      <c r="AD1316"/>
      <c r="AE1316"/>
      <c r="AF1316"/>
      <c r="AG1316"/>
      <c r="AH1316"/>
      <c r="AI1316"/>
    </row>
    <row r="1317" spans="1:35" ht="30.6">
      <c r="A1317" s="10">
        <v>1301</v>
      </c>
      <c r="B1317" s="176" t="s">
        <v>1343</v>
      </c>
      <c r="C1317" s="177" t="s">
        <v>932</v>
      </c>
      <c r="D1317" s="177" t="s">
        <v>252</v>
      </c>
      <c r="E1317" s="178" t="s">
        <v>708</v>
      </c>
      <c r="F1317" s="179">
        <v>5</v>
      </c>
      <c r="G1317" s="180" t="s">
        <v>683</v>
      </c>
      <c r="H1317" s="181">
        <v>3</v>
      </c>
      <c r="I1317" s="182">
        <f>Tabla1[[#This Row],[P_Esperada_MEISR ]]*0.0008928</f>
        <v>2.6784000000000001E-3</v>
      </c>
      <c r="J1317" s="183">
        <v>1</v>
      </c>
      <c r="K1317" s="183">
        <f>Tabla1[[#This Row],[Puntuación]]-1</f>
        <v>0</v>
      </c>
      <c r="L1317" s="182">
        <f>Tabla1[[#This Row],[Cambio escala]]*0.0008928</f>
        <v>0</v>
      </c>
      <c r="M1317" s="179" t="s">
        <v>23</v>
      </c>
      <c r="N1317" s="179" t="s">
        <v>1434</v>
      </c>
      <c r="O1317" s="179" t="s">
        <v>25</v>
      </c>
      <c r="P1317" s="179" t="s">
        <v>1440</v>
      </c>
      <c r="Q1317" s="179" t="s">
        <v>23</v>
      </c>
      <c r="R1317" s="179" t="s">
        <v>1525</v>
      </c>
      <c r="S1317" s="179" t="s">
        <v>26</v>
      </c>
      <c r="T1317" s="184" t="s">
        <v>27</v>
      </c>
      <c r="U1317" s="184" t="str">
        <f>Tabla1[[#This Row],[Códigos CIF]]&amp;" "&amp;"="&amp;" "&amp;Tabla1[[#This Row],[Códigos CIF Habilidad]]</f>
        <v>d410 = Cambiar las posturas corporales básicas</v>
      </c>
      <c r="V1317" s="189" t="s">
        <v>28</v>
      </c>
      <c r="W1317" s="19" t="s">
        <v>29</v>
      </c>
      <c r="X1317" s="10"/>
      <c r="Y1317" s="10"/>
      <c r="Z1317"/>
      <c r="AA1317"/>
      <c r="AB1317"/>
      <c r="AC1317"/>
      <c r="AD1317"/>
      <c r="AE1317"/>
      <c r="AF1317"/>
      <c r="AG1317"/>
      <c r="AH1317"/>
      <c r="AI1317"/>
    </row>
    <row r="1318" spans="1:35" ht="30.6">
      <c r="A1318" s="10">
        <v>1302</v>
      </c>
      <c r="B1318" s="176" t="s">
        <v>1343</v>
      </c>
      <c r="C1318" s="177" t="s">
        <v>933</v>
      </c>
      <c r="D1318" s="177" t="s">
        <v>252</v>
      </c>
      <c r="E1318" s="178" t="s">
        <v>709</v>
      </c>
      <c r="F1318" s="179">
        <v>5</v>
      </c>
      <c r="G1318" s="180" t="s">
        <v>683</v>
      </c>
      <c r="H1318" s="181">
        <v>3</v>
      </c>
      <c r="I1318" s="182">
        <f>Tabla1[[#This Row],[P_Esperada_MEISR ]]*0.0008928</f>
        <v>2.6784000000000001E-3</v>
      </c>
      <c r="J1318" s="183">
        <v>1</v>
      </c>
      <c r="K1318" s="183">
        <f>Tabla1[[#This Row],[Puntuación]]-1</f>
        <v>0</v>
      </c>
      <c r="L1318" s="182">
        <f>Tabla1[[#This Row],[Cambio escala]]*0.0008928</f>
        <v>0</v>
      </c>
      <c r="M1318" s="179" t="s">
        <v>23</v>
      </c>
      <c r="N1318" s="179" t="s">
        <v>1434</v>
      </c>
      <c r="O1318" s="179" t="s">
        <v>25</v>
      </c>
      <c r="P1318" s="179" t="s">
        <v>1440</v>
      </c>
      <c r="Q1318" s="179" t="s">
        <v>23</v>
      </c>
      <c r="R1318" s="179" t="s">
        <v>1525</v>
      </c>
      <c r="S1318" s="179" t="s">
        <v>26</v>
      </c>
      <c r="T1318" s="184" t="s">
        <v>27</v>
      </c>
      <c r="U1318" s="184" t="str">
        <f>Tabla1[[#This Row],[Códigos CIF]]&amp;" "&amp;"="&amp;" "&amp;Tabla1[[#This Row],[Códigos CIF Habilidad]]</f>
        <v>d410 = Cambiar las posturas corporales básicas</v>
      </c>
      <c r="V1318" s="189" t="s">
        <v>28</v>
      </c>
      <c r="W1318" s="19" t="s">
        <v>29</v>
      </c>
      <c r="X1318" s="10"/>
      <c r="Y1318" s="10"/>
      <c r="Z1318"/>
      <c r="AA1318"/>
      <c r="AB1318"/>
      <c r="AC1318"/>
      <c r="AD1318"/>
      <c r="AE1318"/>
      <c r="AF1318"/>
      <c r="AG1318"/>
      <c r="AH1318"/>
      <c r="AI1318"/>
    </row>
    <row r="1319" spans="1:35" ht="20.399999999999999">
      <c r="A1319" s="10">
        <v>1303</v>
      </c>
      <c r="B1319" s="176" t="s">
        <v>1343</v>
      </c>
      <c r="C1319" s="177" t="s">
        <v>934</v>
      </c>
      <c r="D1319" s="177" t="s">
        <v>252</v>
      </c>
      <c r="E1319" s="178" t="s">
        <v>261</v>
      </c>
      <c r="F1319" s="179">
        <v>6</v>
      </c>
      <c r="G1319" s="180" t="s">
        <v>683</v>
      </c>
      <c r="H1319" s="181">
        <v>3</v>
      </c>
      <c r="I1319" s="182">
        <f>Tabla1[[#This Row],[P_Esperada_MEISR ]]*0.0008928</f>
        <v>2.6784000000000001E-3</v>
      </c>
      <c r="J1319" s="183">
        <v>1</v>
      </c>
      <c r="K1319" s="183">
        <f>Tabla1[[#This Row],[Puntuación]]-1</f>
        <v>0</v>
      </c>
      <c r="L1319" s="182">
        <f>Tabla1[[#This Row],[Cambio escala]]*0.0008928</f>
        <v>0</v>
      </c>
      <c r="M1319" s="179" t="s">
        <v>5</v>
      </c>
      <c r="N1319" s="179" t="s">
        <v>1436</v>
      </c>
      <c r="O1319" s="179" t="s">
        <v>6</v>
      </c>
      <c r="P1319" s="179" t="s">
        <v>1439</v>
      </c>
      <c r="Q1319" s="179" t="s">
        <v>23</v>
      </c>
      <c r="R1319" s="179" t="s">
        <v>1525</v>
      </c>
      <c r="S1319" s="179" t="s">
        <v>55</v>
      </c>
      <c r="T1319" s="184" t="s">
        <v>9</v>
      </c>
      <c r="U1319" s="184" t="str">
        <f>Tabla1[[#This Row],[Códigos CIF]]&amp;" "&amp;"="&amp;" "&amp;Tabla1[[#This Row],[Códigos CIF Habilidad]]</f>
        <v>d330 = Hablar</v>
      </c>
      <c r="V1319" s="189" t="s">
        <v>56</v>
      </c>
      <c r="W1319" s="19" t="s">
        <v>57</v>
      </c>
      <c r="X1319" s="10"/>
      <c r="Y1319" s="10"/>
      <c r="Z1319"/>
      <c r="AA1319"/>
      <c r="AB1319"/>
      <c r="AC1319"/>
      <c r="AD1319"/>
      <c r="AE1319"/>
      <c r="AF1319"/>
      <c r="AG1319"/>
      <c r="AH1319"/>
      <c r="AI1319"/>
    </row>
    <row r="1320" spans="1:35" ht="24">
      <c r="A1320" s="10">
        <v>1304</v>
      </c>
      <c r="B1320" s="176" t="s">
        <v>1343</v>
      </c>
      <c r="C1320" s="177" t="s">
        <v>935</v>
      </c>
      <c r="D1320" s="177" t="s">
        <v>252</v>
      </c>
      <c r="E1320" s="178" t="s">
        <v>710</v>
      </c>
      <c r="F1320" s="179">
        <v>7</v>
      </c>
      <c r="G1320" s="180" t="s">
        <v>686</v>
      </c>
      <c r="H1320" s="181">
        <v>3</v>
      </c>
      <c r="I1320" s="182">
        <f>Tabla1[[#This Row],[P_Esperada_MEISR ]]*0.0008928</f>
        <v>2.6784000000000001E-3</v>
      </c>
      <c r="J1320" s="183">
        <v>1</v>
      </c>
      <c r="K1320" s="183">
        <f>Tabla1[[#This Row],[Puntuación]]-1</f>
        <v>0</v>
      </c>
      <c r="L1320" s="182">
        <f>Tabla1[[#This Row],[Cambio escala]]*0.0008928</f>
        <v>0</v>
      </c>
      <c r="M1320" s="179" t="s">
        <v>23</v>
      </c>
      <c r="N1320" s="179" t="s">
        <v>1434</v>
      </c>
      <c r="O1320" s="179" t="s">
        <v>25</v>
      </c>
      <c r="P1320" s="179" t="s">
        <v>1440</v>
      </c>
      <c r="Q1320" s="179" t="s">
        <v>23</v>
      </c>
      <c r="R1320" s="179" t="s">
        <v>1525</v>
      </c>
      <c r="S1320" s="179" t="s">
        <v>26</v>
      </c>
      <c r="T1320" s="184" t="s">
        <v>27</v>
      </c>
      <c r="U1320" s="184" t="str">
        <f>Tabla1[[#This Row],[Códigos CIF]]&amp;" "&amp;"="&amp;" "&amp;Tabla1[[#This Row],[Códigos CIF Habilidad]]</f>
        <v>d410 = Cambiar las posturas corporales básicas</v>
      </c>
      <c r="V1320" s="189" t="s">
        <v>28</v>
      </c>
      <c r="W1320" s="19" t="s">
        <v>29</v>
      </c>
      <c r="X1320" s="10"/>
      <c r="Y1320" s="10"/>
      <c r="Z1320"/>
      <c r="AA1320"/>
      <c r="AB1320"/>
      <c r="AC1320"/>
      <c r="AD1320"/>
      <c r="AE1320"/>
      <c r="AF1320"/>
      <c r="AG1320"/>
      <c r="AH1320"/>
      <c r="AI1320"/>
    </row>
    <row r="1321" spans="1:35" ht="24">
      <c r="A1321" s="10">
        <v>1305</v>
      </c>
      <c r="B1321" s="176" t="s">
        <v>1343</v>
      </c>
      <c r="C1321" s="177" t="s">
        <v>936</v>
      </c>
      <c r="D1321" s="177" t="s">
        <v>252</v>
      </c>
      <c r="E1321" s="178" t="s">
        <v>255</v>
      </c>
      <c r="F1321" s="179">
        <v>8</v>
      </c>
      <c r="G1321" s="180" t="s">
        <v>686</v>
      </c>
      <c r="H1321" s="181">
        <v>3</v>
      </c>
      <c r="I1321" s="182">
        <f>Tabla1[[#This Row],[P_Esperada_MEISR ]]*0.0008928</f>
        <v>2.6784000000000001E-3</v>
      </c>
      <c r="J1321" s="183">
        <v>1</v>
      </c>
      <c r="K1321" s="183">
        <f>Tabla1[[#This Row],[Puntuación]]-1</f>
        <v>0</v>
      </c>
      <c r="L1321" s="182">
        <f>Tabla1[[#This Row],[Cambio escala]]*0.0008928</f>
        <v>0</v>
      </c>
      <c r="M1321" s="179" t="s">
        <v>23</v>
      </c>
      <c r="N1321" s="179" t="s">
        <v>1434</v>
      </c>
      <c r="O1321" s="179" t="s">
        <v>25</v>
      </c>
      <c r="P1321" s="179" t="s">
        <v>1440</v>
      </c>
      <c r="Q1321" s="179" t="s">
        <v>23</v>
      </c>
      <c r="R1321" s="179" t="s">
        <v>1525</v>
      </c>
      <c r="S1321" s="179" t="s">
        <v>26</v>
      </c>
      <c r="T1321" s="184" t="s">
        <v>27</v>
      </c>
      <c r="U1321" s="184" t="str">
        <f>Tabla1[[#This Row],[Códigos CIF]]&amp;" "&amp;"="&amp;" "&amp;Tabla1[[#This Row],[Códigos CIF Habilidad]]</f>
        <v>d410 = Cambiar las posturas corporales básicas</v>
      </c>
      <c r="V1321" s="189" t="s">
        <v>28</v>
      </c>
      <c r="W1321" s="19" t="s">
        <v>29</v>
      </c>
      <c r="X1321" s="10"/>
      <c r="Y1321" s="10"/>
      <c r="Z1321"/>
      <c r="AA1321"/>
      <c r="AB1321"/>
      <c r="AC1321"/>
      <c r="AD1321"/>
      <c r="AE1321"/>
      <c r="AF1321"/>
      <c r="AG1321"/>
      <c r="AH1321"/>
      <c r="AI1321"/>
    </row>
    <row r="1322" spans="1:35" ht="24">
      <c r="A1322" s="10">
        <v>1306</v>
      </c>
      <c r="B1322" s="176" t="s">
        <v>1343</v>
      </c>
      <c r="C1322" s="177" t="s">
        <v>937</v>
      </c>
      <c r="D1322" s="177" t="s">
        <v>252</v>
      </c>
      <c r="E1322" s="178" t="s">
        <v>256</v>
      </c>
      <c r="F1322" s="179">
        <v>8</v>
      </c>
      <c r="G1322" s="180" t="s">
        <v>686</v>
      </c>
      <c r="H1322" s="181">
        <v>3</v>
      </c>
      <c r="I1322" s="182">
        <f>Tabla1[[#This Row],[P_Esperada_MEISR ]]*0.0008928</f>
        <v>2.6784000000000001E-3</v>
      </c>
      <c r="J1322" s="183">
        <v>1</v>
      </c>
      <c r="K1322" s="183">
        <f>Tabla1[[#This Row],[Puntuación]]-1</f>
        <v>0</v>
      </c>
      <c r="L1322" s="182">
        <f>Tabla1[[#This Row],[Cambio escala]]*0.0008928</f>
        <v>0</v>
      </c>
      <c r="M1322" s="179" t="s">
        <v>24</v>
      </c>
      <c r="N1322" s="179" t="s">
        <v>1435</v>
      </c>
      <c r="O1322" s="179" t="s">
        <v>31</v>
      </c>
      <c r="P1322" s="179" t="s">
        <v>1438</v>
      </c>
      <c r="Q1322" s="179" t="s">
        <v>7</v>
      </c>
      <c r="R1322" s="179" t="s">
        <v>1526</v>
      </c>
      <c r="S1322" s="179" t="s">
        <v>257</v>
      </c>
      <c r="T1322" s="184" t="s">
        <v>19</v>
      </c>
      <c r="U1322" s="184" t="str">
        <f>Tabla1[[#This Row],[Códigos CIF]]&amp;" "&amp;"="&amp;" "&amp;Tabla1[[#This Row],[Códigos CIF Habilidad]]</f>
        <v>d131 = Aprender mediante acciones con objetos</v>
      </c>
      <c r="V1322" s="189" t="s">
        <v>258</v>
      </c>
      <c r="W1322" s="19" t="s">
        <v>259</v>
      </c>
      <c r="X1322" s="10"/>
      <c r="Y1322" s="10"/>
      <c r="Z1322"/>
      <c r="AA1322"/>
      <c r="AB1322"/>
      <c r="AC1322"/>
      <c r="AD1322"/>
      <c r="AE1322"/>
      <c r="AF1322"/>
      <c r="AG1322"/>
      <c r="AH1322"/>
      <c r="AI1322"/>
    </row>
    <row r="1323" spans="1:35" ht="30.6">
      <c r="A1323" s="10">
        <v>1307</v>
      </c>
      <c r="B1323" s="176" t="s">
        <v>1343</v>
      </c>
      <c r="C1323" s="177" t="s">
        <v>938</v>
      </c>
      <c r="D1323" s="177" t="s">
        <v>252</v>
      </c>
      <c r="E1323" s="178" t="s">
        <v>711</v>
      </c>
      <c r="F1323" s="179">
        <v>10</v>
      </c>
      <c r="G1323" s="180" t="s">
        <v>686</v>
      </c>
      <c r="H1323" s="181">
        <v>3</v>
      </c>
      <c r="I1323" s="182">
        <f>Tabla1[[#This Row],[P_Esperada_MEISR ]]*0.0008928</f>
        <v>2.6784000000000001E-3</v>
      </c>
      <c r="J1323" s="183">
        <v>1</v>
      </c>
      <c r="K1323" s="183">
        <f>Tabla1[[#This Row],[Puntuación]]-1</f>
        <v>0</v>
      </c>
      <c r="L1323" s="182">
        <f>Tabla1[[#This Row],[Cambio escala]]*0.0008928</f>
        <v>0</v>
      </c>
      <c r="M1323" s="179" t="s">
        <v>24</v>
      </c>
      <c r="N1323" s="179" t="s">
        <v>1435</v>
      </c>
      <c r="O1323" s="179" t="s">
        <v>31</v>
      </c>
      <c r="P1323" s="179" t="s">
        <v>1438</v>
      </c>
      <c r="Q1323" s="179" t="s">
        <v>7</v>
      </c>
      <c r="R1323" s="179" t="s">
        <v>1526</v>
      </c>
      <c r="S1323" s="179" t="s">
        <v>67</v>
      </c>
      <c r="T1323" s="184" t="s">
        <v>9</v>
      </c>
      <c r="U1323" s="184" t="str">
        <f>Tabla1[[#This Row],[Códigos CIF]]&amp;" "&amp;"="&amp;" "&amp;Tabla1[[#This Row],[Códigos CIF Habilidad]]</f>
        <v>d310 = Comunicación-recepción de mensajes hablados</v>
      </c>
      <c r="V1323" s="189" t="s">
        <v>68</v>
      </c>
      <c r="W1323" s="19" t="s">
        <v>69</v>
      </c>
      <c r="X1323" s="10"/>
      <c r="Y1323" s="10"/>
      <c r="Z1323"/>
      <c r="AA1323"/>
      <c r="AB1323"/>
      <c r="AC1323"/>
      <c r="AD1323"/>
      <c r="AE1323"/>
      <c r="AF1323"/>
      <c r="AG1323"/>
      <c r="AH1323"/>
      <c r="AI1323"/>
    </row>
    <row r="1324" spans="1:35" ht="20.399999999999999">
      <c r="A1324" s="10">
        <v>1308</v>
      </c>
      <c r="B1324" s="176" t="s">
        <v>1343</v>
      </c>
      <c r="C1324" s="177" t="s">
        <v>939</v>
      </c>
      <c r="D1324" s="177" t="s">
        <v>252</v>
      </c>
      <c r="E1324" s="178" t="s">
        <v>732</v>
      </c>
      <c r="F1324" s="179">
        <v>12</v>
      </c>
      <c r="G1324" s="180" t="s">
        <v>686</v>
      </c>
      <c r="H1324" s="181">
        <v>3</v>
      </c>
      <c r="I1324" s="182">
        <f>Tabla1[[#This Row],[P_Esperada_MEISR ]]*0.0008928</f>
        <v>2.6784000000000001E-3</v>
      </c>
      <c r="J1324" s="183">
        <v>1</v>
      </c>
      <c r="K1324" s="183">
        <f>Tabla1[[#This Row],[Puntuación]]-1</f>
        <v>0</v>
      </c>
      <c r="L1324" s="182">
        <f>Tabla1[[#This Row],[Cambio escala]]*0.0008928</f>
        <v>0</v>
      </c>
      <c r="M1324" s="179" t="s">
        <v>5</v>
      </c>
      <c r="N1324" s="179" t="s">
        <v>1436</v>
      </c>
      <c r="O1324" s="179" t="s">
        <v>5</v>
      </c>
      <c r="P1324" s="179" t="s">
        <v>1441</v>
      </c>
      <c r="Q1324" s="179" t="s">
        <v>5</v>
      </c>
      <c r="R1324" s="179" t="s">
        <v>1519</v>
      </c>
      <c r="S1324" s="179" t="s">
        <v>18</v>
      </c>
      <c r="T1324" s="184" t="s">
        <v>19</v>
      </c>
      <c r="U1324" s="184" t="str">
        <f>Tabla1[[#This Row],[Códigos CIF]]&amp;" "&amp;"="&amp;" "&amp;Tabla1[[#This Row],[Códigos CIF Habilidad]]</f>
        <v>d110 = Mirar</v>
      </c>
      <c r="V1324" s="189" t="s">
        <v>20</v>
      </c>
      <c r="W1324" s="19" t="s">
        <v>21</v>
      </c>
      <c r="X1324" s="10"/>
      <c r="Y1324" s="10"/>
      <c r="Z1324"/>
      <c r="AA1324"/>
      <c r="AB1324"/>
      <c r="AC1324"/>
      <c r="AD1324"/>
      <c r="AE1324"/>
      <c r="AF1324"/>
      <c r="AG1324"/>
      <c r="AH1324"/>
      <c r="AI1324"/>
    </row>
    <row r="1325" spans="1:35">
      <c r="A1325" s="10">
        <v>1309</v>
      </c>
      <c r="B1325" s="176" t="s">
        <v>1343</v>
      </c>
      <c r="C1325" s="177" t="s">
        <v>940</v>
      </c>
      <c r="D1325" s="177" t="s">
        <v>252</v>
      </c>
      <c r="E1325" s="178" t="s">
        <v>712</v>
      </c>
      <c r="F1325" s="179">
        <v>12</v>
      </c>
      <c r="G1325" s="180" t="s">
        <v>686</v>
      </c>
      <c r="H1325" s="181">
        <v>3</v>
      </c>
      <c r="I1325" s="182">
        <f>Tabla1[[#This Row],[P_Esperada_MEISR ]]*0.0008928</f>
        <v>2.6784000000000001E-3</v>
      </c>
      <c r="J1325" s="183">
        <v>1</v>
      </c>
      <c r="K1325" s="183">
        <f>Tabla1[[#This Row],[Puntuación]]-1</f>
        <v>0</v>
      </c>
      <c r="L1325" s="182">
        <f>Tabla1[[#This Row],[Cambio escala]]*0.0008928</f>
        <v>0</v>
      </c>
      <c r="M1325" s="179" t="s">
        <v>24</v>
      </c>
      <c r="N1325" s="179" t="s">
        <v>1435</v>
      </c>
      <c r="O1325" s="179" t="s">
        <v>31</v>
      </c>
      <c r="P1325" s="179" t="s">
        <v>1438</v>
      </c>
      <c r="Q1325" s="179" t="s">
        <v>7</v>
      </c>
      <c r="R1325" s="179" t="s">
        <v>1526</v>
      </c>
      <c r="S1325" s="179" t="s">
        <v>18</v>
      </c>
      <c r="T1325" s="184" t="s">
        <v>19</v>
      </c>
      <c r="U1325" s="184" t="str">
        <f>Tabla1[[#This Row],[Códigos CIF]]&amp;" "&amp;"="&amp;" "&amp;Tabla1[[#This Row],[Códigos CIF Habilidad]]</f>
        <v>d110 = Mirar</v>
      </c>
      <c r="V1325" s="189" t="s">
        <v>20</v>
      </c>
      <c r="W1325" s="19" t="s">
        <v>21</v>
      </c>
      <c r="X1325" s="10"/>
      <c r="Y1325" s="10"/>
      <c r="Z1325"/>
      <c r="AA1325"/>
      <c r="AB1325"/>
      <c r="AC1325"/>
      <c r="AD1325"/>
      <c r="AE1325"/>
      <c r="AF1325"/>
      <c r="AG1325"/>
      <c r="AH1325"/>
      <c r="AI1325"/>
    </row>
    <row r="1326" spans="1:35" ht="20.399999999999999">
      <c r="A1326" s="10">
        <v>1310</v>
      </c>
      <c r="B1326" s="176" t="s">
        <v>1343</v>
      </c>
      <c r="C1326" s="177" t="s">
        <v>941</v>
      </c>
      <c r="D1326" s="177" t="s">
        <v>252</v>
      </c>
      <c r="E1326" s="178" t="s">
        <v>260</v>
      </c>
      <c r="F1326" s="179">
        <v>12</v>
      </c>
      <c r="G1326" s="180" t="s">
        <v>686</v>
      </c>
      <c r="H1326" s="181">
        <v>3</v>
      </c>
      <c r="I1326" s="182">
        <f>Tabla1[[#This Row],[P_Esperada_MEISR ]]*0.0008928</f>
        <v>2.6784000000000001E-3</v>
      </c>
      <c r="J1326" s="183">
        <v>1</v>
      </c>
      <c r="K1326" s="183">
        <f>Tabla1[[#This Row],[Puntuación]]-1</f>
        <v>0</v>
      </c>
      <c r="L1326" s="182">
        <f>Tabla1[[#This Row],[Cambio escala]]*0.0008928</f>
        <v>0</v>
      </c>
      <c r="M1326" s="179" t="s">
        <v>24</v>
      </c>
      <c r="N1326" s="179" t="s">
        <v>1435</v>
      </c>
      <c r="O1326" s="179" t="s">
        <v>5</v>
      </c>
      <c r="P1326" s="179" t="s">
        <v>1441</v>
      </c>
      <c r="Q1326" s="179" t="s">
        <v>5</v>
      </c>
      <c r="R1326" s="179" t="s">
        <v>1519</v>
      </c>
      <c r="S1326" s="179" t="s">
        <v>142</v>
      </c>
      <c r="T1326" s="184" t="s">
        <v>19</v>
      </c>
      <c r="U1326" s="184" t="str">
        <f>Tabla1[[#This Row],[Códigos CIF]]&amp;" "&amp;"="&amp;" "&amp;Tabla1[[#This Row],[Códigos CIF Habilidad]]</f>
        <v>d161 = Dirigir la atención</v>
      </c>
      <c r="V1326" s="189" t="s">
        <v>143</v>
      </c>
      <c r="W1326" s="19" t="s">
        <v>144</v>
      </c>
      <c r="X1326" s="10"/>
      <c r="Y1326" s="10"/>
      <c r="Z1326"/>
      <c r="AA1326"/>
      <c r="AB1326"/>
      <c r="AC1326"/>
      <c r="AD1326"/>
      <c r="AE1326"/>
      <c r="AF1326"/>
      <c r="AG1326"/>
      <c r="AH1326"/>
      <c r="AI1326"/>
    </row>
    <row r="1327" spans="1:35" ht="24">
      <c r="A1327" s="10">
        <v>1311</v>
      </c>
      <c r="B1327" s="176" t="s">
        <v>1343</v>
      </c>
      <c r="C1327" s="177" t="s">
        <v>942</v>
      </c>
      <c r="D1327" s="177" t="s">
        <v>252</v>
      </c>
      <c r="E1327" s="178" t="s">
        <v>713</v>
      </c>
      <c r="F1327" s="179">
        <v>13</v>
      </c>
      <c r="G1327" s="180" t="s">
        <v>684</v>
      </c>
      <c r="H1327" s="181">
        <v>3</v>
      </c>
      <c r="I1327" s="182">
        <f>Tabla1[[#This Row],[P_Esperada_MEISR ]]*0.0008928</f>
        <v>2.6784000000000001E-3</v>
      </c>
      <c r="J1327" s="183">
        <v>1</v>
      </c>
      <c r="K1327" s="183">
        <f>Tabla1[[#This Row],[Puntuación]]-1</f>
        <v>0</v>
      </c>
      <c r="L1327" s="182">
        <f>Tabla1[[#This Row],[Cambio escala]]*0.0008928</f>
        <v>0</v>
      </c>
      <c r="M1327" s="179" t="s">
        <v>24</v>
      </c>
      <c r="N1327" s="179" t="s">
        <v>1435</v>
      </c>
      <c r="O1327" s="179" t="s">
        <v>31</v>
      </c>
      <c r="P1327" s="179" t="s">
        <v>1438</v>
      </c>
      <c r="Q1327" s="179" t="s">
        <v>7</v>
      </c>
      <c r="R1327" s="179" t="s">
        <v>1526</v>
      </c>
      <c r="S1327" s="179" t="s">
        <v>257</v>
      </c>
      <c r="T1327" s="184" t="s">
        <v>19</v>
      </c>
      <c r="U1327" s="184" t="str">
        <f>Tabla1[[#This Row],[Códigos CIF]]&amp;" "&amp;"="&amp;" "&amp;Tabla1[[#This Row],[Códigos CIF Habilidad]]</f>
        <v>d131 = Aprender mediante acciones con objetos</v>
      </c>
      <c r="V1327" s="189" t="s">
        <v>258</v>
      </c>
      <c r="W1327" s="19" t="s">
        <v>259</v>
      </c>
      <c r="X1327" s="10"/>
      <c r="Y1327" s="10"/>
      <c r="Z1327"/>
      <c r="AA1327"/>
      <c r="AB1327"/>
      <c r="AC1327"/>
      <c r="AD1327"/>
      <c r="AE1327"/>
      <c r="AF1327"/>
      <c r="AG1327"/>
      <c r="AH1327"/>
      <c r="AI1327"/>
    </row>
    <row r="1328" spans="1:35" ht="20.399999999999999">
      <c r="A1328" s="10">
        <v>1312</v>
      </c>
      <c r="B1328" s="176" t="s">
        <v>1343</v>
      </c>
      <c r="C1328" s="177" t="s">
        <v>943</v>
      </c>
      <c r="D1328" s="177" t="s">
        <v>252</v>
      </c>
      <c r="E1328" s="178" t="s">
        <v>262</v>
      </c>
      <c r="F1328" s="179">
        <v>14</v>
      </c>
      <c r="G1328" s="180" t="s">
        <v>684</v>
      </c>
      <c r="H1328" s="181">
        <v>3</v>
      </c>
      <c r="I1328" s="182">
        <f>Tabla1[[#This Row],[P_Esperada_MEISR ]]*0.0008928</f>
        <v>2.6784000000000001E-3</v>
      </c>
      <c r="J1328" s="183">
        <v>1</v>
      </c>
      <c r="K1328" s="183">
        <f>Tabla1[[#This Row],[Puntuación]]-1</f>
        <v>0</v>
      </c>
      <c r="L1328" s="182">
        <f>Tabla1[[#This Row],[Cambio escala]]*0.0008928</f>
        <v>0</v>
      </c>
      <c r="M1328" s="179" t="s">
        <v>23</v>
      </c>
      <c r="N1328" s="179" t="s">
        <v>1434</v>
      </c>
      <c r="O1328" s="179" t="s">
        <v>25</v>
      </c>
      <c r="P1328" s="179" t="s">
        <v>1440</v>
      </c>
      <c r="Q1328" s="179" t="s">
        <v>7</v>
      </c>
      <c r="R1328" s="179" t="s">
        <v>1526</v>
      </c>
      <c r="S1328" s="179" t="s">
        <v>132</v>
      </c>
      <c r="T1328" s="184" t="s">
        <v>27</v>
      </c>
      <c r="U1328" s="184" t="str">
        <f>Tabla1[[#This Row],[Códigos CIF]]&amp;" "&amp;"="&amp;" "&amp;Tabla1[[#This Row],[Códigos CIF Habilidad]]</f>
        <v>d440 = Uso fino de la mano</v>
      </c>
      <c r="V1328" s="189" t="s">
        <v>133</v>
      </c>
      <c r="W1328" s="19" t="s">
        <v>134</v>
      </c>
      <c r="X1328" s="10"/>
      <c r="Y1328" s="10"/>
      <c r="Z1328"/>
      <c r="AA1328"/>
      <c r="AB1328"/>
      <c r="AC1328"/>
      <c r="AD1328"/>
      <c r="AE1328"/>
      <c r="AF1328"/>
      <c r="AG1328"/>
      <c r="AH1328"/>
      <c r="AI1328"/>
    </row>
    <row r="1329" spans="1:35" ht="40.799999999999997">
      <c r="A1329" s="10">
        <v>1313</v>
      </c>
      <c r="B1329" s="176" t="s">
        <v>1343</v>
      </c>
      <c r="C1329" s="177" t="s">
        <v>944</v>
      </c>
      <c r="D1329" s="177" t="s">
        <v>252</v>
      </c>
      <c r="E1329" s="178" t="s">
        <v>263</v>
      </c>
      <c r="F1329" s="179">
        <v>18</v>
      </c>
      <c r="G1329" s="180" t="s">
        <v>684</v>
      </c>
      <c r="H1329" s="181">
        <v>3</v>
      </c>
      <c r="I1329" s="182">
        <f>Tabla1[[#This Row],[P_Esperada_MEISR ]]*0.0008928</f>
        <v>2.6784000000000001E-3</v>
      </c>
      <c r="J1329" s="183">
        <v>1</v>
      </c>
      <c r="K1329" s="183">
        <f>Tabla1[[#This Row],[Puntuación]]-1</f>
        <v>0</v>
      </c>
      <c r="L1329" s="182">
        <f>Tabla1[[#This Row],[Cambio escala]]*0.0008928</f>
        <v>0</v>
      </c>
      <c r="M1329" s="179" t="s">
        <v>23</v>
      </c>
      <c r="N1329" s="179" t="s">
        <v>1434</v>
      </c>
      <c r="O1329" s="179" t="s">
        <v>31</v>
      </c>
      <c r="P1329" s="179" t="s">
        <v>1438</v>
      </c>
      <c r="Q1329" s="179" t="s">
        <v>7</v>
      </c>
      <c r="R1329" s="179" t="s">
        <v>1526</v>
      </c>
      <c r="S1329" s="179" t="s">
        <v>222</v>
      </c>
      <c r="T1329" s="184" t="s">
        <v>19</v>
      </c>
      <c r="U1329" s="184" t="str">
        <f>Tabla1[[#This Row],[Códigos CIF]]&amp;" "&amp;"="&amp;" "&amp;Tabla1[[#This Row],[Códigos CIF Habilidad]]</f>
        <v>d175 = Resolver problemas</v>
      </c>
      <c r="V1329" s="189" t="s">
        <v>223</v>
      </c>
      <c r="W1329" s="19" t="s">
        <v>224</v>
      </c>
      <c r="X1329" s="10"/>
      <c r="Y1329" s="10"/>
      <c r="Z1329"/>
      <c r="AA1329"/>
      <c r="AB1329"/>
      <c r="AC1329"/>
      <c r="AD1329"/>
      <c r="AE1329"/>
      <c r="AF1329"/>
      <c r="AG1329"/>
      <c r="AH1329"/>
      <c r="AI1329"/>
    </row>
    <row r="1330" spans="1:35" ht="20.399999999999999">
      <c r="A1330" s="10">
        <v>1314</v>
      </c>
      <c r="B1330" s="176" t="s">
        <v>1343</v>
      </c>
      <c r="C1330" s="177" t="s">
        <v>945</v>
      </c>
      <c r="D1330" s="177" t="s">
        <v>252</v>
      </c>
      <c r="E1330" s="178" t="s">
        <v>714</v>
      </c>
      <c r="F1330" s="179">
        <v>18</v>
      </c>
      <c r="G1330" s="180" t="s">
        <v>684</v>
      </c>
      <c r="H1330" s="181">
        <v>3</v>
      </c>
      <c r="I1330" s="182">
        <f>Tabla1[[#This Row],[P_Esperada_MEISR ]]*0.0008928</f>
        <v>2.6784000000000001E-3</v>
      </c>
      <c r="J1330" s="183">
        <v>1</v>
      </c>
      <c r="K1330" s="183">
        <f>Tabla1[[#This Row],[Puntuación]]-1</f>
        <v>0</v>
      </c>
      <c r="L1330" s="182">
        <f>Tabla1[[#This Row],[Cambio escala]]*0.0008928</f>
        <v>0</v>
      </c>
      <c r="M1330" s="179" t="s">
        <v>24</v>
      </c>
      <c r="N1330" s="179" t="s">
        <v>1435</v>
      </c>
      <c r="O1330" s="179" t="s">
        <v>31</v>
      </c>
      <c r="P1330" s="179" t="s">
        <v>1438</v>
      </c>
      <c r="Q1330" s="179" t="s">
        <v>7</v>
      </c>
      <c r="R1330" s="179" t="s">
        <v>1526</v>
      </c>
      <c r="S1330" s="179" t="s">
        <v>176</v>
      </c>
      <c r="T1330" s="184" t="s">
        <v>19</v>
      </c>
      <c r="U1330" s="184" t="str">
        <f>Tabla1[[#This Row],[Códigos CIF]]&amp;" "&amp;"="&amp;" "&amp;Tabla1[[#This Row],[Códigos CIF Habilidad]]</f>
        <v>d177 = Tomar decisiones</v>
      </c>
      <c r="V1330" s="189" t="s">
        <v>177</v>
      </c>
      <c r="W1330" s="19" t="s">
        <v>178</v>
      </c>
      <c r="X1330" s="10"/>
      <c r="Y1330" s="10"/>
      <c r="Z1330"/>
      <c r="AA1330"/>
      <c r="AB1330"/>
      <c r="AC1330"/>
      <c r="AD1330"/>
      <c r="AE1330"/>
      <c r="AF1330"/>
      <c r="AG1330"/>
      <c r="AH1330"/>
      <c r="AI1330"/>
    </row>
    <row r="1331" spans="1:35" ht="20.399999999999999">
      <c r="A1331" s="10">
        <v>1315</v>
      </c>
      <c r="B1331" s="176" t="s">
        <v>1343</v>
      </c>
      <c r="C1331" s="177" t="s">
        <v>946</v>
      </c>
      <c r="D1331" s="177" t="s">
        <v>252</v>
      </c>
      <c r="E1331" s="178" t="s">
        <v>264</v>
      </c>
      <c r="F1331" s="179">
        <v>19</v>
      </c>
      <c r="G1331" s="180" t="s">
        <v>685</v>
      </c>
      <c r="H1331" s="181">
        <v>3</v>
      </c>
      <c r="I1331" s="182">
        <f>Tabla1[[#This Row],[P_Esperada_MEISR ]]*0.0008928</f>
        <v>2.6784000000000001E-3</v>
      </c>
      <c r="J1331" s="183">
        <v>1</v>
      </c>
      <c r="K1331" s="183">
        <f>Tabla1[[#This Row],[Puntuación]]-1</f>
        <v>0</v>
      </c>
      <c r="L1331" s="182">
        <f>Tabla1[[#This Row],[Cambio escala]]*0.0008928</f>
        <v>0</v>
      </c>
      <c r="M1331" s="179" t="s">
        <v>24</v>
      </c>
      <c r="N1331" s="179" t="s">
        <v>1435</v>
      </c>
      <c r="O1331" s="179" t="s">
        <v>31</v>
      </c>
      <c r="P1331" s="179" t="s">
        <v>1438</v>
      </c>
      <c r="Q1331" s="179" t="s">
        <v>7</v>
      </c>
      <c r="R1331" s="179" t="s">
        <v>1526</v>
      </c>
      <c r="S1331" s="179" t="s">
        <v>111</v>
      </c>
      <c r="T1331" s="184" t="s">
        <v>19</v>
      </c>
      <c r="U1331" s="184" t="str">
        <f>Tabla1[[#This Row],[Códigos CIF]]&amp;" "&amp;"="&amp;" "&amp;Tabla1[[#This Row],[Códigos CIF Habilidad]]</f>
        <v>d137 = Adquirir conceptos</v>
      </c>
      <c r="V1331" s="189" t="s">
        <v>112</v>
      </c>
      <c r="W1331" s="19" t="s">
        <v>113</v>
      </c>
      <c r="X1331" s="10"/>
      <c r="Y1331" s="10"/>
      <c r="Z1331"/>
      <c r="AA1331"/>
      <c r="AB1331"/>
      <c r="AC1331"/>
      <c r="AD1331"/>
      <c r="AE1331"/>
      <c r="AF1331"/>
      <c r="AG1331"/>
      <c r="AH1331"/>
      <c r="AI1331"/>
    </row>
    <row r="1332" spans="1:35" ht="20.399999999999999">
      <c r="A1332" s="10">
        <v>1316</v>
      </c>
      <c r="B1332" s="176" t="s">
        <v>1343</v>
      </c>
      <c r="C1332" s="177" t="s">
        <v>947</v>
      </c>
      <c r="D1332" s="177" t="s">
        <v>252</v>
      </c>
      <c r="E1332" s="178" t="s">
        <v>715</v>
      </c>
      <c r="F1332" s="179">
        <v>19</v>
      </c>
      <c r="G1332" s="180" t="s">
        <v>685</v>
      </c>
      <c r="H1332" s="181">
        <v>3</v>
      </c>
      <c r="I1332" s="182">
        <f>Tabla1[[#This Row],[P_Esperada_MEISR ]]*0.0008928</f>
        <v>2.6784000000000001E-3</v>
      </c>
      <c r="J1332" s="183">
        <v>1</v>
      </c>
      <c r="K1332" s="183">
        <f>Tabla1[[#This Row],[Puntuación]]-1</f>
        <v>0</v>
      </c>
      <c r="L1332" s="182">
        <f>Tabla1[[#This Row],[Cambio escala]]*0.0008928</f>
        <v>0</v>
      </c>
      <c r="M1332" s="179" t="s">
        <v>24</v>
      </c>
      <c r="N1332" s="179" t="s">
        <v>1435</v>
      </c>
      <c r="O1332" s="179" t="s">
        <v>31</v>
      </c>
      <c r="P1332" s="179" t="s">
        <v>1438</v>
      </c>
      <c r="Q1332" s="179" t="s">
        <v>7</v>
      </c>
      <c r="R1332" s="179" t="s">
        <v>1526</v>
      </c>
      <c r="S1332" s="179" t="s">
        <v>55</v>
      </c>
      <c r="T1332" s="184" t="s">
        <v>9</v>
      </c>
      <c r="U1332" s="184" t="str">
        <f>Tabla1[[#This Row],[Códigos CIF]]&amp;" "&amp;"="&amp;" "&amp;Tabla1[[#This Row],[Códigos CIF Habilidad]]</f>
        <v>d330 = Hablar</v>
      </c>
      <c r="V1332" s="189" t="s">
        <v>56</v>
      </c>
      <c r="W1332" s="19" t="s">
        <v>57</v>
      </c>
      <c r="X1332" s="10"/>
      <c r="Y1332" s="10"/>
      <c r="Z1332"/>
      <c r="AA1332"/>
      <c r="AB1332"/>
      <c r="AC1332"/>
      <c r="AD1332"/>
      <c r="AE1332"/>
      <c r="AF1332"/>
      <c r="AG1332"/>
      <c r="AH1332"/>
      <c r="AI1332"/>
    </row>
    <row r="1333" spans="1:35" ht="20.399999999999999">
      <c r="A1333" s="10">
        <v>1317</v>
      </c>
      <c r="B1333" s="176" t="s">
        <v>1343</v>
      </c>
      <c r="C1333" s="177" t="s">
        <v>948</v>
      </c>
      <c r="D1333" s="177" t="s">
        <v>252</v>
      </c>
      <c r="E1333" s="178" t="s">
        <v>265</v>
      </c>
      <c r="F1333" s="179">
        <v>24</v>
      </c>
      <c r="G1333" s="180" t="s">
        <v>685</v>
      </c>
      <c r="H1333" s="181">
        <v>3</v>
      </c>
      <c r="I1333" s="182">
        <f>Tabla1[[#This Row],[P_Esperada_MEISR ]]*0.0008928</f>
        <v>2.6784000000000001E-3</v>
      </c>
      <c r="J1333" s="183">
        <v>1</v>
      </c>
      <c r="K1333" s="183">
        <f>Tabla1[[#This Row],[Puntuación]]-1</f>
        <v>0</v>
      </c>
      <c r="L1333" s="182">
        <f>Tabla1[[#This Row],[Cambio escala]]*0.0008928</f>
        <v>0</v>
      </c>
      <c r="M1333" s="179" t="s">
        <v>5</v>
      </c>
      <c r="N1333" s="179" t="s">
        <v>1436</v>
      </c>
      <c r="O1333" s="179" t="s">
        <v>6</v>
      </c>
      <c r="P1333" s="179" t="s">
        <v>1439</v>
      </c>
      <c r="Q1333" s="179" t="s">
        <v>7</v>
      </c>
      <c r="R1333" s="179" t="s">
        <v>1526</v>
      </c>
      <c r="S1333" s="179" t="s">
        <v>266</v>
      </c>
      <c r="T1333" s="184" t="s">
        <v>19</v>
      </c>
      <c r="U1333" s="184" t="str">
        <f>Tabla1[[#This Row],[Códigos CIF]]&amp;" "&amp;"="&amp;" "&amp;Tabla1[[#This Row],[Códigos CIF Habilidad]]</f>
        <v>d133 = Adquirir lenguaje</v>
      </c>
      <c r="V1333" s="189" t="s">
        <v>267</v>
      </c>
      <c r="W1333" s="19" t="s">
        <v>268</v>
      </c>
      <c r="X1333" s="10"/>
      <c r="Y1333" s="10"/>
      <c r="Z1333"/>
      <c r="AA1333"/>
      <c r="AB1333"/>
      <c r="AC1333"/>
      <c r="AD1333"/>
      <c r="AE1333"/>
      <c r="AF1333"/>
      <c r="AG1333"/>
      <c r="AH1333"/>
      <c r="AI1333"/>
    </row>
    <row r="1334" spans="1:35" ht="30.6">
      <c r="A1334" s="10">
        <v>1318</v>
      </c>
      <c r="B1334" s="176" t="s">
        <v>1343</v>
      </c>
      <c r="C1334" s="177" t="s">
        <v>949</v>
      </c>
      <c r="D1334" s="177" t="s">
        <v>252</v>
      </c>
      <c r="E1334" s="178" t="s">
        <v>1533</v>
      </c>
      <c r="F1334" s="179">
        <v>24</v>
      </c>
      <c r="G1334" s="180" t="s">
        <v>685</v>
      </c>
      <c r="H1334" s="181">
        <v>3</v>
      </c>
      <c r="I1334" s="182">
        <f>Tabla1[[#This Row],[P_Esperada_MEISR ]]*0.0008928</f>
        <v>2.6784000000000001E-3</v>
      </c>
      <c r="J1334" s="183">
        <v>1</v>
      </c>
      <c r="K1334" s="183">
        <f>Tabla1[[#This Row],[Puntuación]]-1</f>
        <v>0</v>
      </c>
      <c r="L1334" s="182">
        <f>Tabla1[[#This Row],[Cambio escala]]*0.0008928</f>
        <v>0</v>
      </c>
      <c r="M1334" s="179" t="s">
        <v>5</v>
      </c>
      <c r="N1334" s="179" t="s">
        <v>1436</v>
      </c>
      <c r="O1334" s="179" t="s">
        <v>6</v>
      </c>
      <c r="P1334" s="179" t="s">
        <v>1439</v>
      </c>
      <c r="Q1334" s="179" t="s">
        <v>7</v>
      </c>
      <c r="R1334" s="179" t="s">
        <v>1526</v>
      </c>
      <c r="S1334" s="179" t="s">
        <v>55</v>
      </c>
      <c r="T1334" s="184" t="s">
        <v>9</v>
      </c>
      <c r="U1334" s="184" t="str">
        <f>Tabla1[[#This Row],[Códigos CIF]]&amp;" "&amp;"="&amp;" "&amp;Tabla1[[#This Row],[Códigos CIF Habilidad]]</f>
        <v>d330 = Hablar</v>
      </c>
      <c r="V1334" s="189" t="s">
        <v>56</v>
      </c>
      <c r="W1334" s="19" t="s">
        <v>57</v>
      </c>
      <c r="X1334" s="10"/>
      <c r="Y1334" s="10"/>
      <c r="Z1334"/>
      <c r="AA1334"/>
      <c r="AB1334"/>
      <c r="AC1334"/>
      <c r="AD1334"/>
      <c r="AE1334"/>
      <c r="AF1334"/>
      <c r="AG1334"/>
      <c r="AH1334"/>
      <c r="AI1334"/>
    </row>
    <row r="1335" spans="1:35" ht="30.6">
      <c r="A1335" s="10">
        <v>1319</v>
      </c>
      <c r="B1335" s="176" t="s">
        <v>1343</v>
      </c>
      <c r="C1335" s="177" t="s">
        <v>950</v>
      </c>
      <c r="D1335" s="177" t="s">
        <v>252</v>
      </c>
      <c r="E1335" s="178" t="s">
        <v>269</v>
      </c>
      <c r="F1335" s="179">
        <v>24</v>
      </c>
      <c r="G1335" s="180" t="s">
        <v>685</v>
      </c>
      <c r="H1335" s="181">
        <v>3</v>
      </c>
      <c r="I1335" s="182">
        <f>Tabla1[[#This Row],[P_Esperada_MEISR ]]*0.0008928</f>
        <v>2.6784000000000001E-3</v>
      </c>
      <c r="J1335" s="183">
        <v>1</v>
      </c>
      <c r="K1335" s="183">
        <f>Tabla1[[#This Row],[Puntuación]]-1</f>
        <v>0</v>
      </c>
      <c r="L1335" s="182">
        <f>Tabla1[[#This Row],[Cambio escala]]*0.0008928</f>
        <v>0</v>
      </c>
      <c r="M1335" s="179" t="s">
        <v>5</v>
      </c>
      <c r="N1335" s="179" t="s">
        <v>1436</v>
      </c>
      <c r="O1335" s="179" t="s">
        <v>5</v>
      </c>
      <c r="P1335" s="179" t="s">
        <v>1441</v>
      </c>
      <c r="Q1335" s="179" t="s">
        <v>5</v>
      </c>
      <c r="R1335" s="179" t="s">
        <v>1519</v>
      </c>
      <c r="S1335" s="179" t="s">
        <v>13</v>
      </c>
      <c r="T1335" s="184" t="s">
        <v>14</v>
      </c>
      <c r="U1335" s="184" t="str">
        <f>Tabla1[[#This Row],[Códigos CIF]]&amp;" "&amp;"="&amp;" "&amp;Tabla1[[#This Row],[Códigos CIF Habilidad]]</f>
        <v>d710 = Interacciones interpersonales básicas</v>
      </c>
      <c r="V1335" s="189" t="s">
        <v>15</v>
      </c>
      <c r="W1335" s="19" t="s">
        <v>16</v>
      </c>
      <c r="X1335" s="10"/>
      <c r="Y1335" s="10"/>
      <c r="Z1335"/>
      <c r="AA1335"/>
      <c r="AB1335"/>
      <c r="AC1335"/>
      <c r="AD1335"/>
      <c r="AE1335"/>
      <c r="AF1335"/>
      <c r="AG1335"/>
      <c r="AH1335"/>
      <c r="AI1335"/>
    </row>
    <row r="1336" spans="1:35">
      <c r="A1336" s="10">
        <v>1320</v>
      </c>
      <c r="B1336" s="176" t="s">
        <v>1343</v>
      </c>
      <c r="C1336" s="177" t="s">
        <v>951</v>
      </c>
      <c r="D1336" s="177" t="s">
        <v>252</v>
      </c>
      <c r="E1336" s="178" t="s">
        <v>270</v>
      </c>
      <c r="F1336" s="179">
        <v>30</v>
      </c>
      <c r="G1336" s="180" t="s">
        <v>738</v>
      </c>
      <c r="H1336" s="181">
        <v>3</v>
      </c>
      <c r="I1336" s="182">
        <f>Tabla1[[#This Row],[P_Esperada_MEISR ]]*0.0008928</f>
        <v>2.6784000000000001E-3</v>
      </c>
      <c r="J1336" s="183">
        <v>1</v>
      </c>
      <c r="K1336" s="183">
        <f>Tabla1[[#This Row],[Puntuación]]-1</f>
        <v>0</v>
      </c>
      <c r="L1336" s="182">
        <f>Tabla1[[#This Row],[Cambio escala]]*0.0008928</f>
        <v>0</v>
      </c>
      <c r="M1336" s="179" t="s">
        <v>24</v>
      </c>
      <c r="N1336" s="179" t="s">
        <v>1435</v>
      </c>
      <c r="O1336" s="179" t="s">
        <v>31</v>
      </c>
      <c r="P1336" s="179" t="s">
        <v>1438</v>
      </c>
      <c r="Q1336" s="179" t="s">
        <v>7</v>
      </c>
      <c r="R1336" s="179" t="s">
        <v>1526</v>
      </c>
      <c r="S1336" s="179" t="s">
        <v>111</v>
      </c>
      <c r="T1336" s="184" t="s">
        <v>19</v>
      </c>
      <c r="U1336" s="184" t="str">
        <f>Tabla1[[#This Row],[Códigos CIF]]&amp;" "&amp;"="&amp;" "&amp;Tabla1[[#This Row],[Códigos CIF Habilidad]]</f>
        <v>d137 = Adquirir conceptos</v>
      </c>
      <c r="V1336" s="189" t="s">
        <v>112</v>
      </c>
      <c r="W1336" s="19" t="s">
        <v>113</v>
      </c>
      <c r="X1336" s="10"/>
      <c r="Y1336" s="10"/>
      <c r="Z1336"/>
      <c r="AA1336"/>
      <c r="AB1336"/>
      <c r="AC1336"/>
      <c r="AD1336"/>
      <c r="AE1336"/>
      <c r="AF1336"/>
      <c r="AG1336"/>
      <c r="AH1336"/>
      <c r="AI1336"/>
    </row>
    <row r="1337" spans="1:35" ht="30.6">
      <c r="A1337" s="10">
        <v>1321</v>
      </c>
      <c r="B1337" s="176" t="s">
        <v>1343</v>
      </c>
      <c r="C1337" s="177" t="s">
        <v>952</v>
      </c>
      <c r="D1337" s="177" t="s">
        <v>252</v>
      </c>
      <c r="E1337" s="178" t="s">
        <v>271</v>
      </c>
      <c r="F1337" s="179">
        <v>30</v>
      </c>
      <c r="G1337" s="180" t="s">
        <v>738</v>
      </c>
      <c r="H1337" s="181">
        <v>3</v>
      </c>
      <c r="I1337" s="182">
        <f>Tabla1[[#This Row],[P_Esperada_MEISR ]]*0.0008928</f>
        <v>2.6784000000000001E-3</v>
      </c>
      <c r="J1337" s="183">
        <v>1</v>
      </c>
      <c r="K1337" s="183">
        <f>Tabla1[[#This Row],[Puntuación]]-1</f>
        <v>0</v>
      </c>
      <c r="L1337" s="182">
        <f>Tabla1[[#This Row],[Cambio escala]]*0.0008928</f>
        <v>0</v>
      </c>
      <c r="M1337" s="179" t="s">
        <v>5</v>
      </c>
      <c r="N1337" s="179" t="s">
        <v>1436</v>
      </c>
      <c r="O1337" s="179" t="s">
        <v>6</v>
      </c>
      <c r="P1337" s="179" t="s">
        <v>1439</v>
      </c>
      <c r="Q1337" s="179" t="s">
        <v>7</v>
      </c>
      <c r="R1337" s="179" t="s">
        <v>1526</v>
      </c>
      <c r="S1337" s="179" t="s">
        <v>111</v>
      </c>
      <c r="T1337" s="184" t="s">
        <v>19</v>
      </c>
      <c r="U1337" s="184" t="str">
        <f>Tabla1[[#This Row],[Códigos CIF]]&amp;" "&amp;"="&amp;" "&amp;Tabla1[[#This Row],[Códigos CIF Habilidad]]</f>
        <v>d137 = Adquirir conceptos</v>
      </c>
      <c r="V1337" s="189" t="s">
        <v>112</v>
      </c>
      <c r="W1337" s="19" t="s">
        <v>113</v>
      </c>
      <c r="X1337" s="10"/>
      <c r="Y1337" s="10"/>
      <c r="Z1337"/>
      <c r="AA1337"/>
      <c r="AB1337"/>
      <c r="AC1337"/>
      <c r="AD1337"/>
      <c r="AE1337"/>
      <c r="AF1337"/>
      <c r="AG1337"/>
      <c r="AH1337"/>
      <c r="AI1337"/>
    </row>
    <row r="1338" spans="1:35" ht="20.399999999999999">
      <c r="A1338" s="10">
        <v>1322</v>
      </c>
      <c r="B1338" s="176" t="s">
        <v>1343</v>
      </c>
      <c r="C1338" s="177" t="s">
        <v>953</v>
      </c>
      <c r="D1338" s="177" t="s">
        <v>252</v>
      </c>
      <c r="E1338" s="178" t="s">
        <v>272</v>
      </c>
      <c r="F1338" s="179">
        <v>30</v>
      </c>
      <c r="G1338" s="180" t="s">
        <v>738</v>
      </c>
      <c r="H1338" s="181">
        <v>3</v>
      </c>
      <c r="I1338" s="182">
        <f>Tabla1[[#This Row],[P_Esperada_MEISR ]]*0.0008928</f>
        <v>2.6784000000000001E-3</v>
      </c>
      <c r="J1338" s="183">
        <v>1</v>
      </c>
      <c r="K1338" s="183">
        <f>Tabla1[[#This Row],[Puntuación]]-1</f>
        <v>0</v>
      </c>
      <c r="L1338" s="182">
        <f>Tabla1[[#This Row],[Cambio escala]]*0.0008928</f>
        <v>0</v>
      </c>
      <c r="M1338" s="179" t="s">
        <v>24</v>
      </c>
      <c r="N1338" s="179" t="s">
        <v>1435</v>
      </c>
      <c r="O1338" s="179" t="s">
        <v>5</v>
      </c>
      <c r="P1338" s="179" t="s">
        <v>1441</v>
      </c>
      <c r="Q1338" s="179" t="s">
        <v>5</v>
      </c>
      <c r="R1338" s="179" t="s">
        <v>1519</v>
      </c>
      <c r="S1338" s="179" t="s">
        <v>41</v>
      </c>
      <c r="T1338" s="184" t="s">
        <v>19</v>
      </c>
      <c r="U1338" s="184" t="str">
        <f>Tabla1[[#This Row],[Códigos CIF]]&amp;" "&amp;"="&amp;" "&amp;Tabla1[[#This Row],[Códigos CIF Habilidad]]</f>
        <v>d160 = Centrar la atención</v>
      </c>
      <c r="V1338" s="189" t="s">
        <v>42</v>
      </c>
      <c r="W1338" s="19" t="s">
        <v>43</v>
      </c>
      <c r="X1338" s="10"/>
      <c r="Y1338" s="10"/>
      <c r="Z1338"/>
      <c r="AA1338"/>
      <c r="AB1338"/>
      <c r="AC1338"/>
      <c r="AD1338"/>
      <c r="AE1338"/>
      <c r="AF1338"/>
      <c r="AG1338"/>
      <c r="AH1338"/>
      <c r="AI1338"/>
    </row>
    <row r="1339" spans="1:35" ht="24">
      <c r="A1339" s="10">
        <v>1323</v>
      </c>
      <c r="B1339" s="176" t="s">
        <v>1343</v>
      </c>
      <c r="C1339" s="177" t="s">
        <v>954</v>
      </c>
      <c r="D1339" s="177" t="s">
        <v>252</v>
      </c>
      <c r="E1339" s="178" t="s">
        <v>1534</v>
      </c>
      <c r="F1339" s="179">
        <v>30</v>
      </c>
      <c r="G1339" s="180" t="s">
        <v>738</v>
      </c>
      <c r="H1339" s="181">
        <v>3</v>
      </c>
      <c r="I1339" s="182">
        <f>Tabla1[[#This Row],[P_Esperada_MEISR ]]*0.0008928</f>
        <v>2.6784000000000001E-3</v>
      </c>
      <c r="J1339" s="183">
        <v>1</v>
      </c>
      <c r="K1339" s="183">
        <f>Tabla1[[#This Row],[Puntuación]]-1</f>
        <v>0</v>
      </c>
      <c r="L1339" s="182">
        <f>Tabla1[[#This Row],[Cambio escala]]*0.0008928</f>
        <v>0</v>
      </c>
      <c r="M1339" s="179" t="s">
        <v>24</v>
      </c>
      <c r="N1339" s="179" t="s">
        <v>1435</v>
      </c>
      <c r="O1339" s="179" t="s">
        <v>31</v>
      </c>
      <c r="P1339" s="179" t="s">
        <v>1438</v>
      </c>
      <c r="Q1339" s="179" t="s">
        <v>7</v>
      </c>
      <c r="R1339" s="179" t="s">
        <v>1526</v>
      </c>
      <c r="S1339" s="179" t="s">
        <v>257</v>
      </c>
      <c r="T1339" s="184" t="s">
        <v>19</v>
      </c>
      <c r="U1339" s="184" t="str">
        <f>Tabla1[[#This Row],[Códigos CIF]]&amp;" "&amp;"="&amp;" "&amp;Tabla1[[#This Row],[Códigos CIF Habilidad]]</f>
        <v>d131 = Aprender mediante acciones con objetos</v>
      </c>
      <c r="V1339" s="189" t="s">
        <v>258</v>
      </c>
      <c r="W1339" s="19" t="s">
        <v>259</v>
      </c>
      <c r="X1339" s="10"/>
      <c r="Y1339" s="10"/>
      <c r="Z1339"/>
      <c r="AA1339"/>
      <c r="AB1339"/>
      <c r="AC1339"/>
      <c r="AD1339"/>
      <c r="AE1339"/>
      <c r="AF1339"/>
      <c r="AG1339"/>
      <c r="AH1339"/>
      <c r="AI1339"/>
    </row>
    <row r="1340" spans="1:35" ht="20.399999999999999">
      <c r="A1340" s="10">
        <v>1324</v>
      </c>
      <c r="B1340" s="176" t="s">
        <v>1343</v>
      </c>
      <c r="C1340" s="177" t="s">
        <v>955</v>
      </c>
      <c r="D1340" s="177" t="s">
        <v>252</v>
      </c>
      <c r="E1340" s="178" t="s">
        <v>274</v>
      </c>
      <c r="F1340" s="179">
        <v>30</v>
      </c>
      <c r="G1340" s="180" t="s">
        <v>738</v>
      </c>
      <c r="H1340" s="181">
        <v>3</v>
      </c>
      <c r="I1340" s="182">
        <f>Tabla1[[#This Row],[P_Esperada_MEISR ]]*0.0008928</f>
        <v>2.6784000000000001E-3</v>
      </c>
      <c r="J1340" s="183">
        <v>1</v>
      </c>
      <c r="K1340" s="183">
        <f>Tabla1[[#This Row],[Puntuación]]-1</f>
        <v>0</v>
      </c>
      <c r="L1340" s="182">
        <f>Tabla1[[#This Row],[Cambio escala]]*0.0008928</f>
        <v>0</v>
      </c>
      <c r="M1340" s="179" t="s">
        <v>5</v>
      </c>
      <c r="N1340" s="179" t="s">
        <v>1436</v>
      </c>
      <c r="O1340" s="179" t="s">
        <v>6</v>
      </c>
      <c r="P1340" s="179" t="s">
        <v>1439</v>
      </c>
      <c r="Q1340" s="179" t="s">
        <v>7</v>
      </c>
      <c r="R1340" s="179" t="s">
        <v>1526</v>
      </c>
      <c r="S1340" s="179" t="s">
        <v>55</v>
      </c>
      <c r="T1340" s="184" t="s">
        <v>9</v>
      </c>
      <c r="U1340" s="184" t="str">
        <f>Tabla1[[#This Row],[Códigos CIF]]&amp;" "&amp;"="&amp;" "&amp;Tabla1[[#This Row],[Códigos CIF Habilidad]]</f>
        <v>d330 = Hablar</v>
      </c>
      <c r="V1340" s="189" t="s">
        <v>56</v>
      </c>
      <c r="W1340" s="19" t="s">
        <v>57</v>
      </c>
      <c r="X1340" s="10"/>
      <c r="Y1340" s="10"/>
      <c r="Z1340"/>
      <c r="AA1340"/>
      <c r="AB1340"/>
      <c r="AC1340"/>
      <c r="AD1340"/>
      <c r="AE1340"/>
      <c r="AF1340"/>
      <c r="AG1340"/>
      <c r="AH1340"/>
      <c r="AI1340"/>
    </row>
    <row r="1341" spans="1:35" ht="36">
      <c r="A1341" s="10">
        <v>1325</v>
      </c>
      <c r="B1341" s="176" t="s">
        <v>1343</v>
      </c>
      <c r="C1341" s="177" t="s">
        <v>956</v>
      </c>
      <c r="D1341" s="177" t="s">
        <v>252</v>
      </c>
      <c r="E1341" s="178" t="s">
        <v>275</v>
      </c>
      <c r="F1341" s="179">
        <v>33</v>
      </c>
      <c r="G1341" s="180" t="s">
        <v>739</v>
      </c>
      <c r="H1341" s="181">
        <v>3</v>
      </c>
      <c r="I1341" s="182">
        <f>Tabla1[[#This Row],[P_Esperada_MEISR ]]*0.0008928</f>
        <v>2.6784000000000001E-3</v>
      </c>
      <c r="J1341" s="183">
        <v>1</v>
      </c>
      <c r="K1341" s="183">
        <f>Tabla1[[#This Row],[Puntuación]]-1</f>
        <v>0</v>
      </c>
      <c r="L1341" s="182">
        <f>Tabla1[[#This Row],[Cambio escala]]*0.0008928</f>
        <v>0</v>
      </c>
      <c r="M1341" s="179" t="s">
        <v>5</v>
      </c>
      <c r="N1341" s="179" t="s">
        <v>1436</v>
      </c>
      <c r="O1341" s="179" t="s">
        <v>6</v>
      </c>
      <c r="P1341" s="179" t="s">
        <v>1439</v>
      </c>
      <c r="Q1341" s="179" t="s">
        <v>23</v>
      </c>
      <c r="R1341" s="179" t="s">
        <v>1525</v>
      </c>
      <c r="S1341" s="179" t="s">
        <v>155</v>
      </c>
      <c r="T1341" s="184" t="s">
        <v>9</v>
      </c>
      <c r="U1341" s="184" t="str">
        <f>Tabla1[[#This Row],[Códigos CIF]]&amp;" "&amp;"="&amp;" "&amp;Tabla1[[#This Row],[Códigos CIF Habilidad]]</f>
        <v>d330/d340 = Hablar/Producción de mensajes en lenguaje de signos convencional</v>
      </c>
      <c r="V1341" s="189" t="s">
        <v>156</v>
      </c>
      <c r="W1341" s="19" t="s">
        <v>157</v>
      </c>
      <c r="X1341" s="10"/>
      <c r="Y1341" s="10"/>
      <c r="Z1341"/>
      <c r="AA1341"/>
      <c r="AB1341"/>
      <c r="AC1341"/>
      <c r="AD1341"/>
      <c r="AE1341"/>
      <c r="AF1341"/>
      <c r="AG1341"/>
      <c r="AH1341"/>
      <c r="AI1341"/>
    </row>
    <row r="1342" spans="1:35" ht="24">
      <c r="A1342" s="10">
        <v>1326</v>
      </c>
      <c r="B1342" s="176" t="s">
        <v>1343</v>
      </c>
      <c r="C1342" s="177" t="s">
        <v>957</v>
      </c>
      <c r="D1342" s="177" t="s">
        <v>252</v>
      </c>
      <c r="E1342" s="178" t="s">
        <v>1322</v>
      </c>
      <c r="F1342" s="179">
        <v>33</v>
      </c>
      <c r="G1342" s="180" t="s">
        <v>739</v>
      </c>
      <c r="H1342" s="181">
        <v>3</v>
      </c>
      <c r="I1342" s="182">
        <f>Tabla1[[#This Row],[P_Esperada_MEISR ]]*0.0008928</f>
        <v>2.6784000000000001E-3</v>
      </c>
      <c r="J1342" s="183">
        <v>1</v>
      </c>
      <c r="K1342" s="183">
        <f>Tabla1[[#This Row],[Puntuación]]-1</f>
        <v>0</v>
      </c>
      <c r="L1342" s="182">
        <f>Tabla1[[#This Row],[Cambio escala]]*0.0008928</f>
        <v>0</v>
      </c>
      <c r="M1342" s="179" t="s">
        <v>24</v>
      </c>
      <c r="N1342" s="179" t="s">
        <v>1435</v>
      </c>
      <c r="O1342" s="179" t="s">
        <v>31</v>
      </c>
      <c r="P1342" s="179" t="s">
        <v>1438</v>
      </c>
      <c r="Q1342" s="179" t="s">
        <v>7</v>
      </c>
      <c r="R1342" s="179" t="s">
        <v>1526</v>
      </c>
      <c r="S1342" s="179" t="s">
        <v>67</v>
      </c>
      <c r="T1342" s="184" t="s">
        <v>9</v>
      </c>
      <c r="U1342" s="184" t="str">
        <f>Tabla1[[#This Row],[Códigos CIF]]&amp;" "&amp;"="&amp;" "&amp;Tabla1[[#This Row],[Códigos CIF Habilidad]]</f>
        <v>d310 = Comunicación-recepción de mensajes hablados</v>
      </c>
      <c r="V1342" s="189" t="s">
        <v>68</v>
      </c>
      <c r="W1342" s="19" t="s">
        <v>69</v>
      </c>
      <c r="X1342" s="10"/>
      <c r="Y1342" s="10"/>
      <c r="Z1342"/>
      <c r="AA1342"/>
      <c r="AB1342"/>
      <c r="AC1342"/>
      <c r="AD1342"/>
      <c r="AE1342"/>
      <c r="AF1342"/>
      <c r="AG1342"/>
      <c r="AH1342"/>
      <c r="AI1342"/>
    </row>
    <row r="1343" spans="1:35" ht="30.6">
      <c r="A1343" s="10">
        <v>1327</v>
      </c>
      <c r="B1343" s="176" t="s">
        <v>1343</v>
      </c>
      <c r="C1343" s="177" t="s">
        <v>958</v>
      </c>
      <c r="D1343" s="177" t="s">
        <v>252</v>
      </c>
      <c r="E1343" s="178" t="s">
        <v>276</v>
      </c>
      <c r="F1343" s="179">
        <v>33</v>
      </c>
      <c r="G1343" s="180" t="s">
        <v>739</v>
      </c>
      <c r="H1343" s="181">
        <v>3</v>
      </c>
      <c r="I1343" s="182">
        <f>Tabla1[[#This Row],[P_Esperada_MEISR ]]*0.0008928</f>
        <v>2.6784000000000001E-3</v>
      </c>
      <c r="J1343" s="183">
        <v>1</v>
      </c>
      <c r="K1343" s="183">
        <f>Tabla1[[#This Row],[Puntuación]]-1</f>
        <v>0</v>
      </c>
      <c r="L1343" s="182">
        <f>Tabla1[[#This Row],[Cambio escala]]*0.0008928</f>
        <v>0</v>
      </c>
      <c r="M1343" s="179" t="s">
        <v>5</v>
      </c>
      <c r="N1343" s="179" t="s">
        <v>1436</v>
      </c>
      <c r="O1343" s="179" t="s">
        <v>5</v>
      </c>
      <c r="P1343" s="179" t="s">
        <v>1441</v>
      </c>
      <c r="Q1343" s="179" t="s">
        <v>5</v>
      </c>
      <c r="R1343" s="179" t="s">
        <v>1519</v>
      </c>
      <c r="S1343" s="179" t="s">
        <v>13</v>
      </c>
      <c r="T1343" s="184" t="s">
        <v>14</v>
      </c>
      <c r="U1343" s="184" t="str">
        <f>Tabla1[[#This Row],[Códigos CIF]]&amp;" "&amp;"="&amp;" "&amp;Tabla1[[#This Row],[Códigos CIF Habilidad]]</f>
        <v>d710 = Interacciones interpersonales básicas</v>
      </c>
      <c r="V1343" s="189" t="s">
        <v>15</v>
      </c>
      <c r="W1343" s="19" t="s">
        <v>16</v>
      </c>
      <c r="X1343" s="10"/>
      <c r="Y1343" s="10"/>
      <c r="Z1343"/>
      <c r="AA1343"/>
      <c r="AB1343"/>
      <c r="AC1343"/>
      <c r="AD1343"/>
      <c r="AE1343"/>
      <c r="AF1343"/>
      <c r="AG1343"/>
      <c r="AH1343"/>
      <c r="AI1343"/>
    </row>
    <row r="1344" spans="1:35" ht="24">
      <c r="A1344" s="10">
        <v>1328</v>
      </c>
      <c r="B1344" s="176" t="s">
        <v>1343</v>
      </c>
      <c r="C1344" s="177" t="s">
        <v>927</v>
      </c>
      <c r="D1344" s="177" t="s">
        <v>252</v>
      </c>
      <c r="E1344" s="178" t="s">
        <v>277</v>
      </c>
      <c r="F1344" s="179">
        <v>33</v>
      </c>
      <c r="G1344" s="180" t="s">
        <v>739</v>
      </c>
      <c r="H1344" s="181">
        <v>3</v>
      </c>
      <c r="I1344" s="182">
        <f>Tabla1[[#This Row],[P_Esperada_MEISR ]]*0.0008928</f>
        <v>2.6784000000000001E-3</v>
      </c>
      <c r="J1344" s="183">
        <v>1</v>
      </c>
      <c r="K1344" s="183">
        <f>Tabla1[[#This Row],[Puntuación]]-1</f>
        <v>0</v>
      </c>
      <c r="L1344" s="182">
        <f>Tabla1[[#This Row],[Cambio escala]]*0.0008928</f>
        <v>0</v>
      </c>
      <c r="M1344" s="179" t="s">
        <v>24</v>
      </c>
      <c r="N1344" s="179" t="s">
        <v>1435</v>
      </c>
      <c r="O1344" s="179" t="s">
        <v>6</v>
      </c>
      <c r="P1344" s="179" t="s">
        <v>1439</v>
      </c>
      <c r="Q1344" s="179" t="s">
        <v>7</v>
      </c>
      <c r="R1344" s="179" t="s">
        <v>1526</v>
      </c>
      <c r="S1344" s="179" t="s">
        <v>89</v>
      </c>
      <c r="T1344" s="184" t="s">
        <v>9</v>
      </c>
      <c r="U1344" s="184" t="str">
        <f>Tabla1[[#This Row],[Códigos CIF]]&amp;" "&amp;"="&amp;" "&amp;Tabla1[[#This Row],[Códigos CIF Habilidad]]</f>
        <v>d335 = Producción de mensajes no verbales</v>
      </c>
      <c r="V1344" s="189" t="s">
        <v>90</v>
      </c>
      <c r="W1344" s="19" t="s">
        <v>91</v>
      </c>
      <c r="X1344" s="10"/>
      <c r="Y1344" s="10"/>
      <c r="Z1344"/>
      <c r="AA1344"/>
      <c r="AB1344"/>
      <c r="AC1344"/>
      <c r="AD1344"/>
      <c r="AE1344"/>
      <c r="AF1344"/>
      <c r="AG1344"/>
      <c r="AH1344"/>
      <c r="AI1344"/>
    </row>
    <row r="1345" spans="1:35" ht="30.6">
      <c r="A1345" s="10">
        <v>1329</v>
      </c>
      <c r="B1345" s="176" t="s">
        <v>1343</v>
      </c>
      <c r="C1345" s="177" t="s">
        <v>928</v>
      </c>
      <c r="D1345" s="177" t="s">
        <v>252</v>
      </c>
      <c r="E1345" s="178" t="s">
        <v>1535</v>
      </c>
      <c r="F1345" s="179">
        <v>33</v>
      </c>
      <c r="G1345" s="180" t="s">
        <v>739</v>
      </c>
      <c r="H1345" s="181">
        <v>3</v>
      </c>
      <c r="I1345" s="182">
        <f>Tabla1[[#This Row],[P_Esperada_MEISR ]]*0.0008928</f>
        <v>2.6784000000000001E-3</v>
      </c>
      <c r="J1345" s="183">
        <v>1</v>
      </c>
      <c r="K1345" s="183">
        <f>Tabla1[[#This Row],[Puntuación]]-1</f>
        <v>0</v>
      </c>
      <c r="L1345" s="182">
        <f>Tabla1[[#This Row],[Cambio escala]]*0.0008928</f>
        <v>0</v>
      </c>
      <c r="M1345" s="179" t="s">
        <v>24</v>
      </c>
      <c r="N1345" s="179" t="s">
        <v>1435</v>
      </c>
      <c r="O1345" s="179" t="s">
        <v>5</v>
      </c>
      <c r="P1345" s="179" t="s">
        <v>1441</v>
      </c>
      <c r="Q1345" s="179" t="s">
        <v>5</v>
      </c>
      <c r="R1345" s="179" t="s">
        <v>1519</v>
      </c>
      <c r="S1345" s="179" t="s">
        <v>77</v>
      </c>
      <c r="T1345" s="184" t="s">
        <v>50</v>
      </c>
      <c r="U1345" s="184" t="str">
        <f>Tabla1[[#This Row],[Códigos CIF]]&amp;" "&amp;"="&amp;" "&amp;Tabla1[[#This Row],[Códigos CIF Habilidad]]</f>
        <v>d250 = Manejo del comportamiento propio</v>
      </c>
      <c r="V1345" s="189" t="s">
        <v>78</v>
      </c>
      <c r="W1345" s="19" t="s">
        <v>79</v>
      </c>
      <c r="X1345" s="10"/>
      <c r="Y1345" s="10"/>
      <c r="Z1345"/>
      <c r="AA1345"/>
      <c r="AB1345"/>
      <c r="AC1345"/>
      <c r="AD1345"/>
      <c r="AE1345"/>
      <c r="AF1345"/>
      <c r="AG1345"/>
      <c r="AH1345"/>
      <c r="AI1345"/>
    </row>
    <row r="1346" spans="1:35" ht="40.799999999999997">
      <c r="A1346" s="10">
        <v>1330</v>
      </c>
      <c r="B1346" s="176" t="s">
        <v>1343</v>
      </c>
      <c r="C1346" s="177" t="s">
        <v>959</v>
      </c>
      <c r="D1346" s="177" t="s">
        <v>252</v>
      </c>
      <c r="E1346" s="178" t="s">
        <v>279</v>
      </c>
      <c r="F1346" s="179">
        <v>36</v>
      </c>
      <c r="G1346" s="180" t="s">
        <v>739</v>
      </c>
      <c r="H1346" s="181">
        <v>3</v>
      </c>
      <c r="I1346" s="182">
        <f>Tabla1[[#This Row],[P_Esperada_MEISR ]]*0.0008928</f>
        <v>2.6784000000000001E-3</v>
      </c>
      <c r="J1346" s="183">
        <v>1</v>
      </c>
      <c r="K1346" s="183">
        <f>Tabla1[[#This Row],[Puntuación]]-1</f>
        <v>0</v>
      </c>
      <c r="L1346" s="182">
        <f>Tabla1[[#This Row],[Cambio escala]]*0.0008928</f>
        <v>0</v>
      </c>
      <c r="M1346" s="179" t="s">
        <v>24</v>
      </c>
      <c r="N1346" s="179" t="s">
        <v>1435</v>
      </c>
      <c r="O1346" s="179" t="s">
        <v>6</v>
      </c>
      <c r="P1346" s="179" t="s">
        <v>1439</v>
      </c>
      <c r="Q1346" s="179" t="s">
        <v>7</v>
      </c>
      <c r="R1346" s="179" t="s">
        <v>1526</v>
      </c>
      <c r="S1346" s="179" t="s">
        <v>280</v>
      </c>
      <c r="T1346" s="184" t="s">
        <v>19</v>
      </c>
      <c r="U1346" s="184" t="str">
        <f>Tabla1[[#This Row],[Códigos CIF]]&amp;" "&amp;"="&amp;" "&amp;Tabla1[[#This Row],[Códigos CIF Habilidad]]</f>
        <v>d130 = Copiar</v>
      </c>
      <c r="V1346" s="189" t="s">
        <v>281</v>
      </c>
      <c r="W1346" s="19" t="s">
        <v>282</v>
      </c>
      <c r="X1346" s="10"/>
      <c r="Y1346" s="10"/>
      <c r="Z1346"/>
      <c r="AA1346"/>
      <c r="AB1346"/>
      <c r="AC1346"/>
      <c r="AD1346"/>
      <c r="AE1346"/>
      <c r="AF1346"/>
      <c r="AG1346"/>
      <c r="AH1346"/>
      <c r="AI1346"/>
    </row>
    <row r="1347" spans="1:35" ht="40.799999999999997">
      <c r="A1347" s="10">
        <v>1331</v>
      </c>
      <c r="B1347" s="176" t="s">
        <v>1343</v>
      </c>
      <c r="C1347" s="177" t="s">
        <v>960</v>
      </c>
      <c r="D1347" s="177" t="s">
        <v>252</v>
      </c>
      <c r="E1347" s="178" t="s">
        <v>287</v>
      </c>
      <c r="F1347" s="179">
        <v>36</v>
      </c>
      <c r="G1347" s="180" t="s">
        <v>739</v>
      </c>
      <c r="H1347" s="181">
        <v>3</v>
      </c>
      <c r="I1347" s="182">
        <f>Tabla1[[#This Row],[P_Esperada_MEISR ]]*0.0008928</f>
        <v>2.6784000000000001E-3</v>
      </c>
      <c r="J1347" s="183">
        <v>1</v>
      </c>
      <c r="K1347" s="183">
        <f>Tabla1[[#This Row],[Puntuación]]-1</f>
        <v>0</v>
      </c>
      <c r="L1347" s="182">
        <f>Tabla1[[#This Row],[Cambio escala]]*0.0008928</f>
        <v>0</v>
      </c>
      <c r="M1347" s="179" t="s">
        <v>5</v>
      </c>
      <c r="N1347" s="179" t="s">
        <v>1436</v>
      </c>
      <c r="O1347" s="179" t="s">
        <v>5</v>
      </c>
      <c r="P1347" s="179" t="s">
        <v>1441</v>
      </c>
      <c r="Q1347" s="179" t="s">
        <v>5</v>
      </c>
      <c r="R1347" s="179" t="s">
        <v>1519</v>
      </c>
      <c r="S1347" s="179" t="s">
        <v>13</v>
      </c>
      <c r="T1347" s="184" t="s">
        <v>14</v>
      </c>
      <c r="U1347" s="184" t="str">
        <f>Tabla1[[#This Row],[Códigos CIF]]&amp;" "&amp;"="&amp;" "&amp;Tabla1[[#This Row],[Códigos CIF Habilidad]]</f>
        <v>d710 = Interacciones interpersonales básicas</v>
      </c>
      <c r="V1347" s="189" t="s">
        <v>15</v>
      </c>
      <c r="W1347" s="19" t="s">
        <v>16</v>
      </c>
      <c r="X1347" s="10"/>
      <c r="Y1347" s="10"/>
      <c r="Z1347"/>
      <c r="AA1347"/>
      <c r="AB1347"/>
      <c r="AC1347"/>
      <c r="AD1347"/>
      <c r="AE1347"/>
      <c r="AF1347"/>
      <c r="AG1347"/>
      <c r="AH1347"/>
      <c r="AI1347"/>
    </row>
    <row r="1348" spans="1:35" ht="20.399999999999999">
      <c r="A1348" s="10">
        <v>1332</v>
      </c>
      <c r="B1348" s="176" t="s">
        <v>1343</v>
      </c>
      <c r="C1348" s="177" t="s">
        <v>961</v>
      </c>
      <c r="D1348" s="177" t="s">
        <v>252</v>
      </c>
      <c r="E1348" s="178" t="s">
        <v>288</v>
      </c>
      <c r="F1348" s="179">
        <v>36</v>
      </c>
      <c r="G1348" s="180" t="s">
        <v>739</v>
      </c>
      <c r="H1348" s="181">
        <v>3</v>
      </c>
      <c r="I1348" s="182">
        <f>Tabla1[[#This Row],[P_Esperada_MEISR ]]*0.0008928</f>
        <v>2.6784000000000001E-3</v>
      </c>
      <c r="J1348" s="183">
        <v>1</v>
      </c>
      <c r="K1348" s="183">
        <f>Tabla1[[#This Row],[Puntuación]]-1</f>
        <v>0</v>
      </c>
      <c r="L1348" s="182">
        <f>Tabla1[[#This Row],[Cambio escala]]*0.0008928</f>
        <v>0</v>
      </c>
      <c r="M1348" s="179" t="s">
        <v>24</v>
      </c>
      <c r="N1348" s="179" t="s">
        <v>1435</v>
      </c>
      <c r="O1348" s="179" t="s">
        <v>31</v>
      </c>
      <c r="P1348" s="179" t="s">
        <v>1438</v>
      </c>
      <c r="Q1348" s="179" t="s">
        <v>7</v>
      </c>
      <c r="R1348" s="179" t="s">
        <v>1526</v>
      </c>
      <c r="S1348" s="179" t="s">
        <v>289</v>
      </c>
      <c r="T1348" s="184" t="s">
        <v>19</v>
      </c>
      <c r="U1348" s="184" t="str">
        <f>Tabla1[[#This Row],[Códigos CIF]]&amp;" "&amp;"="&amp;" "&amp;Tabla1[[#This Row],[Códigos CIF Habilidad]]</f>
        <v>d140 = Aprender a leer</v>
      </c>
      <c r="V1348" s="189" t="s">
        <v>290</v>
      </c>
      <c r="W1348" s="19" t="s">
        <v>291</v>
      </c>
      <c r="X1348" s="10"/>
      <c r="Y1348" s="10"/>
      <c r="Z1348"/>
      <c r="AA1348"/>
      <c r="AB1348"/>
      <c r="AC1348"/>
      <c r="AD1348"/>
      <c r="AE1348"/>
      <c r="AF1348"/>
      <c r="AG1348"/>
      <c r="AH1348"/>
      <c r="AI1348"/>
    </row>
    <row r="1349" spans="1:35">
      <c r="A1349" s="10">
        <v>1333</v>
      </c>
      <c r="B1349" s="176" t="s">
        <v>1343</v>
      </c>
      <c r="C1349" s="177" t="s">
        <v>962</v>
      </c>
      <c r="D1349" s="177" t="s">
        <v>252</v>
      </c>
      <c r="E1349" s="178" t="s">
        <v>292</v>
      </c>
      <c r="F1349" s="179">
        <v>36</v>
      </c>
      <c r="G1349" s="180" t="s">
        <v>739</v>
      </c>
      <c r="H1349" s="181">
        <v>3</v>
      </c>
      <c r="I1349" s="182">
        <f>Tabla1[[#This Row],[P_Esperada_MEISR ]]*0.0008928</f>
        <v>2.6784000000000001E-3</v>
      </c>
      <c r="J1349" s="183">
        <v>1</v>
      </c>
      <c r="K1349" s="183">
        <f>Tabla1[[#This Row],[Puntuación]]-1</f>
        <v>0</v>
      </c>
      <c r="L1349" s="182">
        <f>Tabla1[[#This Row],[Cambio escala]]*0.0008928</f>
        <v>0</v>
      </c>
      <c r="M1349" s="179" t="s">
        <v>24</v>
      </c>
      <c r="N1349" s="179" t="s">
        <v>1435</v>
      </c>
      <c r="O1349" s="179" t="s">
        <v>31</v>
      </c>
      <c r="P1349" s="179" t="s">
        <v>1438</v>
      </c>
      <c r="Q1349" s="179" t="s">
        <v>7</v>
      </c>
      <c r="R1349" s="179" t="s">
        <v>1526</v>
      </c>
      <c r="S1349" s="179" t="s">
        <v>293</v>
      </c>
      <c r="T1349" s="184" t="s">
        <v>19</v>
      </c>
      <c r="U1349" s="184" t="str">
        <f>Tabla1[[#This Row],[Códigos CIF]]&amp;" "&amp;"="&amp;" "&amp;Tabla1[[#This Row],[Códigos CIF Habilidad]]</f>
        <v>d163 = Pensar</v>
      </c>
      <c r="V1349" s="189" t="s">
        <v>294</v>
      </c>
      <c r="W1349" s="19" t="s">
        <v>295</v>
      </c>
      <c r="X1349" s="10"/>
      <c r="Y1349" s="10"/>
      <c r="Z1349"/>
      <c r="AA1349"/>
      <c r="AB1349"/>
      <c r="AC1349"/>
      <c r="AD1349"/>
      <c r="AE1349"/>
      <c r="AF1349"/>
      <c r="AG1349"/>
      <c r="AH1349"/>
      <c r="AI1349"/>
    </row>
    <row r="1350" spans="1:35" ht="20.399999999999999">
      <c r="A1350" s="10">
        <v>1334</v>
      </c>
      <c r="B1350" s="176" t="s">
        <v>1343</v>
      </c>
      <c r="C1350" s="177" t="s">
        <v>963</v>
      </c>
      <c r="D1350" s="177" t="s">
        <v>252</v>
      </c>
      <c r="E1350" s="178" t="s">
        <v>283</v>
      </c>
      <c r="F1350" s="179">
        <v>42</v>
      </c>
      <c r="G1350" s="180" t="s">
        <v>740</v>
      </c>
      <c r="H1350" s="181">
        <v>3</v>
      </c>
      <c r="I1350" s="182">
        <f>Tabla1[[#This Row],[P_Esperada_MEISR ]]*0.0008928</f>
        <v>2.6784000000000001E-3</v>
      </c>
      <c r="J1350" s="183">
        <v>1</v>
      </c>
      <c r="K1350" s="183">
        <f>Tabla1[[#This Row],[Puntuación]]-1</f>
        <v>0</v>
      </c>
      <c r="L1350" s="182">
        <f>Tabla1[[#This Row],[Cambio escala]]*0.0008928</f>
        <v>0</v>
      </c>
      <c r="M1350" s="179" t="s">
        <v>5</v>
      </c>
      <c r="N1350" s="179" t="s">
        <v>1436</v>
      </c>
      <c r="O1350" s="179" t="s">
        <v>6</v>
      </c>
      <c r="P1350" s="179" t="s">
        <v>1439</v>
      </c>
      <c r="Q1350" s="179" t="s">
        <v>7</v>
      </c>
      <c r="R1350" s="179" t="s">
        <v>1526</v>
      </c>
      <c r="S1350" s="179" t="s">
        <v>284</v>
      </c>
      <c r="T1350" s="184" t="s">
        <v>19</v>
      </c>
      <c r="U1350" s="184" t="str">
        <f>Tabla1[[#This Row],[Códigos CIF]]&amp;" "&amp;"="&amp;" "&amp;Tabla1[[#This Row],[Códigos CIF Habilidad]]</f>
        <v>d132 = Adquirir información</v>
      </c>
      <c r="V1350" s="189" t="s">
        <v>285</v>
      </c>
      <c r="W1350" s="19" t="s">
        <v>286</v>
      </c>
      <c r="X1350" s="10"/>
      <c r="Y1350" s="10"/>
      <c r="Z1350"/>
      <c r="AA1350"/>
      <c r="AB1350"/>
      <c r="AC1350"/>
      <c r="AD1350"/>
      <c r="AE1350"/>
      <c r="AF1350"/>
      <c r="AG1350"/>
      <c r="AH1350"/>
      <c r="AI1350"/>
    </row>
    <row r="1351" spans="1:35" ht="24">
      <c r="A1351" s="10">
        <v>1335</v>
      </c>
      <c r="B1351" s="176" t="s">
        <v>1343</v>
      </c>
      <c r="C1351" s="177" t="s">
        <v>964</v>
      </c>
      <c r="D1351" s="177" t="s">
        <v>252</v>
      </c>
      <c r="E1351" s="178" t="s">
        <v>296</v>
      </c>
      <c r="F1351" s="179">
        <v>42</v>
      </c>
      <c r="G1351" s="180" t="s">
        <v>740</v>
      </c>
      <c r="H1351" s="181">
        <v>3</v>
      </c>
      <c r="I1351" s="182">
        <f>Tabla1[[#This Row],[P_Esperada_MEISR ]]*0.0008928</f>
        <v>2.6784000000000001E-3</v>
      </c>
      <c r="J1351" s="183">
        <v>1</v>
      </c>
      <c r="K1351" s="183">
        <f>Tabla1[[#This Row],[Puntuación]]-1</f>
        <v>0</v>
      </c>
      <c r="L1351" s="182">
        <f>Tabla1[[#This Row],[Cambio escala]]*0.0008928</f>
        <v>0</v>
      </c>
      <c r="M1351" s="179" t="s">
        <v>5</v>
      </c>
      <c r="N1351" s="179" t="s">
        <v>1436</v>
      </c>
      <c r="O1351" s="179" t="s">
        <v>5</v>
      </c>
      <c r="P1351" s="179" t="s">
        <v>1441</v>
      </c>
      <c r="Q1351" s="179" t="s">
        <v>5</v>
      </c>
      <c r="R1351" s="179" t="s">
        <v>1519</v>
      </c>
      <c r="S1351" s="179" t="s">
        <v>77</v>
      </c>
      <c r="T1351" s="184" t="s">
        <v>50</v>
      </c>
      <c r="U1351" s="184" t="str">
        <f>Tabla1[[#This Row],[Códigos CIF]]&amp;" "&amp;"="&amp;" "&amp;Tabla1[[#This Row],[Códigos CIF Habilidad]]</f>
        <v>d250 = Manejo del comportamiento propio</v>
      </c>
      <c r="V1351" s="189" t="s">
        <v>78</v>
      </c>
      <c r="W1351" s="19" t="s">
        <v>79</v>
      </c>
      <c r="X1351" s="10"/>
      <c r="Y1351" s="10"/>
      <c r="Z1351"/>
      <c r="AA1351"/>
      <c r="AB1351"/>
      <c r="AC1351"/>
      <c r="AD1351"/>
      <c r="AE1351"/>
      <c r="AF1351"/>
      <c r="AG1351"/>
      <c r="AH1351"/>
      <c r="AI1351"/>
    </row>
    <row r="1352" spans="1:35" ht="24">
      <c r="A1352" s="10">
        <v>1336</v>
      </c>
      <c r="B1352" s="176" t="s">
        <v>1343</v>
      </c>
      <c r="C1352" s="177" t="s">
        <v>965</v>
      </c>
      <c r="D1352" s="177" t="s">
        <v>252</v>
      </c>
      <c r="E1352" s="178" t="s">
        <v>297</v>
      </c>
      <c r="F1352" s="179">
        <v>48</v>
      </c>
      <c r="G1352" s="180" t="s">
        <v>741</v>
      </c>
      <c r="H1352" s="181">
        <v>3</v>
      </c>
      <c r="I1352" s="182">
        <f>Tabla1[[#This Row],[P_Esperada_MEISR ]]*0.0008928</f>
        <v>2.6784000000000001E-3</v>
      </c>
      <c r="J1352" s="183">
        <v>1</v>
      </c>
      <c r="K1352" s="183">
        <f>Tabla1[[#This Row],[Puntuación]]-1</f>
        <v>0</v>
      </c>
      <c r="L1352" s="182">
        <f>Tabla1[[#This Row],[Cambio escala]]*0.0008928</f>
        <v>0</v>
      </c>
      <c r="M1352" s="179" t="s">
        <v>24</v>
      </c>
      <c r="N1352" s="179" t="s">
        <v>1435</v>
      </c>
      <c r="O1352" s="179" t="s">
        <v>5</v>
      </c>
      <c r="P1352" s="179" t="s">
        <v>1441</v>
      </c>
      <c r="Q1352" s="179" t="s">
        <v>5</v>
      </c>
      <c r="R1352" s="179" t="s">
        <v>1519</v>
      </c>
      <c r="S1352" s="179" t="s">
        <v>77</v>
      </c>
      <c r="T1352" s="184" t="s">
        <v>50</v>
      </c>
      <c r="U1352" s="184" t="str">
        <f>Tabla1[[#This Row],[Códigos CIF]]&amp;" "&amp;"="&amp;" "&amp;Tabla1[[#This Row],[Códigos CIF Habilidad]]</f>
        <v>d250 = Manejo del comportamiento propio</v>
      </c>
      <c r="V1352" s="189" t="s">
        <v>78</v>
      </c>
      <c r="W1352" s="19" t="s">
        <v>79</v>
      </c>
      <c r="X1352" s="10"/>
      <c r="Y1352" s="10"/>
      <c r="Z1352"/>
      <c r="AA1352"/>
      <c r="AB1352"/>
      <c r="AC1352"/>
      <c r="AD1352"/>
      <c r="AE1352"/>
      <c r="AF1352"/>
      <c r="AG1352"/>
      <c r="AH1352"/>
      <c r="AI1352"/>
    </row>
    <row r="1353" spans="1:35" ht="20.399999999999999">
      <c r="A1353" s="10">
        <v>1337</v>
      </c>
      <c r="B1353" s="176" t="s">
        <v>1343</v>
      </c>
      <c r="C1353" s="177" t="s">
        <v>966</v>
      </c>
      <c r="D1353" s="177" t="s">
        <v>252</v>
      </c>
      <c r="E1353" s="178" t="s">
        <v>299</v>
      </c>
      <c r="F1353" s="179">
        <v>48</v>
      </c>
      <c r="G1353" s="180" t="s">
        <v>741</v>
      </c>
      <c r="H1353" s="181">
        <v>3</v>
      </c>
      <c r="I1353" s="182">
        <f>Tabla1[[#This Row],[P_Esperada_MEISR ]]*0.0008928</f>
        <v>2.6784000000000001E-3</v>
      </c>
      <c r="J1353" s="183">
        <v>1</v>
      </c>
      <c r="K1353" s="183">
        <f>Tabla1[[#This Row],[Puntuación]]-1</f>
        <v>0</v>
      </c>
      <c r="L1353" s="182">
        <f>Tabla1[[#This Row],[Cambio escala]]*0.0008928</f>
        <v>0</v>
      </c>
      <c r="M1353" s="179" t="s">
        <v>5</v>
      </c>
      <c r="N1353" s="179" t="s">
        <v>1436</v>
      </c>
      <c r="O1353" s="179" t="s">
        <v>5</v>
      </c>
      <c r="P1353" s="179" t="s">
        <v>1441</v>
      </c>
      <c r="Q1353" s="179" t="s">
        <v>5</v>
      </c>
      <c r="R1353" s="179" t="s">
        <v>1519</v>
      </c>
      <c r="S1353" s="179" t="s">
        <v>59</v>
      </c>
      <c r="T1353" s="184" t="s">
        <v>60</v>
      </c>
      <c r="U1353" s="184" t="str">
        <f>Tabla1[[#This Row],[Códigos CIF]]&amp;" "&amp;"="&amp;" "&amp;Tabla1[[#This Row],[Códigos CIF Habilidad]]</f>
        <v xml:space="preserve">d880 = Participación en el juego </v>
      </c>
      <c r="V1353" s="189" t="s">
        <v>61</v>
      </c>
      <c r="W1353" s="19" t="s">
        <v>62</v>
      </c>
      <c r="X1353" s="10"/>
      <c r="Y1353" s="10"/>
      <c r="Z1353"/>
      <c r="AA1353"/>
      <c r="AB1353"/>
      <c r="AC1353"/>
      <c r="AD1353"/>
      <c r="AE1353"/>
      <c r="AF1353"/>
      <c r="AG1353"/>
      <c r="AH1353"/>
      <c r="AI1353"/>
    </row>
    <row r="1354" spans="1:35">
      <c r="A1354" s="10">
        <v>1338</v>
      </c>
      <c r="B1354" s="176" t="s">
        <v>1343</v>
      </c>
      <c r="C1354" s="177" t="s">
        <v>967</v>
      </c>
      <c r="D1354" s="177" t="s">
        <v>252</v>
      </c>
      <c r="E1354" s="178" t="s">
        <v>300</v>
      </c>
      <c r="F1354" s="179">
        <v>48</v>
      </c>
      <c r="G1354" s="180" t="s">
        <v>741</v>
      </c>
      <c r="H1354" s="181">
        <v>3</v>
      </c>
      <c r="I1354" s="182">
        <f>Tabla1[[#This Row],[P_Esperada_MEISR ]]*0.0008928</f>
        <v>2.6784000000000001E-3</v>
      </c>
      <c r="J1354" s="183">
        <v>1</v>
      </c>
      <c r="K1354" s="183">
        <f>Tabla1[[#This Row],[Puntuación]]-1</f>
        <v>0</v>
      </c>
      <c r="L1354" s="182">
        <f>Tabla1[[#This Row],[Cambio escala]]*0.0008928</f>
        <v>0</v>
      </c>
      <c r="M1354" s="179" t="s">
        <v>5</v>
      </c>
      <c r="N1354" s="179" t="s">
        <v>1436</v>
      </c>
      <c r="O1354" s="179" t="s">
        <v>5</v>
      </c>
      <c r="P1354" s="179" t="s">
        <v>1441</v>
      </c>
      <c r="Q1354" s="179" t="s">
        <v>5</v>
      </c>
      <c r="R1354" s="179" t="s">
        <v>1519</v>
      </c>
      <c r="S1354" s="179" t="s">
        <v>55</v>
      </c>
      <c r="T1354" s="184" t="s">
        <v>9</v>
      </c>
      <c r="U1354" s="184" t="str">
        <f>Tabla1[[#This Row],[Códigos CIF]]&amp;" "&amp;"="&amp;" "&amp;Tabla1[[#This Row],[Códigos CIF Habilidad]]</f>
        <v>d330 = Hablar</v>
      </c>
      <c r="V1354" s="189" t="s">
        <v>56</v>
      </c>
      <c r="W1354" s="19" t="s">
        <v>57</v>
      </c>
      <c r="X1354" s="10"/>
      <c r="Y1354" s="10"/>
      <c r="Z1354"/>
      <c r="AA1354"/>
      <c r="AB1354"/>
      <c r="AC1354"/>
      <c r="AD1354"/>
      <c r="AE1354"/>
      <c r="AF1354"/>
      <c r="AG1354"/>
      <c r="AH1354"/>
      <c r="AI1354"/>
    </row>
    <row r="1355" spans="1:35" ht="24">
      <c r="A1355" s="10">
        <v>1339</v>
      </c>
      <c r="B1355" s="176" t="s">
        <v>1343</v>
      </c>
      <c r="C1355" s="177" t="s">
        <v>968</v>
      </c>
      <c r="D1355" s="177" t="s">
        <v>252</v>
      </c>
      <c r="E1355" s="178" t="s">
        <v>298</v>
      </c>
      <c r="F1355" s="179">
        <v>54</v>
      </c>
      <c r="G1355" s="180" t="s">
        <v>743</v>
      </c>
      <c r="H1355" s="181">
        <v>3</v>
      </c>
      <c r="I1355" s="182">
        <f>Tabla1[[#This Row],[P_Esperada_MEISR ]]*0.0008928</f>
        <v>2.6784000000000001E-3</v>
      </c>
      <c r="J1355" s="183">
        <v>1</v>
      </c>
      <c r="K1355" s="183">
        <f>Tabla1[[#This Row],[Puntuación]]-1</f>
        <v>0</v>
      </c>
      <c r="L1355" s="182">
        <f>Tabla1[[#This Row],[Cambio escala]]*0.0008928</f>
        <v>0</v>
      </c>
      <c r="M1355" s="179" t="s">
        <v>24</v>
      </c>
      <c r="N1355" s="179" t="s">
        <v>1435</v>
      </c>
      <c r="O1355" s="179" t="s">
        <v>5</v>
      </c>
      <c r="P1355" s="179" t="s">
        <v>1441</v>
      </c>
      <c r="Q1355" s="179" t="s">
        <v>5</v>
      </c>
      <c r="R1355" s="179" t="s">
        <v>1519</v>
      </c>
      <c r="S1355" s="179" t="s">
        <v>49</v>
      </c>
      <c r="T1355" s="184" t="s">
        <v>50</v>
      </c>
      <c r="U1355" s="184" t="str">
        <f>Tabla1[[#This Row],[Códigos CIF]]&amp;" "&amp;"="&amp;" "&amp;Tabla1[[#This Row],[Códigos CIF Habilidad]]</f>
        <v>d240 = Manejo del estrés y otras demandas psicológicas</v>
      </c>
      <c r="V1355" s="189" t="s">
        <v>51</v>
      </c>
      <c r="W1355" s="19" t="s">
        <v>52</v>
      </c>
      <c r="X1355" s="10"/>
      <c r="Y1355" s="10"/>
      <c r="Z1355"/>
      <c r="AA1355"/>
      <c r="AB1355"/>
      <c r="AC1355"/>
      <c r="AD1355"/>
      <c r="AE1355"/>
      <c r="AF1355"/>
      <c r="AG1355"/>
      <c r="AH1355"/>
      <c r="AI1355"/>
    </row>
    <row r="1356" spans="1:35" ht="20.399999999999999">
      <c r="A1356" s="10">
        <v>1340</v>
      </c>
      <c r="B1356" s="176" t="s">
        <v>1343</v>
      </c>
      <c r="C1356" s="177" t="s">
        <v>969</v>
      </c>
      <c r="D1356" s="177" t="s">
        <v>252</v>
      </c>
      <c r="E1356" s="178" t="s">
        <v>729</v>
      </c>
      <c r="F1356" s="179">
        <v>54</v>
      </c>
      <c r="G1356" s="180" t="s">
        <v>743</v>
      </c>
      <c r="H1356" s="181">
        <v>3</v>
      </c>
      <c r="I1356" s="182">
        <f>Tabla1[[#This Row],[P_Esperada_MEISR ]]*0.0008928</f>
        <v>2.6784000000000001E-3</v>
      </c>
      <c r="J1356" s="183">
        <v>1</v>
      </c>
      <c r="K1356" s="183">
        <f>Tabla1[[#This Row],[Puntuación]]-1</f>
        <v>0</v>
      </c>
      <c r="L1356" s="182">
        <f>Tabla1[[#This Row],[Cambio escala]]*0.0008928</f>
        <v>0</v>
      </c>
      <c r="M1356" s="179" t="s">
        <v>24</v>
      </c>
      <c r="N1356" s="179" t="s">
        <v>1435</v>
      </c>
      <c r="O1356" s="179" t="s">
        <v>31</v>
      </c>
      <c r="P1356" s="179" t="s">
        <v>1438</v>
      </c>
      <c r="Q1356" s="179" t="s">
        <v>5</v>
      </c>
      <c r="R1356" s="179" t="s">
        <v>1519</v>
      </c>
      <c r="S1356" s="179" t="s">
        <v>59</v>
      </c>
      <c r="T1356" s="184" t="s">
        <v>60</v>
      </c>
      <c r="U1356" s="184" t="str">
        <f>Tabla1[[#This Row],[Códigos CIF]]&amp;" "&amp;"="&amp;" "&amp;Tabla1[[#This Row],[Códigos CIF Habilidad]]</f>
        <v xml:space="preserve">d880 = Participación en el juego </v>
      </c>
      <c r="V1356" s="189" t="s">
        <v>61</v>
      </c>
      <c r="W1356" s="19" t="s">
        <v>62</v>
      </c>
      <c r="X1356" s="10"/>
      <c r="Y1356" s="10"/>
      <c r="Z1356"/>
      <c r="AA1356"/>
      <c r="AB1356"/>
      <c r="AC1356"/>
      <c r="AD1356"/>
      <c r="AE1356"/>
      <c r="AF1356"/>
      <c r="AG1356"/>
      <c r="AH1356"/>
      <c r="AI1356"/>
    </row>
    <row r="1357" spans="1:35" ht="20.399999999999999">
      <c r="A1357" s="10">
        <v>1341</v>
      </c>
      <c r="B1357" s="176" t="s">
        <v>1343</v>
      </c>
      <c r="C1357" s="177" t="s">
        <v>970</v>
      </c>
      <c r="D1357" s="177" t="s">
        <v>252</v>
      </c>
      <c r="E1357" s="178" t="s">
        <v>301</v>
      </c>
      <c r="F1357" s="179">
        <v>54</v>
      </c>
      <c r="G1357" s="180" t="s">
        <v>743</v>
      </c>
      <c r="H1357" s="181">
        <v>3</v>
      </c>
      <c r="I1357" s="182">
        <f>Tabla1[[#This Row],[P_Esperada_MEISR ]]*0.0008928</f>
        <v>2.6784000000000001E-3</v>
      </c>
      <c r="J1357" s="183">
        <v>1</v>
      </c>
      <c r="K1357" s="183">
        <f>Tabla1[[#This Row],[Puntuación]]-1</f>
        <v>0</v>
      </c>
      <c r="L1357" s="182">
        <f>Tabla1[[#This Row],[Cambio escala]]*0.0008928</f>
        <v>0</v>
      </c>
      <c r="M1357" s="179" t="s">
        <v>24</v>
      </c>
      <c r="N1357" s="179" t="s">
        <v>1435</v>
      </c>
      <c r="O1357" s="179" t="s">
        <v>5</v>
      </c>
      <c r="P1357" s="179" t="s">
        <v>1441</v>
      </c>
      <c r="Q1357" s="179" t="s">
        <v>5</v>
      </c>
      <c r="R1357" s="179" t="s">
        <v>1519</v>
      </c>
      <c r="S1357" s="179" t="s">
        <v>59</v>
      </c>
      <c r="T1357" s="184" t="s">
        <v>60</v>
      </c>
      <c r="U1357" s="184" t="str">
        <f>Tabla1[[#This Row],[Códigos CIF]]&amp;" "&amp;"="&amp;" "&amp;Tabla1[[#This Row],[Códigos CIF Habilidad]]</f>
        <v xml:space="preserve">d880 = Participación en el juego </v>
      </c>
      <c r="V1357" s="189" t="s">
        <v>61</v>
      </c>
      <c r="W1357" s="19" t="s">
        <v>62</v>
      </c>
      <c r="X1357" s="10"/>
      <c r="Y1357" s="10"/>
      <c r="Z1357"/>
      <c r="AA1357"/>
      <c r="AB1357"/>
      <c r="AC1357"/>
      <c r="AD1357"/>
      <c r="AE1357"/>
      <c r="AF1357"/>
      <c r="AG1357"/>
      <c r="AH1357"/>
      <c r="AI1357"/>
    </row>
    <row r="1358" spans="1:35" ht="20.399999999999999">
      <c r="A1358" s="10">
        <v>1342</v>
      </c>
      <c r="B1358" s="176" t="s">
        <v>1343</v>
      </c>
      <c r="C1358" s="177" t="s">
        <v>971</v>
      </c>
      <c r="D1358" s="177" t="s">
        <v>252</v>
      </c>
      <c r="E1358" s="178" t="s">
        <v>304</v>
      </c>
      <c r="F1358" s="179">
        <v>54</v>
      </c>
      <c r="G1358" s="180" t="s">
        <v>743</v>
      </c>
      <c r="H1358" s="181">
        <v>3</v>
      </c>
      <c r="I1358" s="182">
        <f>Tabla1[[#This Row],[P_Esperada_MEISR ]]*0.0008928</f>
        <v>2.6784000000000001E-3</v>
      </c>
      <c r="J1358" s="183">
        <v>1</v>
      </c>
      <c r="K1358" s="183">
        <f>Tabla1[[#This Row],[Puntuación]]-1</f>
        <v>0</v>
      </c>
      <c r="L1358" s="182">
        <f>Tabla1[[#This Row],[Cambio escala]]*0.0008928</f>
        <v>0</v>
      </c>
      <c r="M1358" s="179" t="s">
        <v>5</v>
      </c>
      <c r="N1358" s="179" t="s">
        <v>1436</v>
      </c>
      <c r="O1358" s="179" t="s">
        <v>6</v>
      </c>
      <c r="P1358" s="179" t="s">
        <v>1439</v>
      </c>
      <c r="Q1358" s="179" t="s">
        <v>5</v>
      </c>
      <c r="R1358" s="179" t="s">
        <v>1519</v>
      </c>
      <c r="S1358" s="179" t="s">
        <v>293</v>
      </c>
      <c r="T1358" s="184" t="s">
        <v>19</v>
      </c>
      <c r="U1358" s="184" t="str">
        <f>Tabla1[[#This Row],[Códigos CIF]]&amp;" "&amp;"="&amp;" "&amp;Tabla1[[#This Row],[Códigos CIF Habilidad]]</f>
        <v>d163 = Pensar</v>
      </c>
      <c r="V1358" s="189" t="s">
        <v>294</v>
      </c>
      <c r="W1358" s="19" t="s">
        <v>295</v>
      </c>
      <c r="X1358" s="10"/>
      <c r="Y1358" s="10"/>
      <c r="Z1358"/>
      <c r="AA1358"/>
      <c r="AB1358"/>
      <c r="AC1358"/>
      <c r="AD1358"/>
      <c r="AE1358"/>
      <c r="AF1358"/>
      <c r="AG1358"/>
      <c r="AH1358"/>
      <c r="AI1358"/>
    </row>
    <row r="1359" spans="1:35" ht="20.399999999999999">
      <c r="A1359" s="10">
        <v>1343</v>
      </c>
      <c r="B1359" s="176" t="s">
        <v>1343</v>
      </c>
      <c r="C1359" s="177" t="s">
        <v>972</v>
      </c>
      <c r="D1359" s="177" t="s">
        <v>252</v>
      </c>
      <c r="E1359" s="178" t="s">
        <v>305</v>
      </c>
      <c r="F1359" s="179">
        <v>54</v>
      </c>
      <c r="G1359" s="180" t="s">
        <v>743</v>
      </c>
      <c r="H1359" s="181">
        <v>3</v>
      </c>
      <c r="I1359" s="182">
        <f>Tabla1[[#This Row],[P_Esperada_MEISR ]]*0.0008928</f>
        <v>2.6784000000000001E-3</v>
      </c>
      <c r="J1359" s="183">
        <v>1</v>
      </c>
      <c r="K1359" s="183">
        <f>Tabla1[[#This Row],[Puntuación]]-1</f>
        <v>0</v>
      </c>
      <c r="L1359" s="182">
        <f>Tabla1[[#This Row],[Cambio escala]]*0.0008928</f>
        <v>0</v>
      </c>
      <c r="M1359" s="179" t="s">
        <v>5</v>
      </c>
      <c r="N1359" s="179" t="s">
        <v>1436</v>
      </c>
      <c r="O1359" s="179" t="s">
        <v>6</v>
      </c>
      <c r="P1359" s="179" t="s">
        <v>1439</v>
      </c>
      <c r="Q1359" s="179" t="s">
        <v>5</v>
      </c>
      <c r="R1359" s="179" t="s">
        <v>1519</v>
      </c>
      <c r="S1359" s="179" t="s">
        <v>293</v>
      </c>
      <c r="T1359" s="184" t="s">
        <v>19</v>
      </c>
      <c r="U1359" s="184" t="str">
        <f>Tabla1[[#This Row],[Códigos CIF]]&amp;" "&amp;"="&amp;" "&amp;Tabla1[[#This Row],[Códigos CIF Habilidad]]</f>
        <v>d163 = Pensar</v>
      </c>
      <c r="V1359" s="189" t="s">
        <v>294</v>
      </c>
      <c r="W1359" s="19" t="s">
        <v>295</v>
      </c>
      <c r="X1359" s="10"/>
      <c r="Y1359" s="10"/>
      <c r="Z1359"/>
      <c r="AA1359"/>
      <c r="AB1359"/>
      <c r="AC1359"/>
      <c r="AD1359"/>
      <c r="AE1359"/>
      <c r="AF1359"/>
      <c r="AG1359"/>
      <c r="AH1359"/>
      <c r="AI1359"/>
    </row>
    <row r="1360" spans="1:35">
      <c r="A1360" s="10">
        <v>1344</v>
      </c>
      <c r="B1360" s="176" t="s">
        <v>1343</v>
      </c>
      <c r="C1360" s="177" t="s">
        <v>973</v>
      </c>
      <c r="D1360" s="177" t="s">
        <v>252</v>
      </c>
      <c r="E1360" s="178" t="s">
        <v>302</v>
      </c>
      <c r="F1360" s="179">
        <v>60</v>
      </c>
      <c r="G1360" s="180" t="s">
        <v>744</v>
      </c>
      <c r="H1360" s="181">
        <v>3</v>
      </c>
      <c r="I1360" s="182">
        <f>Tabla1[[#This Row],[P_Esperada_MEISR ]]*0.0008928</f>
        <v>2.6784000000000001E-3</v>
      </c>
      <c r="J1360" s="183">
        <v>1</v>
      </c>
      <c r="K1360" s="183">
        <f>Tabla1[[#This Row],[Puntuación]]-1</f>
        <v>0</v>
      </c>
      <c r="L1360" s="182">
        <f>Tabla1[[#This Row],[Cambio escala]]*0.0008928</f>
        <v>0</v>
      </c>
      <c r="M1360" s="179" t="s">
        <v>24</v>
      </c>
      <c r="N1360" s="179" t="s">
        <v>1435</v>
      </c>
      <c r="O1360" s="179" t="s">
        <v>31</v>
      </c>
      <c r="P1360" s="179" t="s">
        <v>1438</v>
      </c>
      <c r="Q1360" s="179" t="s">
        <v>7</v>
      </c>
      <c r="R1360" s="179" t="s">
        <v>1526</v>
      </c>
      <c r="S1360" s="179" t="s">
        <v>59</v>
      </c>
      <c r="T1360" s="184" t="s">
        <v>60</v>
      </c>
      <c r="U1360" s="184" t="str">
        <f>Tabla1[[#This Row],[Códigos CIF]]&amp;" "&amp;"="&amp;" "&amp;Tabla1[[#This Row],[Códigos CIF Habilidad]]</f>
        <v xml:space="preserve">d880 = Participación en el juego </v>
      </c>
      <c r="V1360" s="189" t="s">
        <v>61</v>
      </c>
      <c r="W1360" s="19" t="s">
        <v>62</v>
      </c>
      <c r="X1360" s="10"/>
      <c r="Y1360" s="10"/>
      <c r="Z1360"/>
      <c r="AA1360"/>
      <c r="AB1360"/>
      <c r="AC1360"/>
      <c r="AD1360"/>
      <c r="AE1360"/>
      <c r="AF1360"/>
      <c r="AG1360"/>
      <c r="AH1360"/>
      <c r="AI1360"/>
    </row>
    <row r="1361" spans="1:35" ht="24">
      <c r="A1361" s="10">
        <v>1345</v>
      </c>
      <c r="B1361" s="176" t="s">
        <v>1343</v>
      </c>
      <c r="C1361" s="177" t="s">
        <v>974</v>
      </c>
      <c r="D1361" s="177" t="s">
        <v>252</v>
      </c>
      <c r="E1361" s="178" t="s">
        <v>303</v>
      </c>
      <c r="F1361" s="179">
        <v>60</v>
      </c>
      <c r="G1361" s="180" t="s">
        <v>744</v>
      </c>
      <c r="H1361" s="181">
        <v>3</v>
      </c>
      <c r="I1361" s="182">
        <f>Tabla1[[#This Row],[P_Esperada_MEISR ]]*0.0008928</f>
        <v>2.6784000000000001E-3</v>
      </c>
      <c r="J1361" s="183">
        <v>1</v>
      </c>
      <c r="K1361" s="183">
        <f>Tabla1[[#This Row],[Puntuación]]-1</f>
        <v>0</v>
      </c>
      <c r="L1361" s="182">
        <f>Tabla1[[#This Row],[Cambio escala]]*0.0008928</f>
        <v>0</v>
      </c>
      <c r="M1361" s="179" t="s">
        <v>24</v>
      </c>
      <c r="N1361" s="179" t="s">
        <v>1435</v>
      </c>
      <c r="O1361" s="179" t="s">
        <v>5</v>
      </c>
      <c r="P1361" s="179" t="s">
        <v>1441</v>
      </c>
      <c r="Q1361" s="179" t="s">
        <v>5</v>
      </c>
      <c r="R1361" s="179" t="s">
        <v>1519</v>
      </c>
      <c r="S1361" s="179" t="s">
        <v>49</v>
      </c>
      <c r="T1361" s="184" t="s">
        <v>50</v>
      </c>
      <c r="U1361" s="184" t="str">
        <f>Tabla1[[#This Row],[Códigos CIF]]&amp;" "&amp;"="&amp;" "&amp;Tabla1[[#This Row],[Códigos CIF Habilidad]]</f>
        <v>d240 = Manejo del estrés y otras demandas psicológicas</v>
      </c>
      <c r="V1361" s="189" t="s">
        <v>51</v>
      </c>
      <c r="W1361" s="19" t="s">
        <v>52</v>
      </c>
      <c r="X1361" s="10"/>
      <c r="Y1361" s="10"/>
      <c r="Z1361"/>
      <c r="AA1361"/>
      <c r="AB1361"/>
      <c r="AC1361"/>
      <c r="AD1361"/>
      <c r="AE1361"/>
      <c r="AF1361"/>
      <c r="AG1361"/>
      <c r="AH1361"/>
      <c r="AI1361"/>
    </row>
    <row r="1362" spans="1:35" ht="20.399999999999999">
      <c r="A1362" s="10">
        <v>1346</v>
      </c>
      <c r="B1362" s="176" t="s">
        <v>1343</v>
      </c>
      <c r="C1362" s="177" t="s">
        <v>975</v>
      </c>
      <c r="D1362" s="177" t="s">
        <v>252</v>
      </c>
      <c r="E1362" s="178" t="s">
        <v>306</v>
      </c>
      <c r="F1362" s="179">
        <v>60</v>
      </c>
      <c r="G1362" s="180" t="s">
        <v>744</v>
      </c>
      <c r="H1362" s="181">
        <v>3</v>
      </c>
      <c r="I1362" s="182">
        <f>Tabla1[[#This Row],[P_Esperada_MEISR ]]*0.0008928</f>
        <v>2.6784000000000001E-3</v>
      </c>
      <c r="J1362" s="183">
        <v>1</v>
      </c>
      <c r="K1362" s="183">
        <f>Tabla1[[#This Row],[Puntuación]]-1</f>
        <v>0</v>
      </c>
      <c r="L1362" s="182">
        <f>Tabla1[[#This Row],[Cambio escala]]*0.0008928</f>
        <v>0</v>
      </c>
      <c r="M1362" s="179" t="s">
        <v>24</v>
      </c>
      <c r="N1362" s="179" t="s">
        <v>1435</v>
      </c>
      <c r="O1362" s="179" t="s">
        <v>31</v>
      </c>
      <c r="P1362" s="179" t="s">
        <v>1438</v>
      </c>
      <c r="Q1362" s="179" t="s">
        <v>7</v>
      </c>
      <c r="R1362" s="179" t="s">
        <v>1526</v>
      </c>
      <c r="S1362" s="179" t="s">
        <v>222</v>
      </c>
      <c r="T1362" s="184" t="s">
        <v>19</v>
      </c>
      <c r="U1362" s="184" t="str">
        <f>Tabla1[[#This Row],[Códigos CIF]]&amp;" "&amp;"="&amp;" "&amp;Tabla1[[#This Row],[Códigos CIF Habilidad]]</f>
        <v>d175 = Resolver problemas</v>
      </c>
      <c r="V1362" s="189" t="s">
        <v>223</v>
      </c>
      <c r="W1362" s="19" t="s">
        <v>224</v>
      </c>
      <c r="X1362" s="10"/>
      <c r="Y1362" s="10"/>
      <c r="Z1362"/>
      <c r="AA1362"/>
      <c r="AB1362"/>
      <c r="AC1362"/>
      <c r="AD1362"/>
      <c r="AE1362"/>
      <c r="AF1362"/>
      <c r="AG1362"/>
      <c r="AH1362"/>
      <c r="AI1362"/>
    </row>
    <row r="1363" spans="1:35">
      <c r="A1363" s="10">
        <v>1347</v>
      </c>
      <c r="B1363" s="176" t="s">
        <v>1343</v>
      </c>
      <c r="C1363" s="177" t="s">
        <v>750</v>
      </c>
      <c r="D1363" s="177" t="s">
        <v>307</v>
      </c>
      <c r="E1363" s="178" t="s">
        <v>308</v>
      </c>
      <c r="F1363" s="179">
        <v>0</v>
      </c>
      <c r="G1363" s="180" t="s">
        <v>683</v>
      </c>
      <c r="H1363" s="181">
        <v>3</v>
      </c>
      <c r="I1363" s="182">
        <f>Tabla1[[#This Row],[P_Esperada_MEISR ]]*0.0008928</f>
        <v>2.6784000000000001E-3</v>
      </c>
      <c r="J1363" s="183">
        <v>1</v>
      </c>
      <c r="K1363" s="183">
        <f>Tabla1[[#This Row],[Puntuación]]-1</f>
        <v>0</v>
      </c>
      <c r="L1363" s="182">
        <f>Tabla1[[#This Row],[Cambio escala]]*0.0008928</f>
        <v>0</v>
      </c>
      <c r="M1363" s="179" t="s">
        <v>24</v>
      </c>
      <c r="N1363" s="179" t="s">
        <v>1435</v>
      </c>
      <c r="O1363" s="179" t="s">
        <v>31</v>
      </c>
      <c r="P1363" s="179" t="s">
        <v>1438</v>
      </c>
      <c r="Q1363" s="179" t="s">
        <v>7</v>
      </c>
      <c r="R1363" s="179" t="s">
        <v>1526</v>
      </c>
      <c r="S1363" s="179" t="s">
        <v>41</v>
      </c>
      <c r="T1363" s="184" t="s">
        <v>19</v>
      </c>
      <c r="U1363" s="184" t="str">
        <f>Tabla1[[#This Row],[Códigos CIF]]&amp;" "&amp;"="&amp;" "&amp;Tabla1[[#This Row],[Códigos CIF Habilidad]]</f>
        <v>d160 = Centrar la atención</v>
      </c>
      <c r="V1363" s="189" t="s">
        <v>42</v>
      </c>
      <c r="W1363" s="19" t="s">
        <v>43</v>
      </c>
      <c r="X1363" s="10"/>
      <c r="Y1363" s="10"/>
      <c r="Z1363"/>
      <c r="AA1363"/>
      <c r="AB1363"/>
      <c r="AC1363"/>
      <c r="AD1363"/>
      <c r="AE1363"/>
      <c r="AF1363"/>
      <c r="AG1363"/>
      <c r="AH1363"/>
      <c r="AI1363"/>
    </row>
    <row r="1364" spans="1:35">
      <c r="A1364" s="10">
        <v>1348</v>
      </c>
      <c r="B1364" s="176" t="s">
        <v>1343</v>
      </c>
      <c r="C1364" s="177" t="s">
        <v>979</v>
      </c>
      <c r="D1364" s="177" t="s">
        <v>307</v>
      </c>
      <c r="E1364" s="178" t="s">
        <v>309</v>
      </c>
      <c r="F1364" s="179">
        <v>3</v>
      </c>
      <c r="G1364" s="180" t="s">
        <v>683</v>
      </c>
      <c r="H1364" s="181">
        <v>3</v>
      </c>
      <c r="I1364" s="182">
        <f>Tabla1[[#This Row],[P_Esperada_MEISR ]]*0.0008928</f>
        <v>2.6784000000000001E-3</v>
      </c>
      <c r="J1364" s="183">
        <v>1</v>
      </c>
      <c r="K1364" s="183">
        <f>Tabla1[[#This Row],[Puntuación]]-1</f>
        <v>0</v>
      </c>
      <c r="L1364" s="182">
        <f>Tabla1[[#This Row],[Cambio escala]]*0.0008928</f>
        <v>0</v>
      </c>
      <c r="M1364" s="179" t="s">
        <v>24</v>
      </c>
      <c r="N1364" s="179" t="s">
        <v>1435</v>
      </c>
      <c r="O1364" s="179" t="s">
        <v>5</v>
      </c>
      <c r="P1364" s="179" t="s">
        <v>1441</v>
      </c>
      <c r="Q1364" s="179" t="s">
        <v>5</v>
      </c>
      <c r="R1364" s="179" t="s">
        <v>1519</v>
      </c>
      <c r="S1364" s="179" t="s">
        <v>18</v>
      </c>
      <c r="T1364" s="184" t="s">
        <v>19</v>
      </c>
      <c r="U1364" s="184" t="str">
        <f>Tabla1[[#This Row],[Códigos CIF]]&amp;" "&amp;"="&amp;" "&amp;Tabla1[[#This Row],[Códigos CIF Habilidad]]</f>
        <v>d110 = Mirar</v>
      </c>
      <c r="V1364" s="189" t="s">
        <v>20</v>
      </c>
      <c r="W1364" s="19" t="s">
        <v>21</v>
      </c>
      <c r="X1364" s="10"/>
      <c r="Y1364" s="10"/>
      <c r="Z1364"/>
      <c r="AA1364"/>
      <c r="AB1364"/>
      <c r="AC1364"/>
      <c r="AD1364"/>
      <c r="AE1364"/>
      <c r="AF1364"/>
      <c r="AG1364"/>
      <c r="AH1364"/>
      <c r="AI1364"/>
    </row>
    <row r="1365" spans="1:35" ht="24">
      <c r="A1365" s="10">
        <v>1349</v>
      </c>
      <c r="B1365" s="176" t="s">
        <v>1343</v>
      </c>
      <c r="C1365" s="177" t="s">
        <v>980</v>
      </c>
      <c r="D1365" s="177" t="s">
        <v>307</v>
      </c>
      <c r="E1365" s="178" t="s">
        <v>310</v>
      </c>
      <c r="F1365" s="179">
        <v>3</v>
      </c>
      <c r="G1365" s="180" t="s">
        <v>683</v>
      </c>
      <c r="H1365" s="181">
        <v>3</v>
      </c>
      <c r="I1365" s="182">
        <f>Tabla1[[#This Row],[P_Esperada_MEISR ]]*0.0008928</f>
        <v>2.6784000000000001E-3</v>
      </c>
      <c r="J1365" s="183">
        <v>1</v>
      </c>
      <c r="K1365" s="183">
        <f>Tabla1[[#This Row],[Puntuación]]-1</f>
        <v>0</v>
      </c>
      <c r="L1365" s="182">
        <f>Tabla1[[#This Row],[Cambio escala]]*0.0008928</f>
        <v>0</v>
      </c>
      <c r="M1365" s="179" t="s">
        <v>5</v>
      </c>
      <c r="N1365" s="179" t="s">
        <v>1436</v>
      </c>
      <c r="O1365" s="179" t="s">
        <v>5</v>
      </c>
      <c r="P1365" s="179" t="s">
        <v>1441</v>
      </c>
      <c r="Q1365" s="179" t="s">
        <v>5</v>
      </c>
      <c r="R1365" s="179" t="s">
        <v>1519</v>
      </c>
      <c r="S1365" s="179" t="s">
        <v>13</v>
      </c>
      <c r="T1365" s="184" t="s">
        <v>14</v>
      </c>
      <c r="U1365" s="184" t="str">
        <f>Tabla1[[#This Row],[Códigos CIF]]&amp;" "&amp;"="&amp;" "&amp;Tabla1[[#This Row],[Códigos CIF Habilidad]]</f>
        <v>d710 = Interacciones interpersonales básicas</v>
      </c>
      <c r="V1365" s="189" t="s">
        <v>15</v>
      </c>
      <c r="W1365" s="19" t="s">
        <v>16</v>
      </c>
      <c r="X1365" s="10"/>
      <c r="Y1365" s="10"/>
      <c r="Z1365"/>
      <c r="AA1365"/>
      <c r="AB1365"/>
      <c r="AC1365"/>
      <c r="AD1365"/>
      <c r="AE1365"/>
      <c r="AF1365"/>
      <c r="AG1365"/>
      <c r="AH1365"/>
      <c r="AI1365"/>
    </row>
    <row r="1366" spans="1:35" ht="24">
      <c r="A1366" s="10">
        <v>1350</v>
      </c>
      <c r="B1366" s="176" t="s">
        <v>1343</v>
      </c>
      <c r="C1366" s="177" t="s">
        <v>981</v>
      </c>
      <c r="D1366" s="177" t="s">
        <v>307</v>
      </c>
      <c r="E1366" s="178" t="s">
        <v>311</v>
      </c>
      <c r="F1366" s="179">
        <v>4</v>
      </c>
      <c r="G1366" s="180" t="s">
        <v>683</v>
      </c>
      <c r="H1366" s="181">
        <v>3</v>
      </c>
      <c r="I1366" s="182">
        <f>Tabla1[[#This Row],[P_Esperada_MEISR ]]*0.0008928</f>
        <v>2.6784000000000001E-3</v>
      </c>
      <c r="J1366" s="183">
        <v>1</v>
      </c>
      <c r="K1366" s="183">
        <f>Tabla1[[#This Row],[Puntuación]]-1</f>
        <v>0</v>
      </c>
      <c r="L1366" s="182">
        <f>Tabla1[[#This Row],[Cambio escala]]*0.0008928</f>
        <v>0</v>
      </c>
      <c r="M1366" s="179" t="s">
        <v>5</v>
      </c>
      <c r="N1366" s="179" t="s">
        <v>1436</v>
      </c>
      <c r="O1366" s="179" t="s">
        <v>5</v>
      </c>
      <c r="P1366" s="179" t="s">
        <v>1441</v>
      </c>
      <c r="Q1366" s="179" t="s">
        <v>5</v>
      </c>
      <c r="R1366" s="179" t="s">
        <v>1519</v>
      </c>
      <c r="S1366" s="179" t="s">
        <v>13</v>
      </c>
      <c r="T1366" s="184" t="s">
        <v>14</v>
      </c>
      <c r="U1366" s="184" t="str">
        <f>Tabla1[[#This Row],[Códigos CIF]]&amp;" "&amp;"="&amp;" "&amp;Tabla1[[#This Row],[Códigos CIF Habilidad]]</f>
        <v>d710 = Interacciones interpersonales básicas</v>
      </c>
      <c r="V1366" s="189" t="s">
        <v>15</v>
      </c>
      <c r="W1366" s="19" t="s">
        <v>16</v>
      </c>
      <c r="X1366" s="10"/>
      <c r="Y1366" s="10"/>
      <c r="Z1366"/>
      <c r="AA1366"/>
      <c r="AB1366"/>
      <c r="AC1366"/>
      <c r="AD1366"/>
      <c r="AE1366"/>
      <c r="AF1366"/>
      <c r="AG1366"/>
      <c r="AH1366"/>
      <c r="AI1366"/>
    </row>
    <row r="1367" spans="1:35" ht="30.6">
      <c r="A1367" s="10">
        <v>1351</v>
      </c>
      <c r="B1367" s="176" t="s">
        <v>1343</v>
      </c>
      <c r="C1367" s="177" t="s">
        <v>982</v>
      </c>
      <c r="D1367" s="177" t="s">
        <v>307</v>
      </c>
      <c r="E1367" s="178" t="s">
        <v>730</v>
      </c>
      <c r="F1367" s="179">
        <v>6</v>
      </c>
      <c r="G1367" s="180" t="s">
        <v>683</v>
      </c>
      <c r="H1367" s="181">
        <v>3</v>
      </c>
      <c r="I1367" s="182">
        <f>Tabla1[[#This Row],[P_Esperada_MEISR ]]*0.0008928</f>
        <v>2.6784000000000001E-3</v>
      </c>
      <c r="J1367" s="183">
        <v>1</v>
      </c>
      <c r="K1367" s="183">
        <f>Tabla1[[#This Row],[Puntuación]]-1</f>
        <v>0</v>
      </c>
      <c r="L1367" s="182">
        <f>Tabla1[[#This Row],[Cambio escala]]*0.0008928</f>
        <v>0</v>
      </c>
      <c r="M1367" s="179" t="s">
        <v>5</v>
      </c>
      <c r="N1367" s="179" t="s">
        <v>1436</v>
      </c>
      <c r="O1367" s="179" t="s">
        <v>5</v>
      </c>
      <c r="P1367" s="179" t="s">
        <v>1441</v>
      </c>
      <c r="Q1367" s="179" t="s">
        <v>5</v>
      </c>
      <c r="R1367" s="179" t="s">
        <v>1519</v>
      </c>
      <c r="S1367" s="179" t="s">
        <v>59</v>
      </c>
      <c r="T1367" s="184" t="s">
        <v>60</v>
      </c>
      <c r="U1367" s="184" t="str">
        <f>Tabla1[[#This Row],[Códigos CIF]]&amp;" "&amp;"="&amp;" "&amp;Tabla1[[#This Row],[Códigos CIF Habilidad]]</f>
        <v xml:space="preserve">d880 = Participación en el juego </v>
      </c>
      <c r="V1367" s="189" t="s">
        <v>61</v>
      </c>
      <c r="W1367" s="19" t="s">
        <v>62</v>
      </c>
      <c r="X1367" s="10"/>
      <c r="Y1367" s="10"/>
      <c r="Z1367"/>
      <c r="AA1367"/>
      <c r="AB1367"/>
      <c r="AC1367"/>
      <c r="AD1367"/>
      <c r="AE1367"/>
      <c r="AF1367"/>
      <c r="AG1367"/>
      <c r="AH1367"/>
      <c r="AI1367"/>
    </row>
    <row r="1368" spans="1:35" ht="24">
      <c r="A1368" s="10">
        <v>1352</v>
      </c>
      <c r="B1368" s="176" t="s">
        <v>1343</v>
      </c>
      <c r="C1368" s="177" t="s">
        <v>983</v>
      </c>
      <c r="D1368" s="177" t="s">
        <v>307</v>
      </c>
      <c r="E1368" s="178" t="s">
        <v>717</v>
      </c>
      <c r="F1368" s="179">
        <v>6</v>
      </c>
      <c r="G1368" s="180" t="s">
        <v>683</v>
      </c>
      <c r="H1368" s="181">
        <v>3</v>
      </c>
      <c r="I1368" s="182">
        <f>Tabla1[[#This Row],[P_Esperada_MEISR ]]*0.0008928</f>
        <v>2.6784000000000001E-3</v>
      </c>
      <c r="J1368" s="183">
        <v>1</v>
      </c>
      <c r="K1368" s="183">
        <f>Tabla1[[#This Row],[Puntuación]]-1</f>
        <v>0</v>
      </c>
      <c r="L1368" s="182">
        <f>Tabla1[[#This Row],[Cambio escala]]*0.0008928</f>
        <v>0</v>
      </c>
      <c r="M1368" s="179" t="s">
        <v>23</v>
      </c>
      <c r="N1368" s="179" t="s">
        <v>1434</v>
      </c>
      <c r="O1368" s="179" t="s">
        <v>25</v>
      </c>
      <c r="P1368" s="179" t="s">
        <v>1440</v>
      </c>
      <c r="Q1368" s="179" t="s">
        <v>23</v>
      </c>
      <c r="R1368" s="179" t="s">
        <v>1525</v>
      </c>
      <c r="S1368" s="179" t="s">
        <v>26</v>
      </c>
      <c r="T1368" s="184" t="s">
        <v>27</v>
      </c>
      <c r="U1368" s="184" t="str">
        <f>Tabla1[[#This Row],[Códigos CIF]]&amp;" "&amp;"="&amp;" "&amp;Tabla1[[#This Row],[Códigos CIF Habilidad]]</f>
        <v>d410 = Cambiar las posturas corporales básicas</v>
      </c>
      <c r="V1368" s="189" t="s">
        <v>28</v>
      </c>
      <c r="W1368" s="19" t="s">
        <v>29</v>
      </c>
      <c r="X1368" s="10"/>
      <c r="Y1368" s="10"/>
      <c r="Z1368"/>
      <c r="AA1368"/>
      <c r="AB1368"/>
      <c r="AC1368"/>
      <c r="AD1368"/>
      <c r="AE1368"/>
      <c r="AF1368"/>
      <c r="AG1368"/>
      <c r="AH1368"/>
      <c r="AI1368"/>
    </row>
    <row r="1369" spans="1:35" ht="20.399999999999999">
      <c r="A1369" s="10">
        <v>1353</v>
      </c>
      <c r="B1369" s="176" t="s">
        <v>1343</v>
      </c>
      <c r="C1369" s="177" t="s">
        <v>984</v>
      </c>
      <c r="D1369" s="177" t="s">
        <v>307</v>
      </c>
      <c r="E1369" s="178" t="s">
        <v>718</v>
      </c>
      <c r="F1369" s="179">
        <v>6</v>
      </c>
      <c r="G1369" s="180" t="s">
        <v>683</v>
      </c>
      <c r="H1369" s="181">
        <v>3</v>
      </c>
      <c r="I1369" s="182">
        <f>Tabla1[[#This Row],[P_Esperada_MEISR ]]*0.0008928</f>
        <v>2.6784000000000001E-3</v>
      </c>
      <c r="J1369" s="183">
        <v>1</v>
      </c>
      <c r="K1369" s="183">
        <f>Tabla1[[#This Row],[Puntuación]]-1</f>
        <v>0</v>
      </c>
      <c r="L1369" s="182">
        <f>Tabla1[[#This Row],[Cambio escala]]*0.0008928</f>
        <v>0</v>
      </c>
      <c r="M1369" s="179" t="s">
        <v>5</v>
      </c>
      <c r="N1369" s="179" t="s">
        <v>1436</v>
      </c>
      <c r="O1369" s="179" t="s">
        <v>31</v>
      </c>
      <c r="P1369" s="179" t="s">
        <v>1438</v>
      </c>
      <c r="Q1369" s="179" t="s">
        <v>5</v>
      </c>
      <c r="R1369" s="179" t="s">
        <v>1519</v>
      </c>
      <c r="S1369" s="179" t="s">
        <v>59</v>
      </c>
      <c r="T1369" s="184" t="s">
        <v>60</v>
      </c>
      <c r="U1369" s="184" t="str">
        <f>Tabla1[[#This Row],[Códigos CIF]]&amp;" "&amp;"="&amp;" "&amp;Tabla1[[#This Row],[Códigos CIF Habilidad]]</f>
        <v xml:space="preserve">d880 = Participación en el juego </v>
      </c>
      <c r="V1369" s="189" t="s">
        <v>61</v>
      </c>
      <c r="W1369" s="19" t="s">
        <v>62</v>
      </c>
      <c r="X1369" s="10"/>
      <c r="Y1369" s="10"/>
      <c r="Z1369"/>
      <c r="AA1369"/>
      <c r="AB1369"/>
      <c r="AC1369"/>
      <c r="AD1369"/>
      <c r="AE1369"/>
      <c r="AF1369"/>
      <c r="AG1369"/>
      <c r="AH1369"/>
      <c r="AI1369"/>
    </row>
    <row r="1370" spans="1:35">
      <c r="A1370" s="10">
        <v>1354</v>
      </c>
      <c r="B1370" s="176" t="s">
        <v>1343</v>
      </c>
      <c r="C1370" s="177" t="s">
        <v>985</v>
      </c>
      <c r="D1370" s="177" t="s">
        <v>307</v>
      </c>
      <c r="E1370" s="178" t="s">
        <v>312</v>
      </c>
      <c r="F1370" s="179">
        <v>6</v>
      </c>
      <c r="G1370" s="180" t="s">
        <v>683</v>
      </c>
      <c r="H1370" s="181">
        <v>3</v>
      </c>
      <c r="I1370" s="182">
        <f>Tabla1[[#This Row],[P_Esperada_MEISR ]]*0.0008928</f>
        <v>2.6784000000000001E-3</v>
      </c>
      <c r="J1370" s="183">
        <v>1</v>
      </c>
      <c r="K1370" s="183">
        <f>Tabla1[[#This Row],[Puntuación]]-1</f>
        <v>0</v>
      </c>
      <c r="L1370" s="182">
        <f>Tabla1[[#This Row],[Cambio escala]]*0.0008928</f>
        <v>0</v>
      </c>
      <c r="M1370" s="179" t="s">
        <v>5</v>
      </c>
      <c r="N1370" s="179" t="s">
        <v>1436</v>
      </c>
      <c r="O1370" s="179" t="s">
        <v>31</v>
      </c>
      <c r="P1370" s="179" t="s">
        <v>1438</v>
      </c>
      <c r="Q1370" s="179" t="s">
        <v>7</v>
      </c>
      <c r="R1370" s="179" t="s">
        <v>1526</v>
      </c>
      <c r="S1370" s="179" t="s">
        <v>280</v>
      </c>
      <c r="T1370" s="184" t="s">
        <v>19</v>
      </c>
      <c r="U1370" s="184" t="str">
        <f>Tabla1[[#This Row],[Códigos CIF]]&amp;" "&amp;"="&amp;" "&amp;Tabla1[[#This Row],[Códigos CIF Habilidad]]</f>
        <v>d130 = Copiar</v>
      </c>
      <c r="V1370" s="189" t="s">
        <v>281</v>
      </c>
      <c r="W1370" s="19" t="s">
        <v>282</v>
      </c>
      <c r="X1370" s="10"/>
      <c r="Y1370" s="10"/>
      <c r="Z1370"/>
      <c r="AA1370"/>
      <c r="AB1370"/>
      <c r="AC1370"/>
      <c r="AD1370"/>
      <c r="AE1370"/>
      <c r="AF1370"/>
      <c r="AG1370"/>
      <c r="AH1370"/>
      <c r="AI1370"/>
    </row>
    <row r="1371" spans="1:35" ht="20.399999999999999">
      <c r="A1371" s="10">
        <v>1355</v>
      </c>
      <c r="B1371" s="176" t="s">
        <v>1343</v>
      </c>
      <c r="C1371" s="177" t="s">
        <v>986</v>
      </c>
      <c r="D1371" s="177" t="s">
        <v>307</v>
      </c>
      <c r="E1371" s="178" t="s">
        <v>313</v>
      </c>
      <c r="F1371" s="179">
        <v>9</v>
      </c>
      <c r="G1371" s="180" t="s">
        <v>686</v>
      </c>
      <c r="H1371" s="181">
        <v>3</v>
      </c>
      <c r="I1371" s="182">
        <f>Tabla1[[#This Row],[P_Esperada_MEISR ]]*0.0008928</f>
        <v>2.6784000000000001E-3</v>
      </c>
      <c r="J1371" s="183">
        <v>1</v>
      </c>
      <c r="K1371" s="183">
        <f>Tabla1[[#This Row],[Puntuación]]-1</f>
        <v>0</v>
      </c>
      <c r="L1371" s="182">
        <f>Tabla1[[#This Row],[Cambio escala]]*0.0008928</f>
        <v>0</v>
      </c>
      <c r="M1371" s="179" t="s">
        <v>5</v>
      </c>
      <c r="N1371" s="179" t="s">
        <v>1436</v>
      </c>
      <c r="O1371" s="179" t="s">
        <v>5</v>
      </c>
      <c r="P1371" s="179" t="s">
        <v>1441</v>
      </c>
      <c r="Q1371" s="179" t="s">
        <v>5</v>
      </c>
      <c r="R1371" s="179" t="s">
        <v>1519</v>
      </c>
      <c r="S1371" s="179" t="s">
        <v>314</v>
      </c>
      <c r="T1371" s="184" t="s">
        <v>14</v>
      </c>
      <c r="U1371" s="184" t="str">
        <f>Tabla1[[#This Row],[Códigos CIF]]&amp;" "&amp;"="&amp;" "&amp;Tabla1[[#This Row],[Códigos CIF Habilidad]]</f>
        <v>d750 = Relaciones sociales informales</v>
      </c>
      <c r="V1371" s="189" t="s">
        <v>315</v>
      </c>
      <c r="W1371" s="19" t="s">
        <v>316</v>
      </c>
      <c r="X1371" s="10"/>
      <c r="Y1371" s="10"/>
      <c r="Z1371"/>
      <c r="AA1371"/>
      <c r="AB1371"/>
      <c r="AC1371"/>
      <c r="AD1371"/>
      <c r="AE1371"/>
      <c r="AF1371"/>
      <c r="AG1371"/>
      <c r="AH1371"/>
      <c r="AI1371"/>
    </row>
    <row r="1372" spans="1:35" ht="24">
      <c r="A1372" s="10">
        <v>1356</v>
      </c>
      <c r="B1372" s="176" t="s">
        <v>1343</v>
      </c>
      <c r="C1372" s="177" t="s">
        <v>987</v>
      </c>
      <c r="D1372" s="177" t="s">
        <v>307</v>
      </c>
      <c r="E1372" s="178" t="s">
        <v>719</v>
      </c>
      <c r="F1372" s="179">
        <v>9</v>
      </c>
      <c r="G1372" s="180" t="s">
        <v>686</v>
      </c>
      <c r="H1372" s="181">
        <v>3</v>
      </c>
      <c r="I1372" s="182">
        <f>Tabla1[[#This Row],[P_Esperada_MEISR ]]*0.0008928</f>
        <v>2.6784000000000001E-3</v>
      </c>
      <c r="J1372" s="183">
        <v>1</v>
      </c>
      <c r="K1372" s="183">
        <f>Tabla1[[#This Row],[Puntuación]]-1</f>
        <v>0</v>
      </c>
      <c r="L1372" s="182">
        <f>Tabla1[[#This Row],[Cambio escala]]*0.0008928</f>
        <v>0</v>
      </c>
      <c r="M1372" s="179" t="s">
        <v>5</v>
      </c>
      <c r="N1372" s="179" t="s">
        <v>1436</v>
      </c>
      <c r="O1372" s="179" t="s">
        <v>6</v>
      </c>
      <c r="P1372" s="179" t="s">
        <v>1439</v>
      </c>
      <c r="Q1372" s="179" t="s">
        <v>7</v>
      </c>
      <c r="R1372" s="179" t="s">
        <v>1526</v>
      </c>
      <c r="S1372" s="179" t="s">
        <v>67</v>
      </c>
      <c r="T1372" s="184" t="s">
        <v>9</v>
      </c>
      <c r="U1372" s="184" t="str">
        <f>Tabla1[[#This Row],[Códigos CIF]]&amp;" "&amp;"="&amp;" "&amp;Tabla1[[#This Row],[Códigos CIF Habilidad]]</f>
        <v>d310 = Comunicación-recepción de mensajes hablados</v>
      </c>
      <c r="V1372" s="189" t="s">
        <v>68</v>
      </c>
      <c r="W1372" s="19" t="s">
        <v>69</v>
      </c>
      <c r="X1372" s="10"/>
      <c r="Y1372" s="10"/>
      <c r="Z1372"/>
      <c r="AA1372"/>
      <c r="AB1372"/>
      <c r="AC1372"/>
      <c r="AD1372"/>
      <c r="AE1372"/>
      <c r="AF1372"/>
      <c r="AG1372"/>
      <c r="AH1372"/>
      <c r="AI1372"/>
    </row>
    <row r="1373" spans="1:35" ht="51">
      <c r="A1373" s="10">
        <v>1357</v>
      </c>
      <c r="B1373" s="176" t="s">
        <v>1343</v>
      </c>
      <c r="C1373" s="177" t="s">
        <v>988</v>
      </c>
      <c r="D1373" s="177" t="s">
        <v>307</v>
      </c>
      <c r="E1373" s="178" t="s">
        <v>317</v>
      </c>
      <c r="F1373" s="179">
        <v>11</v>
      </c>
      <c r="G1373" s="180" t="s">
        <v>686</v>
      </c>
      <c r="H1373" s="181">
        <v>3</v>
      </c>
      <c r="I1373" s="182">
        <f>Tabla1[[#This Row],[P_Esperada_MEISR ]]*0.0008928</f>
        <v>2.6784000000000001E-3</v>
      </c>
      <c r="J1373" s="183">
        <v>1</v>
      </c>
      <c r="K1373" s="183">
        <f>Tabla1[[#This Row],[Puntuación]]-1</f>
        <v>0</v>
      </c>
      <c r="L1373" s="182">
        <f>Tabla1[[#This Row],[Cambio escala]]*0.0008928</f>
        <v>0</v>
      </c>
      <c r="M1373" s="179" t="s">
        <v>5</v>
      </c>
      <c r="N1373" s="179" t="s">
        <v>1436</v>
      </c>
      <c r="O1373" s="179" t="s">
        <v>6</v>
      </c>
      <c r="P1373" s="179" t="s">
        <v>1439</v>
      </c>
      <c r="Q1373" s="179" t="s">
        <v>5</v>
      </c>
      <c r="R1373" s="179" t="s">
        <v>1519</v>
      </c>
      <c r="S1373" s="179" t="s">
        <v>55</v>
      </c>
      <c r="T1373" s="184" t="s">
        <v>9</v>
      </c>
      <c r="U1373" s="184" t="str">
        <f>Tabla1[[#This Row],[Códigos CIF]]&amp;" "&amp;"="&amp;" "&amp;Tabla1[[#This Row],[Códigos CIF Habilidad]]</f>
        <v>d330 = Hablar</v>
      </c>
      <c r="V1373" s="189" t="s">
        <v>56</v>
      </c>
      <c r="W1373" s="19" t="s">
        <v>57</v>
      </c>
      <c r="X1373" s="10"/>
      <c r="Y1373" s="10"/>
      <c r="Z1373"/>
      <c r="AA1373"/>
      <c r="AB1373"/>
      <c r="AC1373"/>
      <c r="AD1373"/>
      <c r="AE1373"/>
      <c r="AF1373"/>
      <c r="AG1373"/>
      <c r="AH1373"/>
      <c r="AI1373"/>
    </row>
    <row r="1374" spans="1:35" ht="20.399999999999999">
      <c r="A1374" s="10">
        <v>1358</v>
      </c>
      <c r="B1374" s="176" t="s">
        <v>1343</v>
      </c>
      <c r="C1374" s="177" t="s">
        <v>989</v>
      </c>
      <c r="D1374" s="177" t="s">
        <v>307</v>
      </c>
      <c r="E1374" s="178" t="s">
        <v>318</v>
      </c>
      <c r="F1374" s="179">
        <v>11</v>
      </c>
      <c r="G1374" s="180" t="s">
        <v>686</v>
      </c>
      <c r="H1374" s="181">
        <v>3</v>
      </c>
      <c r="I1374" s="182">
        <f>Tabla1[[#This Row],[P_Esperada_MEISR ]]*0.0008928</f>
        <v>2.6784000000000001E-3</v>
      </c>
      <c r="J1374" s="183">
        <v>1</v>
      </c>
      <c r="K1374" s="183">
        <f>Tabla1[[#This Row],[Puntuación]]-1</f>
        <v>0</v>
      </c>
      <c r="L1374" s="182">
        <f>Tabla1[[#This Row],[Cambio escala]]*0.0008928</f>
        <v>0</v>
      </c>
      <c r="M1374" s="179" t="s">
        <v>23</v>
      </c>
      <c r="N1374" s="179" t="s">
        <v>1434</v>
      </c>
      <c r="O1374" s="179" t="s">
        <v>25</v>
      </c>
      <c r="P1374" s="179" t="s">
        <v>1440</v>
      </c>
      <c r="Q1374" s="179" t="s">
        <v>23</v>
      </c>
      <c r="R1374" s="179" t="s">
        <v>1525</v>
      </c>
      <c r="S1374" s="179" t="s">
        <v>160</v>
      </c>
      <c r="T1374" s="184" t="s">
        <v>27</v>
      </c>
      <c r="U1374" s="184" t="str">
        <f>Tabla1[[#This Row],[Códigos CIF]]&amp;" "&amp;"="&amp;" "&amp;Tabla1[[#This Row],[Códigos CIF Habilidad]]</f>
        <v>d455 = Desplazarse por el entorno</v>
      </c>
      <c r="V1374" s="189" t="s">
        <v>161</v>
      </c>
      <c r="W1374" s="19" t="s">
        <v>162</v>
      </c>
      <c r="X1374" s="10"/>
      <c r="Y1374" s="10"/>
      <c r="Z1374"/>
      <c r="AA1374"/>
      <c r="AB1374"/>
      <c r="AC1374"/>
      <c r="AD1374"/>
      <c r="AE1374"/>
      <c r="AF1374"/>
      <c r="AG1374"/>
      <c r="AH1374"/>
      <c r="AI1374"/>
    </row>
    <row r="1375" spans="1:35" ht="20.399999999999999">
      <c r="A1375" s="10">
        <v>1359</v>
      </c>
      <c r="B1375" s="176" t="s">
        <v>1343</v>
      </c>
      <c r="C1375" s="177" t="s">
        <v>990</v>
      </c>
      <c r="D1375" s="177" t="s">
        <v>307</v>
      </c>
      <c r="E1375" s="178" t="s">
        <v>319</v>
      </c>
      <c r="F1375" s="179">
        <v>11</v>
      </c>
      <c r="G1375" s="180" t="s">
        <v>686</v>
      </c>
      <c r="H1375" s="181">
        <v>3</v>
      </c>
      <c r="I1375" s="182">
        <f>Tabla1[[#This Row],[P_Esperada_MEISR ]]*0.0008928</f>
        <v>2.6784000000000001E-3</v>
      </c>
      <c r="J1375" s="183">
        <v>1</v>
      </c>
      <c r="K1375" s="183">
        <f>Tabla1[[#This Row],[Puntuación]]-1</f>
        <v>0</v>
      </c>
      <c r="L1375" s="182">
        <f>Tabla1[[#This Row],[Cambio escala]]*0.0008928</f>
        <v>0</v>
      </c>
      <c r="M1375" s="179" t="s">
        <v>5</v>
      </c>
      <c r="N1375" s="179" t="s">
        <v>1436</v>
      </c>
      <c r="O1375" s="179" t="s">
        <v>6</v>
      </c>
      <c r="P1375" s="179" t="s">
        <v>1439</v>
      </c>
      <c r="Q1375" s="179" t="s">
        <v>5</v>
      </c>
      <c r="R1375" s="179" t="s">
        <v>1519</v>
      </c>
      <c r="S1375" s="179" t="s">
        <v>280</v>
      </c>
      <c r="T1375" s="184" t="s">
        <v>19</v>
      </c>
      <c r="U1375" s="184" t="str">
        <f>Tabla1[[#This Row],[Códigos CIF]]&amp;" "&amp;"="&amp;" "&amp;Tabla1[[#This Row],[Códigos CIF Habilidad]]</f>
        <v>d130 = Copiar</v>
      </c>
      <c r="V1375" s="189" t="s">
        <v>281</v>
      </c>
      <c r="W1375" s="19" t="s">
        <v>282</v>
      </c>
      <c r="X1375" s="10"/>
      <c r="Y1375" s="10"/>
      <c r="Z1375"/>
      <c r="AA1375"/>
      <c r="AB1375"/>
      <c r="AC1375"/>
      <c r="AD1375"/>
      <c r="AE1375"/>
      <c r="AF1375"/>
      <c r="AG1375"/>
      <c r="AH1375"/>
      <c r="AI1375"/>
    </row>
    <row r="1376" spans="1:35" ht="40.799999999999997">
      <c r="A1376" s="10">
        <v>1360</v>
      </c>
      <c r="B1376" s="176" t="s">
        <v>1343</v>
      </c>
      <c r="C1376" s="177" t="s">
        <v>991</v>
      </c>
      <c r="D1376" s="177" t="s">
        <v>307</v>
      </c>
      <c r="E1376" s="178" t="s">
        <v>1536</v>
      </c>
      <c r="F1376" s="179">
        <v>12</v>
      </c>
      <c r="G1376" s="180" t="s">
        <v>686</v>
      </c>
      <c r="H1376" s="181">
        <v>3</v>
      </c>
      <c r="I1376" s="182">
        <f>Tabla1[[#This Row],[P_Esperada_MEISR ]]*0.0008928</f>
        <v>2.6784000000000001E-3</v>
      </c>
      <c r="J1376" s="183">
        <v>1</v>
      </c>
      <c r="K1376" s="183">
        <f>Tabla1[[#This Row],[Puntuación]]-1</f>
        <v>0</v>
      </c>
      <c r="L1376" s="182">
        <f>Tabla1[[#This Row],[Cambio escala]]*0.0008928</f>
        <v>0</v>
      </c>
      <c r="M1376" s="179" t="s">
        <v>5</v>
      </c>
      <c r="N1376" s="179" t="s">
        <v>1436</v>
      </c>
      <c r="O1376" s="179" t="s">
        <v>6</v>
      </c>
      <c r="P1376" s="179" t="s">
        <v>1439</v>
      </c>
      <c r="Q1376" s="179" t="s">
        <v>7</v>
      </c>
      <c r="R1376" s="179" t="s">
        <v>1526</v>
      </c>
      <c r="S1376" s="179" t="s">
        <v>321</v>
      </c>
      <c r="T1376" s="184" t="s">
        <v>9</v>
      </c>
      <c r="U1376" s="184" t="str">
        <f>Tabla1[[#This Row],[Códigos CIF]]&amp;" "&amp;"="&amp;" "&amp;Tabla1[[#This Row],[Códigos CIF Habilidad]]</f>
        <v>d315 = Comunicación-recepción de mensajes no verbales</v>
      </c>
      <c r="V1376" s="189" t="s">
        <v>322</v>
      </c>
      <c r="W1376" s="19" t="s">
        <v>323</v>
      </c>
      <c r="X1376" s="10"/>
      <c r="Y1376" s="10"/>
      <c r="Z1376"/>
      <c r="AA1376"/>
      <c r="AB1376"/>
      <c r="AC1376"/>
      <c r="AD1376"/>
      <c r="AE1376"/>
      <c r="AF1376"/>
      <c r="AG1376"/>
      <c r="AH1376"/>
      <c r="AI1376"/>
    </row>
    <row r="1377" spans="1:35" ht="51">
      <c r="A1377" s="10">
        <v>1361</v>
      </c>
      <c r="B1377" s="176" t="s">
        <v>1343</v>
      </c>
      <c r="C1377" s="177" t="s">
        <v>992</v>
      </c>
      <c r="D1377" s="177" t="s">
        <v>307</v>
      </c>
      <c r="E1377" s="178" t="s">
        <v>1537</v>
      </c>
      <c r="F1377" s="179">
        <v>12</v>
      </c>
      <c r="G1377" s="180" t="s">
        <v>686</v>
      </c>
      <c r="H1377" s="181">
        <v>3</v>
      </c>
      <c r="I1377" s="182">
        <f>Tabla1[[#This Row],[P_Esperada_MEISR ]]*0.0008928</f>
        <v>2.6784000000000001E-3</v>
      </c>
      <c r="J1377" s="183">
        <v>1</v>
      </c>
      <c r="K1377" s="183">
        <f>Tabla1[[#This Row],[Puntuación]]-1</f>
        <v>0</v>
      </c>
      <c r="L1377" s="182">
        <f>Tabla1[[#This Row],[Cambio escala]]*0.0008928</f>
        <v>0</v>
      </c>
      <c r="M1377" s="179" t="s">
        <v>5</v>
      </c>
      <c r="N1377" s="179" t="s">
        <v>1436</v>
      </c>
      <c r="O1377" s="179" t="s">
        <v>5</v>
      </c>
      <c r="P1377" s="179" t="s">
        <v>1441</v>
      </c>
      <c r="Q1377" s="179" t="s">
        <v>5</v>
      </c>
      <c r="R1377" s="179" t="s">
        <v>1519</v>
      </c>
      <c r="S1377" s="179" t="s">
        <v>59</v>
      </c>
      <c r="T1377" s="184" t="s">
        <v>60</v>
      </c>
      <c r="U1377" s="184" t="str">
        <f>Tabla1[[#This Row],[Códigos CIF]]&amp;" "&amp;"="&amp;" "&amp;Tabla1[[#This Row],[Códigos CIF Habilidad]]</f>
        <v xml:space="preserve">d880 = Participación en el juego </v>
      </c>
      <c r="V1377" s="189" t="s">
        <v>61</v>
      </c>
      <c r="W1377" s="19" t="s">
        <v>62</v>
      </c>
      <c r="X1377" s="10"/>
      <c r="Y1377" s="10"/>
      <c r="Z1377"/>
      <c r="AA1377"/>
      <c r="AB1377"/>
      <c r="AC1377"/>
      <c r="AD1377"/>
      <c r="AE1377"/>
      <c r="AF1377"/>
      <c r="AG1377"/>
      <c r="AH1377"/>
      <c r="AI1377"/>
    </row>
    <row r="1378" spans="1:35" ht="20.399999999999999">
      <c r="A1378" s="10">
        <v>1362</v>
      </c>
      <c r="B1378" s="176" t="s">
        <v>1343</v>
      </c>
      <c r="C1378" s="177" t="s">
        <v>993</v>
      </c>
      <c r="D1378" s="177" t="s">
        <v>307</v>
      </c>
      <c r="E1378" s="178" t="s">
        <v>324</v>
      </c>
      <c r="F1378" s="179">
        <v>12</v>
      </c>
      <c r="G1378" s="180" t="s">
        <v>686</v>
      </c>
      <c r="H1378" s="181">
        <v>3</v>
      </c>
      <c r="I1378" s="182">
        <f>Tabla1[[#This Row],[P_Esperada_MEISR ]]*0.0008928</f>
        <v>2.6784000000000001E-3</v>
      </c>
      <c r="J1378" s="183">
        <v>1</v>
      </c>
      <c r="K1378" s="183">
        <f>Tabla1[[#This Row],[Puntuación]]-1</f>
        <v>0</v>
      </c>
      <c r="L1378" s="182">
        <f>Tabla1[[#This Row],[Cambio escala]]*0.0008928</f>
        <v>0</v>
      </c>
      <c r="M1378" s="179" t="s">
        <v>5</v>
      </c>
      <c r="N1378" s="179" t="s">
        <v>1436</v>
      </c>
      <c r="O1378" s="179" t="s">
        <v>31</v>
      </c>
      <c r="P1378" s="179" t="s">
        <v>1438</v>
      </c>
      <c r="Q1378" s="179" t="s">
        <v>7</v>
      </c>
      <c r="R1378" s="179" t="s">
        <v>1526</v>
      </c>
      <c r="S1378" s="179" t="s">
        <v>280</v>
      </c>
      <c r="T1378" s="184" t="s">
        <v>19</v>
      </c>
      <c r="U1378" s="184" t="str">
        <f>Tabla1[[#This Row],[Códigos CIF]]&amp;" "&amp;"="&amp;" "&amp;Tabla1[[#This Row],[Códigos CIF Habilidad]]</f>
        <v>d130 = Copiar</v>
      </c>
      <c r="V1378" s="189" t="s">
        <v>281</v>
      </c>
      <c r="W1378" s="19" t="s">
        <v>282</v>
      </c>
      <c r="X1378" s="10"/>
      <c r="Y1378" s="10"/>
      <c r="Z1378"/>
      <c r="AA1378"/>
      <c r="AB1378"/>
      <c r="AC1378"/>
      <c r="AD1378"/>
      <c r="AE1378"/>
      <c r="AF1378"/>
      <c r="AG1378"/>
      <c r="AH1378"/>
      <c r="AI1378"/>
    </row>
    <row r="1379" spans="1:35" ht="30.6">
      <c r="A1379" s="10">
        <v>1363</v>
      </c>
      <c r="B1379" s="176" t="s">
        <v>1343</v>
      </c>
      <c r="C1379" s="177" t="s">
        <v>994</v>
      </c>
      <c r="D1379" s="177" t="s">
        <v>307</v>
      </c>
      <c r="E1379" s="178" t="s">
        <v>326</v>
      </c>
      <c r="F1379" s="179">
        <v>15</v>
      </c>
      <c r="G1379" s="180" t="s">
        <v>684</v>
      </c>
      <c r="H1379" s="181">
        <v>3</v>
      </c>
      <c r="I1379" s="182">
        <f>Tabla1[[#This Row],[P_Esperada_MEISR ]]*0.0008928</f>
        <v>2.6784000000000001E-3</v>
      </c>
      <c r="J1379" s="183">
        <v>1</v>
      </c>
      <c r="K1379" s="183">
        <f>Tabla1[[#This Row],[Puntuación]]-1</f>
        <v>0</v>
      </c>
      <c r="L1379" s="182">
        <f>Tabla1[[#This Row],[Cambio escala]]*0.0008928</f>
        <v>0</v>
      </c>
      <c r="M1379" s="179" t="s">
        <v>24</v>
      </c>
      <c r="N1379" s="179" t="s">
        <v>1435</v>
      </c>
      <c r="O1379" s="179" t="s">
        <v>31</v>
      </c>
      <c r="P1379" s="179" t="s">
        <v>1438</v>
      </c>
      <c r="Q1379" s="179" t="s">
        <v>7</v>
      </c>
      <c r="R1379" s="179" t="s">
        <v>1526</v>
      </c>
      <c r="S1379" s="179" t="s">
        <v>257</v>
      </c>
      <c r="T1379" s="184" t="s">
        <v>19</v>
      </c>
      <c r="U1379" s="184" t="str">
        <f>Tabla1[[#This Row],[Códigos CIF]]&amp;" "&amp;"="&amp;" "&amp;Tabla1[[#This Row],[Códigos CIF Habilidad]]</f>
        <v>d131 = Aprender mediante acciones con objetos</v>
      </c>
      <c r="V1379" s="189" t="s">
        <v>258</v>
      </c>
      <c r="W1379" s="19" t="s">
        <v>259</v>
      </c>
      <c r="X1379" s="10"/>
      <c r="Y1379" s="10"/>
      <c r="Z1379"/>
      <c r="AA1379"/>
      <c r="AB1379"/>
      <c r="AC1379"/>
      <c r="AD1379"/>
      <c r="AE1379"/>
      <c r="AF1379"/>
      <c r="AG1379"/>
      <c r="AH1379"/>
      <c r="AI1379"/>
    </row>
    <row r="1380" spans="1:35" ht="24">
      <c r="A1380" s="10">
        <v>1364</v>
      </c>
      <c r="B1380" s="176" t="s">
        <v>1343</v>
      </c>
      <c r="C1380" s="177" t="s">
        <v>995</v>
      </c>
      <c r="D1380" s="177" t="s">
        <v>307</v>
      </c>
      <c r="E1380" s="178" t="s">
        <v>325</v>
      </c>
      <c r="F1380" s="179">
        <v>18</v>
      </c>
      <c r="G1380" s="180" t="s">
        <v>684</v>
      </c>
      <c r="H1380" s="181">
        <v>3</v>
      </c>
      <c r="I1380" s="182">
        <f>Tabla1[[#This Row],[P_Esperada_MEISR ]]*0.0008928</f>
        <v>2.6784000000000001E-3</v>
      </c>
      <c r="J1380" s="183">
        <v>1</v>
      </c>
      <c r="K1380" s="183">
        <f>Tabla1[[#This Row],[Puntuación]]-1</f>
        <v>0</v>
      </c>
      <c r="L1380" s="182">
        <f>Tabla1[[#This Row],[Cambio escala]]*0.0008928</f>
        <v>0</v>
      </c>
      <c r="M1380" s="179" t="s">
        <v>5</v>
      </c>
      <c r="N1380" s="179" t="s">
        <v>1436</v>
      </c>
      <c r="O1380" s="179" t="s">
        <v>5</v>
      </c>
      <c r="P1380" s="179" t="s">
        <v>1441</v>
      </c>
      <c r="Q1380" s="179" t="s">
        <v>5</v>
      </c>
      <c r="R1380" s="179" t="s">
        <v>1519</v>
      </c>
      <c r="S1380" s="179" t="s">
        <v>49</v>
      </c>
      <c r="T1380" s="184" t="s">
        <v>50</v>
      </c>
      <c r="U1380" s="184" t="str">
        <f>Tabla1[[#This Row],[Códigos CIF]]&amp;" "&amp;"="&amp;" "&amp;Tabla1[[#This Row],[Códigos CIF Habilidad]]</f>
        <v>d240 = Manejo del estrés y otras demandas psicológicas</v>
      </c>
      <c r="V1380" s="189" t="s">
        <v>51</v>
      </c>
      <c r="W1380" s="19" t="s">
        <v>52</v>
      </c>
      <c r="X1380" s="10"/>
      <c r="Y1380" s="10"/>
      <c r="Z1380"/>
      <c r="AA1380"/>
      <c r="AB1380"/>
      <c r="AC1380"/>
      <c r="AD1380"/>
      <c r="AE1380"/>
      <c r="AF1380"/>
      <c r="AG1380"/>
      <c r="AH1380"/>
      <c r="AI1380"/>
    </row>
    <row r="1381" spans="1:35" ht="30.6">
      <c r="A1381" s="10">
        <v>1365</v>
      </c>
      <c r="B1381" s="176" t="s">
        <v>1343</v>
      </c>
      <c r="C1381" s="177" t="s">
        <v>996</v>
      </c>
      <c r="D1381" s="177" t="s">
        <v>307</v>
      </c>
      <c r="E1381" s="178" t="s">
        <v>327</v>
      </c>
      <c r="F1381" s="179">
        <v>18</v>
      </c>
      <c r="G1381" s="180" t="s">
        <v>684</v>
      </c>
      <c r="H1381" s="181">
        <v>3</v>
      </c>
      <c r="I1381" s="182">
        <f>Tabla1[[#This Row],[P_Esperada_MEISR ]]*0.0008928</f>
        <v>2.6784000000000001E-3</v>
      </c>
      <c r="J1381" s="183">
        <v>1</v>
      </c>
      <c r="K1381" s="183">
        <f>Tabla1[[#This Row],[Puntuación]]-1</f>
        <v>0</v>
      </c>
      <c r="L1381" s="182">
        <f>Tabla1[[#This Row],[Cambio escala]]*0.0008928</f>
        <v>0</v>
      </c>
      <c r="M1381" s="179" t="s">
        <v>5</v>
      </c>
      <c r="N1381" s="179" t="s">
        <v>1436</v>
      </c>
      <c r="O1381" s="179" t="s">
        <v>5</v>
      </c>
      <c r="P1381" s="179" t="s">
        <v>1441</v>
      </c>
      <c r="Q1381" s="179" t="s">
        <v>5</v>
      </c>
      <c r="R1381" s="179" t="s">
        <v>1519</v>
      </c>
      <c r="S1381" s="179" t="s">
        <v>59</v>
      </c>
      <c r="T1381" s="184" t="s">
        <v>60</v>
      </c>
      <c r="U1381" s="184" t="str">
        <f>Tabla1[[#This Row],[Códigos CIF]]&amp;" "&amp;"="&amp;" "&amp;Tabla1[[#This Row],[Códigos CIF Habilidad]]</f>
        <v xml:space="preserve">d880 = Participación en el juego </v>
      </c>
      <c r="V1381" s="189" t="s">
        <v>61</v>
      </c>
      <c r="W1381" s="19" t="s">
        <v>62</v>
      </c>
      <c r="X1381" s="10"/>
      <c r="Y1381" s="10"/>
      <c r="Z1381"/>
      <c r="AA1381"/>
      <c r="AB1381"/>
      <c r="AC1381"/>
      <c r="AD1381"/>
      <c r="AE1381"/>
      <c r="AF1381"/>
      <c r="AG1381"/>
      <c r="AH1381"/>
      <c r="AI1381"/>
    </row>
    <row r="1382" spans="1:35">
      <c r="A1382" s="10">
        <v>1366</v>
      </c>
      <c r="B1382" s="176" t="s">
        <v>1343</v>
      </c>
      <c r="C1382" s="177" t="s">
        <v>997</v>
      </c>
      <c r="D1382" s="177" t="s">
        <v>307</v>
      </c>
      <c r="E1382" s="178" t="s">
        <v>1306</v>
      </c>
      <c r="F1382" s="179">
        <v>18</v>
      </c>
      <c r="G1382" s="180" t="s">
        <v>684</v>
      </c>
      <c r="H1382" s="181">
        <v>3</v>
      </c>
      <c r="I1382" s="182">
        <f>Tabla1[[#This Row],[P_Esperada_MEISR ]]*0.0008928</f>
        <v>2.6784000000000001E-3</v>
      </c>
      <c r="J1382" s="183">
        <v>1</v>
      </c>
      <c r="K1382" s="183">
        <f>Tabla1[[#This Row],[Puntuación]]-1</f>
        <v>0</v>
      </c>
      <c r="L1382" s="182">
        <f>Tabla1[[#This Row],[Cambio escala]]*0.0008928</f>
        <v>0</v>
      </c>
      <c r="M1382" s="179" t="s">
        <v>5</v>
      </c>
      <c r="N1382" s="179" t="s">
        <v>1436</v>
      </c>
      <c r="O1382" s="179" t="s">
        <v>5</v>
      </c>
      <c r="P1382" s="179" t="s">
        <v>1441</v>
      </c>
      <c r="Q1382" s="179" t="s">
        <v>5</v>
      </c>
      <c r="R1382" s="179" t="s">
        <v>1519</v>
      </c>
      <c r="S1382" s="179" t="s">
        <v>59</v>
      </c>
      <c r="T1382" s="184" t="s">
        <v>60</v>
      </c>
      <c r="U1382" s="184" t="str">
        <f>Tabla1[[#This Row],[Códigos CIF]]&amp;" "&amp;"="&amp;" "&amp;Tabla1[[#This Row],[Códigos CIF Habilidad]]</f>
        <v xml:space="preserve">d880 = Participación en el juego </v>
      </c>
      <c r="V1382" s="189" t="s">
        <v>61</v>
      </c>
      <c r="W1382" s="19" t="s">
        <v>62</v>
      </c>
      <c r="X1382" s="10"/>
      <c r="Y1382" s="10"/>
      <c r="Z1382"/>
      <c r="AA1382"/>
      <c r="AB1382"/>
      <c r="AC1382"/>
      <c r="AD1382"/>
      <c r="AE1382"/>
      <c r="AF1382"/>
      <c r="AG1382"/>
      <c r="AH1382"/>
      <c r="AI1382"/>
    </row>
    <row r="1383" spans="1:35" ht="40.799999999999997">
      <c r="A1383" s="10">
        <v>1367</v>
      </c>
      <c r="B1383" s="176" t="s">
        <v>1343</v>
      </c>
      <c r="C1383" s="177" t="s">
        <v>998</v>
      </c>
      <c r="D1383" s="177" t="s">
        <v>307</v>
      </c>
      <c r="E1383" s="178" t="s">
        <v>328</v>
      </c>
      <c r="F1383" s="179">
        <v>22</v>
      </c>
      <c r="G1383" s="180" t="s">
        <v>685</v>
      </c>
      <c r="H1383" s="181">
        <v>3</v>
      </c>
      <c r="I1383" s="182">
        <f>Tabla1[[#This Row],[P_Esperada_MEISR ]]*0.0008928</f>
        <v>2.6784000000000001E-3</v>
      </c>
      <c r="J1383" s="183">
        <v>1</v>
      </c>
      <c r="K1383" s="183">
        <f>Tabla1[[#This Row],[Puntuación]]-1</f>
        <v>0</v>
      </c>
      <c r="L1383" s="182">
        <f>Tabla1[[#This Row],[Cambio escala]]*0.0008928</f>
        <v>0</v>
      </c>
      <c r="M1383" s="179" t="s">
        <v>5</v>
      </c>
      <c r="N1383" s="179" t="s">
        <v>1436</v>
      </c>
      <c r="O1383" s="179" t="s">
        <v>6</v>
      </c>
      <c r="P1383" s="179" t="s">
        <v>1439</v>
      </c>
      <c r="Q1383" s="179" t="s">
        <v>5</v>
      </c>
      <c r="R1383" s="179" t="s">
        <v>1519</v>
      </c>
      <c r="S1383" s="179" t="s">
        <v>86</v>
      </c>
      <c r="T1383" s="184" t="s">
        <v>50</v>
      </c>
      <c r="U1383" s="184" t="str">
        <f>Tabla1[[#This Row],[Códigos CIF]]&amp;" "&amp;"="&amp;" "&amp;Tabla1[[#This Row],[Códigos CIF Habilidad]]</f>
        <v>d210 = Llevar a cabo una única tarea</v>
      </c>
      <c r="V1383" s="189" t="s">
        <v>87</v>
      </c>
      <c r="W1383" s="19" t="s">
        <v>88</v>
      </c>
      <c r="X1383" s="10"/>
      <c r="Y1383" s="10"/>
      <c r="Z1383"/>
      <c r="AA1383"/>
      <c r="AB1383"/>
      <c r="AC1383"/>
      <c r="AD1383"/>
      <c r="AE1383"/>
      <c r="AF1383"/>
      <c r="AG1383"/>
      <c r="AH1383"/>
      <c r="AI1383"/>
    </row>
    <row r="1384" spans="1:35" ht="30.6">
      <c r="A1384" s="10">
        <v>1368</v>
      </c>
      <c r="B1384" s="176" t="s">
        <v>1343</v>
      </c>
      <c r="C1384" s="177" t="s">
        <v>999</v>
      </c>
      <c r="D1384" s="177" t="s">
        <v>307</v>
      </c>
      <c r="E1384" s="178" t="s">
        <v>329</v>
      </c>
      <c r="F1384" s="179">
        <v>23</v>
      </c>
      <c r="G1384" s="180" t="s">
        <v>685</v>
      </c>
      <c r="H1384" s="181">
        <v>3</v>
      </c>
      <c r="I1384" s="182">
        <f>Tabla1[[#This Row],[P_Esperada_MEISR ]]*0.0008928</f>
        <v>2.6784000000000001E-3</v>
      </c>
      <c r="J1384" s="183">
        <v>1</v>
      </c>
      <c r="K1384" s="183">
        <f>Tabla1[[#This Row],[Puntuación]]-1</f>
        <v>0</v>
      </c>
      <c r="L1384" s="182">
        <f>Tabla1[[#This Row],[Cambio escala]]*0.0008928</f>
        <v>0</v>
      </c>
      <c r="M1384" s="179" t="s">
        <v>5</v>
      </c>
      <c r="N1384" s="179" t="s">
        <v>1436</v>
      </c>
      <c r="O1384" s="179" t="s">
        <v>5</v>
      </c>
      <c r="P1384" s="179" t="s">
        <v>1441</v>
      </c>
      <c r="Q1384" s="179" t="s">
        <v>5</v>
      </c>
      <c r="R1384" s="179" t="s">
        <v>1519</v>
      </c>
      <c r="S1384" s="179" t="s">
        <v>13</v>
      </c>
      <c r="T1384" s="184" t="s">
        <v>14</v>
      </c>
      <c r="U1384" s="184" t="str">
        <f>Tabla1[[#This Row],[Códigos CIF]]&amp;" "&amp;"="&amp;" "&amp;Tabla1[[#This Row],[Códigos CIF Habilidad]]</f>
        <v>d710 = Interacciones interpersonales básicas</v>
      </c>
      <c r="V1384" s="189" t="s">
        <v>15</v>
      </c>
      <c r="W1384" s="19" t="s">
        <v>16</v>
      </c>
      <c r="X1384" s="10"/>
      <c r="Y1384" s="10"/>
      <c r="Z1384"/>
      <c r="AA1384"/>
      <c r="AB1384"/>
      <c r="AC1384"/>
      <c r="AD1384"/>
      <c r="AE1384"/>
      <c r="AF1384"/>
      <c r="AG1384"/>
      <c r="AH1384"/>
      <c r="AI1384"/>
    </row>
    <row r="1385" spans="1:35" ht="20.399999999999999">
      <c r="A1385" s="10">
        <v>1369</v>
      </c>
      <c r="B1385" s="176" t="s">
        <v>1343</v>
      </c>
      <c r="C1385" s="177" t="s">
        <v>1000</v>
      </c>
      <c r="D1385" s="177" t="s">
        <v>307</v>
      </c>
      <c r="E1385" s="178" t="s">
        <v>330</v>
      </c>
      <c r="F1385" s="179">
        <v>24</v>
      </c>
      <c r="G1385" s="180" t="s">
        <v>685</v>
      </c>
      <c r="H1385" s="181">
        <v>3</v>
      </c>
      <c r="I1385" s="182">
        <f>Tabla1[[#This Row],[P_Esperada_MEISR ]]*0.0008928</f>
        <v>2.6784000000000001E-3</v>
      </c>
      <c r="J1385" s="183">
        <v>1</v>
      </c>
      <c r="K1385" s="183">
        <f>Tabla1[[#This Row],[Puntuación]]-1</f>
        <v>0</v>
      </c>
      <c r="L1385" s="182">
        <f>Tabla1[[#This Row],[Cambio escala]]*0.0008928</f>
        <v>0</v>
      </c>
      <c r="M1385" s="179" t="s">
        <v>24</v>
      </c>
      <c r="N1385" s="179" t="s">
        <v>1435</v>
      </c>
      <c r="O1385" s="179" t="s">
        <v>6</v>
      </c>
      <c r="P1385" s="179" t="s">
        <v>1439</v>
      </c>
      <c r="Q1385" s="179" t="s">
        <v>7</v>
      </c>
      <c r="R1385" s="179" t="s">
        <v>1526</v>
      </c>
      <c r="S1385" s="179" t="s">
        <v>331</v>
      </c>
      <c r="T1385" s="184" t="s">
        <v>9</v>
      </c>
      <c r="U1385" s="184" t="str">
        <f>Tabla1[[#This Row],[Códigos CIF]]&amp;" "&amp;"="&amp;" "&amp;Tabla1[[#This Row],[Códigos CIF Habilidad]]</f>
        <v>d332 = Cantar</v>
      </c>
      <c r="V1385" s="189" t="s">
        <v>332</v>
      </c>
      <c r="W1385" s="19" t="s">
        <v>333</v>
      </c>
      <c r="X1385" s="10"/>
      <c r="Y1385" s="10"/>
      <c r="Z1385"/>
      <c r="AA1385"/>
      <c r="AB1385"/>
      <c r="AC1385"/>
      <c r="AD1385"/>
      <c r="AE1385"/>
      <c r="AF1385"/>
      <c r="AG1385"/>
      <c r="AH1385"/>
      <c r="AI1385"/>
    </row>
    <row r="1386" spans="1:35" ht="30.6">
      <c r="A1386" s="10">
        <v>1370</v>
      </c>
      <c r="B1386" s="176" t="s">
        <v>1343</v>
      </c>
      <c r="C1386" s="177" t="s">
        <v>1001</v>
      </c>
      <c r="D1386" s="177" t="s">
        <v>307</v>
      </c>
      <c r="E1386" s="178" t="s">
        <v>334</v>
      </c>
      <c r="F1386" s="179">
        <v>24</v>
      </c>
      <c r="G1386" s="180" t="s">
        <v>685</v>
      </c>
      <c r="H1386" s="181">
        <v>3</v>
      </c>
      <c r="I1386" s="182">
        <f>Tabla1[[#This Row],[P_Esperada_MEISR ]]*0.0008928</f>
        <v>2.6784000000000001E-3</v>
      </c>
      <c r="J1386" s="183">
        <v>1</v>
      </c>
      <c r="K1386" s="183">
        <f>Tabla1[[#This Row],[Puntuación]]-1</f>
        <v>0</v>
      </c>
      <c r="L1386" s="182">
        <f>Tabla1[[#This Row],[Cambio escala]]*0.0008928</f>
        <v>0</v>
      </c>
      <c r="M1386" s="179" t="s">
        <v>23</v>
      </c>
      <c r="N1386" s="179" t="s">
        <v>1434</v>
      </c>
      <c r="O1386" s="179" t="s">
        <v>25</v>
      </c>
      <c r="P1386" s="179" t="s">
        <v>1440</v>
      </c>
      <c r="Q1386" s="179" t="s">
        <v>23</v>
      </c>
      <c r="R1386" s="179" t="s">
        <v>1525</v>
      </c>
      <c r="S1386" s="179" t="s">
        <v>63</v>
      </c>
      <c r="T1386" s="184" t="s">
        <v>27</v>
      </c>
      <c r="U1386" s="184" t="str">
        <f>Tabla1[[#This Row],[Códigos CIF]]&amp;" "&amp;"="&amp;" "&amp;Tabla1[[#This Row],[Códigos CIF Habilidad]]</f>
        <v>d460 = Desplazarse por distintos lugares</v>
      </c>
      <c r="V1386" s="189" t="s">
        <v>64</v>
      </c>
      <c r="W1386" s="19" t="s">
        <v>65</v>
      </c>
      <c r="X1386" s="10"/>
      <c r="Y1386" s="10"/>
      <c r="Z1386"/>
      <c r="AA1386"/>
      <c r="AB1386"/>
      <c r="AC1386"/>
      <c r="AD1386"/>
      <c r="AE1386"/>
      <c r="AF1386"/>
      <c r="AG1386"/>
      <c r="AH1386"/>
      <c r="AI1386"/>
    </row>
    <row r="1387" spans="1:35" ht="20.399999999999999">
      <c r="A1387" s="10">
        <v>1371</v>
      </c>
      <c r="B1387" s="176" t="s">
        <v>1343</v>
      </c>
      <c r="C1387" s="177" t="s">
        <v>1002</v>
      </c>
      <c r="D1387" s="177" t="s">
        <v>307</v>
      </c>
      <c r="E1387" s="178" t="s">
        <v>335</v>
      </c>
      <c r="F1387" s="179">
        <v>24</v>
      </c>
      <c r="G1387" s="180" t="s">
        <v>685</v>
      </c>
      <c r="H1387" s="181">
        <v>3</v>
      </c>
      <c r="I1387" s="182">
        <f>Tabla1[[#This Row],[P_Esperada_MEISR ]]*0.0008928</f>
        <v>2.6784000000000001E-3</v>
      </c>
      <c r="J1387" s="183">
        <v>1</v>
      </c>
      <c r="K1387" s="183">
        <f>Tabla1[[#This Row],[Puntuación]]-1</f>
        <v>0</v>
      </c>
      <c r="L1387" s="182">
        <f>Tabla1[[#This Row],[Cambio escala]]*0.0008928</f>
        <v>0</v>
      </c>
      <c r="M1387" s="179" t="s">
        <v>5</v>
      </c>
      <c r="N1387" s="179" t="s">
        <v>1436</v>
      </c>
      <c r="O1387" s="179" t="s">
        <v>5</v>
      </c>
      <c r="P1387" s="179" t="s">
        <v>1441</v>
      </c>
      <c r="Q1387" s="179" t="s">
        <v>5</v>
      </c>
      <c r="R1387" s="179" t="s">
        <v>1519</v>
      </c>
      <c r="S1387" s="179" t="s">
        <v>314</v>
      </c>
      <c r="T1387" s="184" t="s">
        <v>14</v>
      </c>
      <c r="U1387" s="184" t="str">
        <f>Tabla1[[#This Row],[Códigos CIF]]&amp;" "&amp;"="&amp;" "&amp;Tabla1[[#This Row],[Códigos CIF Habilidad]]</f>
        <v>d750 = Relaciones sociales informales</v>
      </c>
      <c r="V1387" s="189" t="s">
        <v>315</v>
      </c>
      <c r="W1387" s="19" t="s">
        <v>316</v>
      </c>
      <c r="X1387" s="10"/>
      <c r="Y1387" s="10"/>
      <c r="Z1387"/>
      <c r="AA1387"/>
      <c r="AB1387"/>
      <c r="AC1387"/>
      <c r="AD1387"/>
      <c r="AE1387"/>
      <c r="AF1387"/>
      <c r="AG1387"/>
      <c r="AH1387"/>
      <c r="AI1387"/>
    </row>
    <row r="1388" spans="1:35" ht="40.799999999999997">
      <c r="A1388" s="10">
        <v>1372</v>
      </c>
      <c r="B1388" s="176" t="s">
        <v>1343</v>
      </c>
      <c r="C1388" s="177" t="s">
        <v>1003</v>
      </c>
      <c r="D1388" s="177" t="s">
        <v>307</v>
      </c>
      <c r="E1388" s="178" t="s">
        <v>336</v>
      </c>
      <c r="F1388" s="179">
        <v>24</v>
      </c>
      <c r="G1388" s="180" t="s">
        <v>685</v>
      </c>
      <c r="H1388" s="181">
        <v>3</v>
      </c>
      <c r="I1388" s="182">
        <f>Tabla1[[#This Row],[P_Esperada_MEISR ]]*0.0008928</f>
        <v>2.6784000000000001E-3</v>
      </c>
      <c r="J1388" s="183">
        <v>1</v>
      </c>
      <c r="K1388" s="183">
        <f>Tabla1[[#This Row],[Puntuación]]-1</f>
        <v>0</v>
      </c>
      <c r="L1388" s="182">
        <f>Tabla1[[#This Row],[Cambio escala]]*0.0008928</f>
        <v>0</v>
      </c>
      <c r="M1388" s="179" t="s">
        <v>24</v>
      </c>
      <c r="N1388" s="179" t="s">
        <v>1435</v>
      </c>
      <c r="O1388" s="179" t="s">
        <v>31</v>
      </c>
      <c r="P1388" s="179" t="s">
        <v>1438</v>
      </c>
      <c r="Q1388" s="179" t="s">
        <v>5</v>
      </c>
      <c r="R1388" s="179" t="s">
        <v>1519</v>
      </c>
      <c r="S1388" s="179" t="s">
        <v>293</v>
      </c>
      <c r="T1388" s="184" t="s">
        <v>19</v>
      </c>
      <c r="U1388" s="184" t="str">
        <f>Tabla1[[#This Row],[Códigos CIF]]&amp;" "&amp;"="&amp;" "&amp;Tabla1[[#This Row],[Códigos CIF Habilidad]]</f>
        <v>d163 = Pensar</v>
      </c>
      <c r="V1388" s="189" t="s">
        <v>294</v>
      </c>
      <c r="W1388" s="19" t="s">
        <v>295</v>
      </c>
      <c r="X1388" s="10"/>
      <c r="Y1388" s="10"/>
      <c r="Z1388"/>
      <c r="AA1388"/>
      <c r="AB1388"/>
      <c r="AC1388"/>
      <c r="AD1388"/>
      <c r="AE1388"/>
      <c r="AF1388"/>
      <c r="AG1388"/>
      <c r="AH1388"/>
      <c r="AI1388"/>
    </row>
    <row r="1389" spans="1:35" ht="24">
      <c r="A1389" s="10">
        <v>1373</v>
      </c>
      <c r="B1389" s="176" t="s">
        <v>1343</v>
      </c>
      <c r="C1389" s="177" t="s">
        <v>1004</v>
      </c>
      <c r="D1389" s="177" t="s">
        <v>307</v>
      </c>
      <c r="E1389" s="178" t="s">
        <v>337</v>
      </c>
      <c r="F1389" s="179">
        <v>24</v>
      </c>
      <c r="G1389" s="180" t="s">
        <v>685</v>
      </c>
      <c r="H1389" s="181">
        <v>3</v>
      </c>
      <c r="I1389" s="182">
        <f>Tabla1[[#This Row],[P_Esperada_MEISR ]]*0.0008928</f>
        <v>2.6784000000000001E-3</v>
      </c>
      <c r="J1389" s="183">
        <v>1</v>
      </c>
      <c r="K1389" s="183">
        <f>Tabla1[[#This Row],[Puntuación]]-1</f>
        <v>0</v>
      </c>
      <c r="L1389" s="182">
        <f>Tabla1[[#This Row],[Cambio escala]]*0.0008928</f>
        <v>0</v>
      </c>
      <c r="M1389" s="179" t="s">
        <v>23</v>
      </c>
      <c r="N1389" s="179" t="s">
        <v>1434</v>
      </c>
      <c r="O1389" s="179" t="s">
        <v>6</v>
      </c>
      <c r="P1389" s="179" t="s">
        <v>1439</v>
      </c>
      <c r="Q1389" s="179" t="s">
        <v>5</v>
      </c>
      <c r="R1389" s="179" t="s">
        <v>1519</v>
      </c>
      <c r="S1389" s="179" t="s">
        <v>13</v>
      </c>
      <c r="T1389" s="184" t="s">
        <v>14</v>
      </c>
      <c r="U1389" s="184" t="str">
        <f>Tabla1[[#This Row],[Códigos CIF]]&amp;" "&amp;"="&amp;" "&amp;Tabla1[[#This Row],[Códigos CIF Habilidad]]</f>
        <v>d710 = Interacciones interpersonales básicas</v>
      </c>
      <c r="V1389" s="189" t="s">
        <v>15</v>
      </c>
      <c r="W1389" s="19" t="s">
        <v>16</v>
      </c>
      <c r="X1389" s="10"/>
      <c r="Y1389" s="10"/>
      <c r="Z1389"/>
      <c r="AA1389"/>
      <c r="AB1389"/>
      <c r="AC1389"/>
      <c r="AD1389"/>
      <c r="AE1389"/>
      <c r="AF1389"/>
      <c r="AG1389"/>
      <c r="AH1389"/>
      <c r="AI1389"/>
    </row>
    <row r="1390" spans="1:35" ht="30.6">
      <c r="A1390" s="10">
        <v>1374</v>
      </c>
      <c r="B1390" s="176" t="s">
        <v>1343</v>
      </c>
      <c r="C1390" s="177" t="s">
        <v>1005</v>
      </c>
      <c r="D1390" s="177" t="s">
        <v>307</v>
      </c>
      <c r="E1390" s="178" t="s">
        <v>338</v>
      </c>
      <c r="F1390" s="179">
        <v>30</v>
      </c>
      <c r="G1390" s="180" t="s">
        <v>738</v>
      </c>
      <c r="H1390" s="181">
        <v>3</v>
      </c>
      <c r="I1390" s="182">
        <f>Tabla1[[#This Row],[P_Esperada_MEISR ]]*0.0008928</f>
        <v>2.6784000000000001E-3</v>
      </c>
      <c r="J1390" s="183">
        <v>1</v>
      </c>
      <c r="K1390" s="183">
        <f>Tabla1[[#This Row],[Puntuación]]-1</f>
        <v>0</v>
      </c>
      <c r="L1390" s="182">
        <f>Tabla1[[#This Row],[Cambio escala]]*0.0008928</f>
        <v>0</v>
      </c>
      <c r="M1390" s="179" t="s">
        <v>24</v>
      </c>
      <c r="N1390" s="179" t="s">
        <v>1435</v>
      </c>
      <c r="O1390" s="179" t="s">
        <v>5</v>
      </c>
      <c r="P1390" s="179" t="s">
        <v>1441</v>
      </c>
      <c r="Q1390" s="179" t="s">
        <v>5</v>
      </c>
      <c r="R1390" s="179" t="s">
        <v>1519</v>
      </c>
      <c r="S1390" s="179" t="s">
        <v>59</v>
      </c>
      <c r="T1390" s="184" t="s">
        <v>60</v>
      </c>
      <c r="U1390" s="184" t="str">
        <f>Tabla1[[#This Row],[Códigos CIF]]&amp;" "&amp;"="&amp;" "&amp;Tabla1[[#This Row],[Códigos CIF Habilidad]]</f>
        <v xml:space="preserve">d880 = Participación en el juego </v>
      </c>
      <c r="V1390" s="189" t="s">
        <v>61</v>
      </c>
      <c r="W1390" s="19" t="s">
        <v>62</v>
      </c>
      <c r="X1390" s="10"/>
      <c r="Y1390" s="10"/>
      <c r="Z1390"/>
      <c r="AA1390"/>
      <c r="AB1390"/>
      <c r="AC1390"/>
      <c r="AD1390"/>
      <c r="AE1390"/>
      <c r="AF1390"/>
      <c r="AG1390"/>
      <c r="AH1390"/>
      <c r="AI1390"/>
    </row>
    <row r="1391" spans="1:35" ht="30.6">
      <c r="A1391" s="10">
        <v>1375</v>
      </c>
      <c r="B1391" s="176" t="s">
        <v>1343</v>
      </c>
      <c r="C1391" s="177" t="s">
        <v>1006</v>
      </c>
      <c r="D1391" s="177" t="s">
        <v>307</v>
      </c>
      <c r="E1391" s="178" t="s">
        <v>339</v>
      </c>
      <c r="F1391" s="179">
        <v>30</v>
      </c>
      <c r="G1391" s="180" t="s">
        <v>738</v>
      </c>
      <c r="H1391" s="181">
        <v>3</v>
      </c>
      <c r="I1391" s="182">
        <f>Tabla1[[#This Row],[P_Esperada_MEISR ]]*0.0008928</f>
        <v>2.6784000000000001E-3</v>
      </c>
      <c r="J1391" s="183">
        <v>1</v>
      </c>
      <c r="K1391" s="183">
        <f>Tabla1[[#This Row],[Puntuación]]-1</f>
        <v>0</v>
      </c>
      <c r="L1391" s="182">
        <f>Tabla1[[#This Row],[Cambio escala]]*0.0008928</f>
        <v>0</v>
      </c>
      <c r="M1391" s="179" t="s">
        <v>5</v>
      </c>
      <c r="N1391" s="179" t="s">
        <v>1436</v>
      </c>
      <c r="O1391" s="179" t="s">
        <v>5</v>
      </c>
      <c r="P1391" s="179" t="s">
        <v>1441</v>
      </c>
      <c r="Q1391" s="179" t="s">
        <v>5</v>
      </c>
      <c r="R1391" s="179" t="s">
        <v>1519</v>
      </c>
      <c r="S1391" s="179" t="s">
        <v>340</v>
      </c>
      <c r="T1391" s="184" t="s">
        <v>14</v>
      </c>
      <c r="U1391" s="184" t="str">
        <f>Tabla1[[#This Row],[Códigos CIF]]&amp;" "&amp;"="&amp;" "&amp;Tabla1[[#This Row],[Códigos CIF Habilidad]]</f>
        <v>d720 = Interacciones interpersonales complejas</v>
      </c>
      <c r="V1391" s="189" t="s">
        <v>341</v>
      </c>
      <c r="W1391" s="19" t="s">
        <v>342</v>
      </c>
      <c r="X1391" s="10"/>
      <c r="Y1391" s="10"/>
      <c r="Z1391"/>
      <c r="AA1391"/>
      <c r="AB1391"/>
      <c r="AC1391"/>
      <c r="AD1391"/>
      <c r="AE1391"/>
      <c r="AF1391"/>
      <c r="AG1391"/>
      <c r="AH1391"/>
      <c r="AI1391"/>
    </row>
    <row r="1392" spans="1:35" ht="30.6">
      <c r="A1392" s="10">
        <v>1376</v>
      </c>
      <c r="B1392" s="176" t="s">
        <v>1343</v>
      </c>
      <c r="C1392" s="177" t="s">
        <v>1007</v>
      </c>
      <c r="D1392" s="177" t="s">
        <v>307</v>
      </c>
      <c r="E1392" s="178" t="s">
        <v>742</v>
      </c>
      <c r="F1392" s="179">
        <v>30</v>
      </c>
      <c r="G1392" s="180" t="s">
        <v>738</v>
      </c>
      <c r="H1392" s="181">
        <v>3</v>
      </c>
      <c r="I1392" s="182">
        <f>Tabla1[[#This Row],[P_Esperada_MEISR ]]*0.0008928</f>
        <v>2.6784000000000001E-3</v>
      </c>
      <c r="J1392" s="183">
        <v>1</v>
      </c>
      <c r="K1392" s="183">
        <f>Tabla1[[#This Row],[Puntuación]]-1</f>
        <v>0</v>
      </c>
      <c r="L1392" s="182">
        <f>Tabla1[[#This Row],[Cambio escala]]*0.0008928</f>
        <v>0</v>
      </c>
      <c r="M1392" s="179" t="s">
        <v>5</v>
      </c>
      <c r="N1392" s="179" t="s">
        <v>1436</v>
      </c>
      <c r="O1392" s="179" t="s">
        <v>5</v>
      </c>
      <c r="P1392" s="179" t="s">
        <v>1441</v>
      </c>
      <c r="Q1392" s="179" t="s">
        <v>5</v>
      </c>
      <c r="R1392" s="179" t="s">
        <v>1519</v>
      </c>
      <c r="S1392" s="179" t="s">
        <v>77</v>
      </c>
      <c r="T1392" s="184" t="s">
        <v>50</v>
      </c>
      <c r="U1392" s="184" t="str">
        <f>Tabla1[[#This Row],[Códigos CIF]]&amp;" "&amp;"="&amp;" "&amp;Tabla1[[#This Row],[Códigos CIF Habilidad]]</f>
        <v>d250 = Manejo del comportamiento propio</v>
      </c>
      <c r="V1392" s="189" t="s">
        <v>78</v>
      </c>
      <c r="W1392" s="19" t="s">
        <v>79</v>
      </c>
      <c r="X1392" s="10"/>
      <c r="Y1392" s="10"/>
      <c r="Z1392"/>
      <c r="AA1392"/>
      <c r="AB1392"/>
      <c r="AC1392"/>
      <c r="AD1392"/>
      <c r="AE1392"/>
      <c r="AF1392"/>
      <c r="AG1392"/>
      <c r="AH1392"/>
      <c r="AI1392"/>
    </row>
    <row r="1393" spans="1:35">
      <c r="A1393" s="10">
        <v>1377</v>
      </c>
      <c r="B1393" s="176" t="s">
        <v>1343</v>
      </c>
      <c r="C1393" s="177" t="s">
        <v>1008</v>
      </c>
      <c r="D1393" s="177" t="s">
        <v>307</v>
      </c>
      <c r="E1393" s="178" t="s">
        <v>343</v>
      </c>
      <c r="F1393" s="179">
        <v>30</v>
      </c>
      <c r="G1393" s="180" t="s">
        <v>738</v>
      </c>
      <c r="H1393" s="181">
        <v>3</v>
      </c>
      <c r="I1393" s="182">
        <f>Tabla1[[#This Row],[P_Esperada_MEISR ]]*0.0008928</f>
        <v>2.6784000000000001E-3</v>
      </c>
      <c r="J1393" s="183">
        <v>1</v>
      </c>
      <c r="K1393" s="183">
        <f>Tabla1[[#This Row],[Puntuación]]-1</f>
        <v>0</v>
      </c>
      <c r="L1393" s="182">
        <f>Tabla1[[#This Row],[Cambio escala]]*0.0008928</f>
        <v>0</v>
      </c>
      <c r="M1393" s="179" t="s">
        <v>5</v>
      </c>
      <c r="N1393" s="179" t="s">
        <v>1436</v>
      </c>
      <c r="O1393" s="179" t="s">
        <v>5</v>
      </c>
      <c r="P1393" s="179" t="s">
        <v>1441</v>
      </c>
      <c r="Q1393" s="179" t="s">
        <v>5</v>
      </c>
      <c r="R1393" s="179" t="s">
        <v>1519</v>
      </c>
      <c r="S1393" s="179" t="s">
        <v>176</v>
      </c>
      <c r="T1393" s="184" t="s">
        <v>19</v>
      </c>
      <c r="U1393" s="184" t="str">
        <f>Tabla1[[#This Row],[Códigos CIF]]&amp;" "&amp;"="&amp;" "&amp;Tabla1[[#This Row],[Códigos CIF Habilidad]]</f>
        <v>d177 = Tomar decisiones</v>
      </c>
      <c r="V1393" s="189" t="s">
        <v>177</v>
      </c>
      <c r="W1393" s="19" t="s">
        <v>178</v>
      </c>
      <c r="X1393" s="10"/>
      <c r="Y1393" s="10"/>
      <c r="Z1393"/>
      <c r="AA1393"/>
      <c r="AB1393"/>
      <c r="AC1393"/>
      <c r="AD1393"/>
      <c r="AE1393"/>
      <c r="AF1393"/>
      <c r="AG1393"/>
      <c r="AH1393"/>
      <c r="AI1393"/>
    </row>
    <row r="1394" spans="1:35" ht="24">
      <c r="A1394" s="10">
        <v>1378</v>
      </c>
      <c r="B1394" s="176" t="s">
        <v>1343</v>
      </c>
      <c r="C1394" s="177" t="s">
        <v>976</v>
      </c>
      <c r="D1394" s="177" t="s">
        <v>307</v>
      </c>
      <c r="E1394" s="178" t="s">
        <v>344</v>
      </c>
      <c r="F1394" s="179">
        <v>30</v>
      </c>
      <c r="G1394" s="180" t="s">
        <v>738</v>
      </c>
      <c r="H1394" s="181">
        <v>3</v>
      </c>
      <c r="I1394" s="182">
        <f>Tabla1[[#This Row],[P_Esperada_MEISR ]]*0.0008928</f>
        <v>2.6784000000000001E-3</v>
      </c>
      <c r="J1394" s="183">
        <v>1</v>
      </c>
      <c r="K1394" s="183">
        <f>Tabla1[[#This Row],[Puntuación]]-1</f>
        <v>0</v>
      </c>
      <c r="L1394" s="182">
        <f>Tabla1[[#This Row],[Cambio escala]]*0.0008928</f>
        <v>0</v>
      </c>
      <c r="M1394" s="179" t="s">
        <v>5</v>
      </c>
      <c r="N1394" s="179" t="s">
        <v>1436</v>
      </c>
      <c r="O1394" s="179" t="s">
        <v>5</v>
      </c>
      <c r="P1394" s="179" t="s">
        <v>1441</v>
      </c>
      <c r="Q1394" s="179" t="s">
        <v>5</v>
      </c>
      <c r="R1394" s="179" t="s">
        <v>1519</v>
      </c>
      <c r="S1394" s="179" t="s">
        <v>13</v>
      </c>
      <c r="T1394" s="184" t="s">
        <v>14</v>
      </c>
      <c r="U1394" s="184" t="str">
        <f>Tabla1[[#This Row],[Códigos CIF]]&amp;" "&amp;"="&amp;" "&amp;Tabla1[[#This Row],[Códigos CIF Habilidad]]</f>
        <v>d710 = Interacciones interpersonales básicas</v>
      </c>
      <c r="V1394" s="189" t="s">
        <v>15</v>
      </c>
      <c r="W1394" s="19" t="s">
        <v>16</v>
      </c>
      <c r="X1394" s="10"/>
      <c r="Y1394" s="10"/>
      <c r="Z1394"/>
      <c r="AA1394"/>
      <c r="AB1394"/>
      <c r="AC1394"/>
      <c r="AD1394"/>
      <c r="AE1394"/>
      <c r="AF1394"/>
      <c r="AG1394"/>
      <c r="AH1394"/>
      <c r="AI1394"/>
    </row>
    <row r="1395" spans="1:35" ht="20.399999999999999">
      <c r="A1395" s="10">
        <v>1379</v>
      </c>
      <c r="B1395" s="176" t="s">
        <v>1343</v>
      </c>
      <c r="C1395" s="177" t="s">
        <v>977</v>
      </c>
      <c r="D1395" s="177" t="s">
        <v>307</v>
      </c>
      <c r="E1395" s="178" t="s">
        <v>345</v>
      </c>
      <c r="F1395" s="179">
        <v>30</v>
      </c>
      <c r="G1395" s="180" t="s">
        <v>738</v>
      </c>
      <c r="H1395" s="181">
        <v>3</v>
      </c>
      <c r="I1395" s="182">
        <f>Tabla1[[#This Row],[P_Esperada_MEISR ]]*0.0008928</f>
        <v>2.6784000000000001E-3</v>
      </c>
      <c r="J1395" s="183">
        <v>1</v>
      </c>
      <c r="K1395" s="183">
        <f>Tabla1[[#This Row],[Puntuación]]-1</f>
        <v>0</v>
      </c>
      <c r="L1395" s="182">
        <f>Tabla1[[#This Row],[Cambio escala]]*0.0008928</f>
        <v>0</v>
      </c>
      <c r="M1395" s="179" t="s">
        <v>5</v>
      </c>
      <c r="N1395" s="179" t="s">
        <v>1436</v>
      </c>
      <c r="O1395" s="179" t="s">
        <v>5</v>
      </c>
      <c r="P1395" s="179" t="s">
        <v>1441</v>
      </c>
      <c r="Q1395" s="179" t="s">
        <v>5</v>
      </c>
      <c r="R1395" s="179" t="s">
        <v>1519</v>
      </c>
      <c r="S1395" s="179" t="s">
        <v>59</v>
      </c>
      <c r="T1395" s="184" t="s">
        <v>60</v>
      </c>
      <c r="U1395" s="184" t="str">
        <f>Tabla1[[#This Row],[Códigos CIF]]&amp;" "&amp;"="&amp;" "&amp;Tabla1[[#This Row],[Códigos CIF Habilidad]]</f>
        <v xml:space="preserve">d880 = Participación en el juego </v>
      </c>
      <c r="V1395" s="189" t="s">
        <v>61</v>
      </c>
      <c r="W1395" s="19" t="s">
        <v>62</v>
      </c>
      <c r="X1395" s="10"/>
      <c r="Y1395" s="10"/>
      <c r="Z1395"/>
      <c r="AA1395"/>
      <c r="AB1395"/>
      <c r="AC1395"/>
      <c r="AD1395"/>
      <c r="AE1395"/>
      <c r="AF1395"/>
      <c r="AG1395"/>
      <c r="AH1395"/>
      <c r="AI1395"/>
    </row>
    <row r="1396" spans="1:35" ht="24">
      <c r="A1396" s="10">
        <v>1380</v>
      </c>
      <c r="B1396" s="176" t="s">
        <v>1343</v>
      </c>
      <c r="C1396" s="177" t="s">
        <v>1009</v>
      </c>
      <c r="D1396" s="177" t="s">
        <v>307</v>
      </c>
      <c r="E1396" s="178" t="s">
        <v>346</v>
      </c>
      <c r="F1396" s="179">
        <v>30</v>
      </c>
      <c r="G1396" s="180" t="s">
        <v>738</v>
      </c>
      <c r="H1396" s="181">
        <v>3</v>
      </c>
      <c r="I1396" s="182">
        <f>Tabla1[[#This Row],[P_Esperada_MEISR ]]*0.0008928</f>
        <v>2.6784000000000001E-3</v>
      </c>
      <c r="J1396" s="183">
        <v>1</v>
      </c>
      <c r="K1396" s="183">
        <f>Tabla1[[#This Row],[Puntuación]]-1</f>
        <v>0</v>
      </c>
      <c r="L1396" s="182">
        <f>Tabla1[[#This Row],[Cambio escala]]*0.0008928</f>
        <v>0</v>
      </c>
      <c r="M1396" s="179" t="s">
        <v>5</v>
      </c>
      <c r="N1396" s="179" t="s">
        <v>1436</v>
      </c>
      <c r="O1396" s="179" t="s">
        <v>5</v>
      </c>
      <c r="P1396" s="179" t="s">
        <v>1441</v>
      </c>
      <c r="Q1396" s="179" t="s">
        <v>5</v>
      </c>
      <c r="R1396" s="179" t="s">
        <v>1519</v>
      </c>
      <c r="S1396" s="179" t="s">
        <v>77</v>
      </c>
      <c r="T1396" s="184" t="s">
        <v>50</v>
      </c>
      <c r="U1396" s="184" t="str">
        <f>Tabla1[[#This Row],[Códigos CIF]]&amp;" "&amp;"="&amp;" "&amp;Tabla1[[#This Row],[Códigos CIF Habilidad]]</f>
        <v>d250 = Manejo del comportamiento propio</v>
      </c>
      <c r="V1396" s="189" t="s">
        <v>78</v>
      </c>
      <c r="W1396" s="19" t="s">
        <v>79</v>
      </c>
      <c r="X1396" s="10"/>
      <c r="Y1396" s="10"/>
      <c r="Z1396"/>
      <c r="AA1396"/>
      <c r="AB1396"/>
      <c r="AC1396"/>
      <c r="AD1396"/>
      <c r="AE1396"/>
      <c r="AF1396"/>
      <c r="AG1396"/>
      <c r="AH1396"/>
      <c r="AI1396"/>
    </row>
    <row r="1397" spans="1:35" ht="30.6">
      <c r="A1397" s="10">
        <v>1381</v>
      </c>
      <c r="B1397" s="176" t="s">
        <v>1343</v>
      </c>
      <c r="C1397" s="177" t="s">
        <v>1010</v>
      </c>
      <c r="D1397" s="177" t="s">
        <v>307</v>
      </c>
      <c r="E1397" s="178" t="s">
        <v>1324</v>
      </c>
      <c r="F1397" s="179">
        <v>36</v>
      </c>
      <c r="G1397" s="180" t="s">
        <v>739</v>
      </c>
      <c r="H1397" s="181">
        <v>3</v>
      </c>
      <c r="I1397" s="182">
        <f>Tabla1[[#This Row],[P_Esperada_MEISR ]]*0.0008928</f>
        <v>2.6784000000000001E-3</v>
      </c>
      <c r="J1397" s="183">
        <v>1</v>
      </c>
      <c r="K1397" s="183">
        <f>Tabla1[[#This Row],[Puntuación]]-1</f>
        <v>0</v>
      </c>
      <c r="L1397" s="182">
        <f>Tabla1[[#This Row],[Cambio escala]]*0.0008928</f>
        <v>0</v>
      </c>
      <c r="M1397" s="179" t="s">
        <v>24</v>
      </c>
      <c r="N1397" s="179" t="s">
        <v>1435</v>
      </c>
      <c r="O1397" s="179" t="s">
        <v>5</v>
      </c>
      <c r="P1397" s="179" t="s">
        <v>1441</v>
      </c>
      <c r="Q1397" s="179" t="s">
        <v>5</v>
      </c>
      <c r="R1397" s="179" t="s">
        <v>1519</v>
      </c>
      <c r="S1397" s="179" t="s">
        <v>59</v>
      </c>
      <c r="T1397" s="184" t="s">
        <v>60</v>
      </c>
      <c r="U1397" s="184" t="str">
        <f>Tabla1[[#This Row],[Códigos CIF]]&amp;" "&amp;"="&amp;" "&amp;Tabla1[[#This Row],[Códigos CIF Habilidad]]</f>
        <v xml:space="preserve">d880 = Participación en el juego </v>
      </c>
      <c r="V1397" s="189" t="s">
        <v>61</v>
      </c>
      <c r="W1397" s="19" t="s">
        <v>62</v>
      </c>
      <c r="X1397" s="10"/>
      <c r="Y1397" s="10"/>
      <c r="Z1397"/>
      <c r="AA1397"/>
      <c r="AB1397"/>
      <c r="AC1397"/>
      <c r="AD1397"/>
      <c r="AE1397"/>
      <c r="AF1397"/>
      <c r="AG1397"/>
      <c r="AH1397"/>
      <c r="AI1397"/>
    </row>
    <row r="1398" spans="1:35" ht="24">
      <c r="A1398" s="10">
        <v>1382</v>
      </c>
      <c r="B1398" s="176" t="s">
        <v>1343</v>
      </c>
      <c r="C1398" s="177" t="s">
        <v>1011</v>
      </c>
      <c r="D1398" s="177" t="s">
        <v>307</v>
      </c>
      <c r="E1398" s="178" t="s">
        <v>349</v>
      </c>
      <c r="F1398" s="179">
        <v>36</v>
      </c>
      <c r="G1398" s="180" t="s">
        <v>739</v>
      </c>
      <c r="H1398" s="181">
        <v>3</v>
      </c>
      <c r="I1398" s="182">
        <f>Tabla1[[#This Row],[P_Esperada_MEISR ]]*0.0008928</f>
        <v>2.6784000000000001E-3</v>
      </c>
      <c r="J1398" s="183">
        <v>1</v>
      </c>
      <c r="K1398" s="183">
        <f>Tabla1[[#This Row],[Puntuación]]-1</f>
        <v>0</v>
      </c>
      <c r="L1398" s="182">
        <f>Tabla1[[#This Row],[Cambio escala]]*0.0008928</f>
        <v>0</v>
      </c>
      <c r="M1398" s="179" t="s">
        <v>24</v>
      </c>
      <c r="N1398" s="179" t="s">
        <v>1435</v>
      </c>
      <c r="O1398" s="179" t="s">
        <v>31</v>
      </c>
      <c r="P1398" s="179" t="s">
        <v>1438</v>
      </c>
      <c r="Q1398" s="179" t="s">
        <v>5</v>
      </c>
      <c r="R1398" s="179" t="s">
        <v>1519</v>
      </c>
      <c r="S1398" s="179" t="s">
        <v>49</v>
      </c>
      <c r="T1398" s="184" t="s">
        <v>50</v>
      </c>
      <c r="U1398" s="184" t="str">
        <f>Tabla1[[#This Row],[Códigos CIF]]&amp;" "&amp;"="&amp;" "&amp;Tabla1[[#This Row],[Códigos CIF Habilidad]]</f>
        <v>d240 = Manejo del estrés y otras demandas psicológicas</v>
      </c>
      <c r="V1398" s="189" t="s">
        <v>51</v>
      </c>
      <c r="W1398" s="19" t="s">
        <v>52</v>
      </c>
      <c r="X1398" s="10"/>
      <c r="Y1398" s="10"/>
      <c r="Z1398"/>
      <c r="AA1398"/>
      <c r="AB1398"/>
      <c r="AC1398"/>
      <c r="AD1398"/>
      <c r="AE1398"/>
      <c r="AF1398"/>
      <c r="AG1398"/>
      <c r="AH1398"/>
      <c r="AI1398"/>
    </row>
    <row r="1399" spans="1:35" ht="30.6">
      <c r="A1399" s="10">
        <v>1383</v>
      </c>
      <c r="B1399" s="176" t="s">
        <v>1343</v>
      </c>
      <c r="C1399" s="177" t="s">
        <v>1012</v>
      </c>
      <c r="D1399" s="177" t="s">
        <v>307</v>
      </c>
      <c r="E1399" s="178" t="s">
        <v>350</v>
      </c>
      <c r="F1399" s="179">
        <v>36</v>
      </c>
      <c r="G1399" s="180" t="s">
        <v>739</v>
      </c>
      <c r="H1399" s="181">
        <v>3</v>
      </c>
      <c r="I1399" s="182">
        <f>Tabla1[[#This Row],[P_Esperada_MEISR ]]*0.0008928</f>
        <v>2.6784000000000001E-3</v>
      </c>
      <c r="J1399" s="183">
        <v>1</v>
      </c>
      <c r="K1399" s="183">
        <f>Tabla1[[#This Row],[Puntuación]]-1</f>
        <v>0</v>
      </c>
      <c r="L1399" s="182">
        <f>Tabla1[[#This Row],[Cambio escala]]*0.0008928</f>
        <v>0</v>
      </c>
      <c r="M1399" s="179" t="s">
        <v>5</v>
      </c>
      <c r="N1399" s="179" t="s">
        <v>1436</v>
      </c>
      <c r="O1399" s="179" t="s">
        <v>5</v>
      </c>
      <c r="P1399" s="179" t="s">
        <v>1441</v>
      </c>
      <c r="Q1399" s="179" t="s">
        <v>5</v>
      </c>
      <c r="R1399" s="179" t="s">
        <v>1519</v>
      </c>
      <c r="S1399" s="179" t="s">
        <v>314</v>
      </c>
      <c r="T1399" s="184" t="s">
        <v>14</v>
      </c>
      <c r="U1399" s="184" t="str">
        <f>Tabla1[[#This Row],[Códigos CIF]]&amp;" "&amp;"="&amp;" "&amp;Tabla1[[#This Row],[Códigos CIF Habilidad]]</f>
        <v>d750 = Relaciones sociales informales</v>
      </c>
      <c r="V1399" s="189" t="s">
        <v>315</v>
      </c>
      <c r="W1399" s="19" t="s">
        <v>316</v>
      </c>
      <c r="X1399" s="10"/>
      <c r="Y1399" s="10"/>
      <c r="Z1399"/>
      <c r="AA1399"/>
      <c r="AB1399"/>
      <c r="AC1399"/>
      <c r="AD1399"/>
      <c r="AE1399"/>
      <c r="AF1399"/>
      <c r="AG1399"/>
      <c r="AH1399"/>
      <c r="AI1399"/>
    </row>
    <row r="1400" spans="1:35">
      <c r="A1400" s="10">
        <v>1384</v>
      </c>
      <c r="B1400" s="176" t="s">
        <v>1343</v>
      </c>
      <c r="C1400" s="177" t="s">
        <v>1013</v>
      </c>
      <c r="D1400" s="177" t="s">
        <v>307</v>
      </c>
      <c r="E1400" s="178" t="s">
        <v>351</v>
      </c>
      <c r="F1400" s="179">
        <v>36</v>
      </c>
      <c r="G1400" s="180" t="s">
        <v>739</v>
      </c>
      <c r="H1400" s="181">
        <v>3</v>
      </c>
      <c r="I1400" s="182">
        <f>Tabla1[[#This Row],[P_Esperada_MEISR ]]*0.0008928</f>
        <v>2.6784000000000001E-3</v>
      </c>
      <c r="J1400" s="183">
        <v>1</v>
      </c>
      <c r="K1400" s="183">
        <f>Tabla1[[#This Row],[Puntuación]]-1</f>
        <v>0</v>
      </c>
      <c r="L1400" s="182">
        <f>Tabla1[[#This Row],[Cambio escala]]*0.0008928</f>
        <v>0</v>
      </c>
      <c r="M1400" s="179" t="s">
        <v>24</v>
      </c>
      <c r="N1400" s="179" t="s">
        <v>1435</v>
      </c>
      <c r="O1400" s="179" t="s">
        <v>5</v>
      </c>
      <c r="P1400" s="179" t="s">
        <v>1441</v>
      </c>
      <c r="Q1400" s="179" t="s">
        <v>5</v>
      </c>
      <c r="R1400" s="179" t="s">
        <v>1519</v>
      </c>
      <c r="S1400" s="179" t="s">
        <v>331</v>
      </c>
      <c r="T1400" s="184" t="s">
        <v>9</v>
      </c>
      <c r="U1400" s="184" t="str">
        <f>Tabla1[[#This Row],[Códigos CIF]]&amp;" "&amp;"="&amp;" "&amp;Tabla1[[#This Row],[Códigos CIF Habilidad]]</f>
        <v>d332 = Cantar</v>
      </c>
      <c r="V1400" s="189" t="s">
        <v>332</v>
      </c>
      <c r="W1400" s="19" t="s">
        <v>333</v>
      </c>
      <c r="X1400" s="10"/>
      <c r="Y1400" s="10"/>
      <c r="Z1400"/>
      <c r="AA1400"/>
      <c r="AB1400"/>
      <c r="AC1400"/>
      <c r="AD1400"/>
      <c r="AE1400"/>
      <c r="AF1400"/>
      <c r="AG1400"/>
      <c r="AH1400"/>
      <c r="AI1400"/>
    </row>
    <row r="1401" spans="1:35" ht="30.6">
      <c r="A1401" s="10">
        <v>1385</v>
      </c>
      <c r="B1401" s="176" t="s">
        <v>1343</v>
      </c>
      <c r="C1401" s="177" t="s">
        <v>1014</v>
      </c>
      <c r="D1401" s="177" t="s">
        <v>307</v>
      </c>
      <c r="E1401" s="178" t="s">
        <v>724</v>
      </c>
      <c r="F1401" s="179">
        <v>42</v>
      </c>
      <c r="G1401" s="180" t="s">
        <v>740</v>
      </c>
      <c r="H1401" s="181">
        <v>3</v>
      </c>
      <c r="I1401" s="182">
        <f>Tabla1[[#This Row],[P_Esperada_MEISR ]]*0.0008928</f>
        <v>2.6784000000000001E-3</v>
      </c>
      <c r="J1401" s="183">
        <v>1</v>
      </c>
      <c r="K1401" s="183">
        <f>Tabla1[[#This Row],[Puntuación]]-1</f>
        <v>0</v>
      </c>
      <c r="L1401" s="182">
        <f>Tabla1[[#This Row],[Cambio escala]]*0.0008928</f>
        <v>0</v>
      </c>
      <c r="M1401" s="179" t="s">
        <v>24</v>
      </c>
      <c r="N1401" s="179" t="s">
        <v>1435</v>
      </c>
      <c r="O1401" s="179" t="s">
        <v>31</v>
      </c>
      <c r="P1401" s="179" t="s">
        <v>1438</v>
      </c>
      <c r="Q1401" s="179" t="s">
        <v>5</v>
      </c>
      <c r="R1401" s="179" t="s">
        <v>1519</v>
      </c>
      <c r="S1401" s="179" t="s">
        <v>59</v>
      </c>
      <c r="T1401" s="184" t="s">
        <v>60</v>
      </c>
      <c r="U1401" s="184" t="str">
        <f>Tabla1[[#This Row],[Códigos CIF]]&amp;" "&amp;"="&amp;" "&amp;Tabla1[[#This Row],[Códigos CIF Habilidad]]</f>
        <v xml:space="preserve">d880 = Participación en el juego </v>
      </c>
      <c r="V1401" s="189" t="s">
        <v>61</v>
      </c>
      <c r="W1401" s="19" t="s">
        <v>62</v>
      </c>
      <c r="X1401" s="10"/>
      <c r="Y1401" s="10"/>
      <c r="Z1401"/>
      <c r="AA1401"/>
      <c r="AB1401"/>
      <c r="AC1401"/>
      <c r="AD1401"/>
      <c r="AE1401"/>
      <c r="AF1401"/>
      <c r="AG1401"/>
      <c r="AH1401"/>
      <c r="AI1401"/>
    </row>
    <row r="1402" spans="1:35">
      <c r="A1402" s="10">
        <v>1386</v>
      </c>
      <c r="B1402" s="176" t="s">
        <v>1343</v>
      </c>
      <c r="C1402" s="177" t="s">
        <v>1015</v>
      </c>
      <c r="D1402" s="177" t="s">
        <v>307</v>
      </c>
      <c r="E1402" s="178" t="s">
        <v>359</v>
      </c>
      <c r="F1402" s="179">
        <v>42</v>
      </c>
      <c r="G1402" s="180" t="s">
        <v>740</v>
      </c>
      <c r="H1402" s="181">
        <v>3</v>
      </c>
      <c r="I1402" s="182">
        <f>Tabla1[[#This Row],[P_Esperada_MEISR ]]*0.0008928</f>
        <v>2.6784000000000001E-3</v>
      </c>
      <c r="J1402" s="183">
        <v>1</v>
      </c>
      <c r="K1402" s="183">
        <f>Tabla1[[#This Row],[Puntuación]]-1</f>
        <v>0</v>
      </c>
      <c r="L1402" s="182">
        <f>Tabla1[[#This Row],[Cambio escala]]*0.0008928</f>
        <v>0</v>
      </c>
      <c r="M1402" s="179" t="s">
        <v>5</v>
      </c>
      <c r="N1402" s="179" t="s">
        <v>1436</v>
      </c>
      <c r="O1402" s="179" t="s">
        <v>6</v>
      </c>
      <c r="P1402" s="179" t="s">
        <v>1439</v>
      </c>
      <c r="Q1402" s="179" t="s">
        <v>5</v>
      </c>
      <c r="R1402" s="179" t="s">
        <v>1519</v>
      </c>
      <c r="S1402" s="179" t="s">
        <v>103</v>
      </c>
      <c r="T1402" s="184" t="s">
        <v>9</v>
      </c>
      <c r="U1402" s="184" t="str">
        <f>Tabla1[[#This Row],[Códigos CIF]]&amp;" "&amp;"="&amp;" "&amp;Tabla1[[#This Row],[Códigos CIF Habilidad]]</f>
        <v>d350 = Conversación</v>
      </c>
      <c r="V1402" s="189" t="s">
        <v>104</v>
      </c>
      <c r="W1402" s="19" t="s">
        <v>105</v>
      </c>
      <c r="X1402" s="10"/>
      <c r="Y1402" s="10"/>
      <c r="Z1402"/>
      <c r="AA1402"/>
      <c r="AB1402"/>
      <c r="AC1402"/>
      <c r="AD1402"/>
      <c r="AE1402"/>
      <c r="AF1402"/>
      <c r="AG1402"/>
      <c r="AH1402"/>
      <c r="AI1402"/>
    </row>
    <row r="1403" spans="1:35" ht="40.799999999999997">
      <c r="A1403" s="10">
        <v>1387</v>
      </c>
      <c r="B1403" s="176" t="s">
        <v>1343</v>
      </c>
      <c r="C1403" s="177" t="s">
        <v>1016</v>
      </c>
      <c r="D1403" s="177" t="s">
        <v>307</v>
      </c>
      <c r="E1403" s="178" t="s">
        <v>1538</v>
      </c>
      <c r="F1403" s="179">
        <v>42</v>
      </c>
      <c r="G1403" s="180" t="s">
        <v>740</v>
      </c>
      <c r="H1403" s="181">
        <v>3</v>
      </c>
      <c r="I1403" s="182">
        <f>Tabla1[[#This Row],[P_Esperada_MEISR ]]*0.0008928</f>
        <v>2.6784000000000001E-3</v>
      </c>
      <c r="J1403" s="183">
        <v>1</v>
      </c>
      <c r="K1403" s="183">
        <f>Tabla1[[#This Row],[Puntuación]]-1</f>
        <v>0</v>
      </c>
      <c r="L1403" s="182">
        <f>Tabla1[[#This Row],[Cambio escala]]*0.0008928</f>
        <v>0</v>
      </c>
      <c r="M1403" s="179" t="s">
        <v>24</v>
      </c>
      <c r="N1403" s="179" t="s">
        <v>1435</v>
      </c>
      <c r="O1403" s="179" t="s">
        <v>31</v>
      </c>
      <c r="P1403" s="179" t="s">
        <v>1438</v>
      </c>
      <c r="Q1403" s="179" t="s">
        <v>7</v>
      </c>
      <c r="R1403" s="179" t="s">
        <v>1526</v>
      </c>
      <c r="S1403" s="179" t="s">
        <v>176</v>
      </c>
      <c r="T1403" s="184" t="s">
        <v>19</v>
      </c>
      <c r="U1403" s="184" t="str">
        <f>Tabla1[[#This Row],[Códigos CIF]]&amp;" "&amp;"="&amp;" "&amp;Tabla1[[#This Row],[Códigos CIF Habilidad]]</f>
        <v>d177 = Tomar decisiones</v>
      </c>
      <c r="V1403" s="189" t="s">
        <v>177</v>
      </c>
      <c r="W1403" s="19" t="s">
        <v>178</v>
      </c>
      <c r="X1403" s="10"/>
      <c r="Y1403" s="10"/>
      <c r="Z1403"/>
      <c r="AA1403"/>
      <c r="AB1403"/>
      <c r="AC1403"/>
      <c r="AD1403"/>
      <c r="AE1403"/>
      <c r="AF1403"/>
      <c r="AG1403"/>
      <c r="AH1403"/>
      <c r="AI1403"/>
    </row>
    <row r="1404" spans="1:35" ht="24">
      <c r="A1404" s="10">
        <v>1388</v>
      </c>
      <c r="B1404" s="176" t="s">
        <v>1343</v>
      </c>
      <c r="C1404" s="177" t="s">
        <v>1017</v>
      </c>
      <c r="D1404" s="177" t="s">
        <v>307</v>
      </c>
      <c r="E1404" s="178" t="s">
        <v>352</v>
      </c>
      <c r="F1404" s="179">
        <v>48</v>
      </c>
      <c r="G1404" s="180" t="s">
        <v>741</v>
      </c>
      <c r="H1404" s="181">
        <v>3</v>
      </c>
      <c r="I1404" s="182">
        <f>Tabla1[[#This Row],[P_Esperada_MEISR ]]*0.0008928</f>
        <v>2.6784000000000001E-3</v>
      </c>
      <c r="J1404" s="183">
        <v>1</v>
      </c>
      <c r="K1404" s="183">
        <f>Tabla1[[#This Row],[Puntuación]]-1</f>
        <v>0</v>
      </c>
      <c r="L1404" s="182">
        <f>Tabla1[[#This Row],[Cambio escala]]*0.0008928</f>
        <v>0</v>
      </c>
      <c r="M1404" s="179" t="s">
        <v>5</v>
      </c>
      <c r="N1404" s="179" t="s">
        <v>1436</v>
      </c>
      <c r="O1404" s="179" t="s">
        <v>5</v>
      </c>
      <c r="P1404" s="179" t="s">
        <v>1441</v>
      </c>
      <c r="Q1404" s="179" t="s">
        <v>5</v>
      </c>
      <c r="R1404" s="179" t="s">
        <v>1519</v>
      </c>
      <c r="S1404" s="179" t="s">
        <v>340</v>
      </c>
      <c r="T1404" s="184" t="s">
        <v>14</v>
      </c>
      <c r="U1404" s="184" t="str">
        <f>Tabla1[[#This Row],[Códigos CIF]]&amp;" "&amp;"="&amp;" "&amp;Tabla1[[#This Row],[Códigos CIF Habilidad]]</f>
        <v>d720 = Interacciones interpersonales complejas</v>
      </c>
      <c r="V1404" s="189" t="s">
        <v>341</v>
      </c>
      <c r="W1404" s="19" t="s">
        <v>342</v>
      </c>
      <c r="X1404" s="10"/>
      <c r="Y1404" s="10"/>
      <c r="Z1404"/>
      <c r="AA1404"/>
      <c r="AB1404"/>
      <c r="AC1404"/>
      <c r="AD1404"/>
      <c r="AE1404"/>
      <c r="AF1404"/>
      <c r="AG1404"/>
      <c r="AH1404"/>
      <c r="AI1404"/>
    </row>
    <row r="1405" spans="1:35">
      <c r="A1405" s="10">
        <v>1389</v>
      </c>
      <c r="B1405" s="176" t="s">
        <v>1343</v>
      </c>
      <c r="C1405" s="177" t="s">
        <v>1018</v>
      </c>
      <c r="D1405" s="177" t="s">
        <v>307</v>
      </c>
      <c r="E1405" s="178" t="s">
        <v>355</v>
      </c>
      <c r="F1405" s="179">
        <v>48</v>
      </c>
      <c r="G1405" s="180" t="s">
        <v>741</v>
      </c>
      <c r="H1405" s="181">
        <v>3</v>
      </c>
      <c r="I1405" s="182">
        <f>Tabla1[[#This Row],[P_Esperada_MEISR ]]*0.0008928</f>
        <v>2.6784000000000001E-3</v>
      </c>
      <c r="J1405" s="183">
        <v>1</v>
      </c>
      <c r="K1405" s="183">
        <f>Tabla1[[#This Row],[Puntuación]]-1</f>
        <v>0</v>
      </c>
      <c r="L1405" s="182">
        <f>Tabla1[[#This Row],[Cambio escala]]*0.0008928</f>
        <v>0</v>
      </c>
      <c r="M1405" s="179" t="s">
        <v>24</v>
      </c>
      <c r="N1405" s="179" t="s">
        <v>1435</v>
      </c>
      <c r="O1405" s="179" t="s">
        <v>5</v>
      </c>
      <c r="P1405" s="179" t="s">
        <v>1441</v>
      </c>
      <c r="Q1405" s="179" t="s">
        <v>5</v>
      </c>
      <c r="R1405" s="179" t="s">
        <v>1519</v>
      </c>
      <c r="S1405" s="179" t="s">
        <v>331</v>
      </c>
      <c r="T1405" s="184" t="s">
        <v>9</v>
      </c>
      <c r="U1405" s="184" t="str">
        <f>Tabla1[[#This Row],[Códigos CIF]]&amp;" "&amp;"="&amp;" "&amp;Tabla1[[#This Row],[Códigos CIF Habilidad]]</f>
        <v>d332 = Cantar</v>
      </c>
      <c r="V1405" s="189" t="s">
        <v>332</v>
      </c>
      <c r="W1405" s="19" t="s">
        <v>333</v>
      </c>
      <c r="X1405" s="10"/>
      <c r="Y1405" s="10"/>
      <c r="Z1405"/>
      <c r="AA1405"/>
      <c r="AB1405"/>
      <c r="AC1405"/>
      <c r="AD1405"/>
      <c r="AE1405"/>
      <c r="AF1405"/>
      <c r="AG1405"/>
      <c r="AH1405"/>
      <c r="AI1405"/>
    </row>
    <row r="1406" spans="1:35" ht="30.6">
      <c r="A1406" s="10">
        <v>1390</v>
      </c>
      <c r="B1406" s="176" t="s">
        <v>1343</v>
      </c>
      <c r="C1406" s="177" t="s">
        <v>978</v>
      </c>
      <c r="D1406" s="177" t="s">
        <v>307</v>
      </c>
      <c r="E1406" s="178" t="s">
        <v>356</v>
      </c>
      <c r="F1406" s="179">
        <v>48</v>
      </c>
      <c r="G1406" s="180" t="s">
        <v>741</v>
      </c>
      <c r="H1406" s="181">
        <v>3</v>
      </c>
      <c r="I1406" s="182">
        <f>Tabla1[[#This Row],[P_Esperada_MEISR ]]*0.0008928</f>
        <v>2.6784000000000001E-3</v>
      </c>
      <c r="J1406" s="183">
        <v>1</v>
      </c>
      <c r="K1406" s="183">
        <f>Tabla1[[#This Row],[Puntuación]]-1</f>
        <v>0</v>
      </c>
      <c r="L1406" s="182">
        <f>Tabla1[[#This Row],[Cambio escala]]*0.0008928</f>
        <v>0</v>
      </c>
      <c r="M1406" s="179" t="s">
        <v>5</v>
      </c>
      <c r="N1406" s="179" t="s">
        <v>1436</v>
      </c>
      <c r="O1406" s="179" t="s">
        <v>5</v>
      </c>
      <c r="P1406" s="179" t="s">
        <v>1441</v>
      </c>
      <c r="Q1406" s="179" t="s">
        <v>5</v>
      </c>
      <c r="R1406" s="179" t="s">
        <v>1519</v>
      </c>
      <c r="S1406" s="179" t="s">
        <v>340</v>
      </c>
      <c r="T1406" s="184" t="s">
        <v>14</v>
      </c>
      <c r="U1406" s="184" t="str">
        <f>Tabla1[[#This Row],[Códigos CIF]]&amp;" "&amp;"="&amp;" "&amp;Tabla1[[#This Row],[Códigos CIF Habilidad]]</f>
        <v>d720 = Interacciones interpersonales complejas</v>
      </c>
      <c r="V1406" s="189" t="s">
        <v>341</v>
      </c>
      <c r="W1406" s="19" t="s">
        <v>342</v>
      </c>
      <c r="X1406" s="10"/>
      <c r="Y1406" s="10"/>
      <c r="Z1406"/>
      <c r="AA1406"/>
      <c r="AB1406"/>
      <c r="AC1406"/>
      <c r="AD1406"/>
      <c r="AE1406"/>
      <c r="AF1406"/>
      <c r="AG1406"/>
      <c r="AH1406"/>
      <c r="AI1406"/>
    </row>
    <row r="1407" spans="1:35" ht="40.799999999999997">
      <c r="A1407" s="10">
        <v>1391</v>
      </c>
      <c r="B1407" s="176" t="s">
        <v>1343</v>
      </c>
      <c r="C1407" s="177" t="s">
        <v>1019</v>
      </c>
      <c r="D1407" s="177" t="s">
        <v>307</v>
      </c>
      <c r="E1407" s="178" t="s">
        <v>357</v>
      </c>
      <c r="F1407" s="179">
        <v>48</v>
      </c>
      <c r="G1407" s="180" t="s">
        <v>741</v>
      </c>
      <c r="H1407" s="181">
        <v>3</v>
      </c>
      <c r="I1407" s="182">
        <f>Tabla1[[#This Row],[P_Esperada_MEISR ]]*0.0008928</f>
        <v>2.6784000000000001E-3</v>
      </c>
      <c r="J1407" s="183">
        <v>1</v>
      </c>
      <c r="K1407" s="183">
        <f>Tabla1[[#This Row],[Puntuación]]-1</f>
        <v>0</v>
      </c>
      <c r="L1407" s="182">
        <f>Tabla1[[#This Row],[Cambio escala]]*0.0008928</f>
        <v>0</v>
      </c>
      <c r="M1407" s="179" t="s">
        <v>24</v>
      </c>
      <c r="N1407" s="179" t="s">
        <v>1435</v>
      </c>
      <c r="O1407" s="179" t="s">
        <v>31</v>
      </c>
      <c r="P1407" s="179" t="s">
        <v>1438</v>
      </c>
      <c r="Q1407" s="179" t="s">
        <v>5</v>
      </c>
      <c r="R1407" s="179" t="s">
        <v>1519</v>
      </c>
      <c r="S1407" s="179" t="s">
        <v>59</v>
      </c>
      <c r="T1407" s="184" t="s">
        <v>60</v>
      </c>
      <c r="U1407" s="184" t="str">
        <f>Tabla1[[#This Row],[Códigos CIF]]&amp;" "&amp;"="&amp;" "&amp;Tabla1[[#This Row],[Códigos CIF Habilidad]]</f>
        <v xml:space="preserve">d880 = Participación en el juego </v>
      </c>
      <c r="V1407" s="189" t="s">
        <v>61</v>
      </c>
      <c r="W1407" s="19" t="s">
        <v>62</v>
      </c>
      <c r="X1407" s="10"/>
      <c r="Y1407" s="10"/>
      <c r="Z1407"/>
      <c r="AA1407"/>
      <c r="AB1407"/>
      <c r="AC1407"/>
      <c r="AD1407"/>
      <c r="AE1407"/>
      <c r="AF1407"/>
      <c r="AG1407"/>
      <c r="AH1407"/>
      <c r="AI1407"/>
    </row>
    <row r="1408" spans="1:35" ht="61.2">
      <c r="A1408" s="10">
        <v>1392</v>
      </c>
      <c r="B1408" s="176" t="s">
        <v>1343</v>
      </c>
      <c r="C1408" s="177" t="s">
        <v>1020</v>
      </c>
      <c r="D1408" s="177" t="s">
        <v>307</v>
      </c>
      <c r="E1408" s="178" t="s">
        <v>1539</v>
      </c>
      <c r="F1408" s="179">
        <v>54</v>
      </c>
      <c r="G1408" s="180" t="s">
        <v>743</v>
      </c>
      <c r="H1408" s="181">
        <v>3</v>
      </c>
      <c r="I1408" s="182">
        <f>Tabla1[[#This Row],[P_Esperada_MEISR ]]*0.0008928</f>
        <v>2.6784000000000001E-3</v>
      </c>
      <c r="J1408" s="183">
        <v>1</v>
      </c>
      <c r="K1408" s="183">
        <f>Tabla1[[#This Row],[Puntuación]]-1</f>
        <v>0</v>
      </c>
      <c r="L1408" s="182">
        <f>Tabla1[[#This Row],[Cambio escala]]*0.0008928</f>
        <v>0</v>
      </c>
      <c r="M1408" s="179" t="s">
        <v>5</v>
      </c>
      <c r="N1408" s="179" t="s">
        <v>1436</v>
      </c>
      <c r="O1408" s="179" t="s">
        <v>5</v>
      </c>
      <c r="P1408" s="179" t="s">
        <v>1441</v>
      </c>
      <c r="Q1408" s="179" t="s">
        <v>5</v>
      </c>
      <c r="R1408" s="179" t="s">
        <v>1519</v>
      </c>
      <c r="S1408" s="179" t="s">
        <v>13</v>
      </c>
      <c r="T1408" s="184" t="s">
        <v>14</v>
      </c>
      <c r="U1408" s="184" t="str">
        <f>Tabla1[[#This Row],[Códigos CIF]]&amp;" "&amp;"="&amp;" "&amp;Tabla1[[#This Row],[Códigos CIF Habilidad]]</f>
        <v>d710 = Interacciones interpersonales básicas</v>
      </c>
      <c r="V1408" s="189" t="s">
        <v>15</v>
      </c>
      <c r="W1408" s="19" t="s">
        <v>16</v>
      </c>
      <c r="X1408" s="10"/>
      <c r="Y1408" s="10"/>
      <c r="Z1408"/>
      <c r="AA1408"/>
      <c r="AB1408"/>
      <c r="AC1408"/>
      <c r="AD1408"/>
      <c r="AE1408"/>
      <c r="AF1408"/>
      <c r="AG1408"/>
      <c r="AH1408"/>
      <c r="AI1408"/>
    </row>
    <row r="1409" spans="1:35" ht="30.6">
      <c r="A1409" s="10">
        <v>1393</v>
      </c>
      <c r="B1409" s="176" t="s">
        <v>1343</v>
      </c>
      <c r="C1409" s="177" t="s">
        <v>1021</v>
      </c>
      <c r="D1409" s="177" t="s">
        <v>307</v>
      </c>
      <c r="E1409" s="178" t="s">
        <v>348</v>
      </c>
      <c r="F1409" s="179">
        <v>54</v>
      </c>
      <c r="G1409" s="180" t="s">
        <v>743</v>
      </c>
      <c r="H1409" s="181">
        <v>3</v>
      </c>
      <c r="I1409" s="182">
        <f>Tabla1[[#This Row],[P_Esperada_MEISR ]]*0.0008928</f>
        <v>2.6784000000000001E-3</v>
      </c>
      <c r="J1409" s="183">
        <v>1</v>
      </c>
      <c r="K1409" s="183">
        <f>Tabla1[[#This Row],[Puntuación]]-1</f>
        <v>0</v>
      </c>
      <c r="L1409" s="182">
        <f>Tabla1[[#This Row],[Cambio escala]]*0.0008928</f>
        <v>0</v>
      </c>
      <c r="M1409" s="179" t="s">
        <v>24</v>
      </c>
      <c r="N1409" s="179" t="s">
        <v>1435</v>
      </c>
      <c r="O1409" s="179" t="s">
        <v>5</v>
      </c>
      <c r="P1409" s="179" t="s">
        <v>1441</v>
      </c>
      <c r="Q1409" s="179" t="s">
        <v>5</v>
      </c>
      <c r="R1409" s="179" t="s">
        <v>1519</v>
      </c>
      <c r="S1409" s="179" t="s">
        <v>77</v>
      </c>
      <c r="T1409" s="184" t="s">
        <v>50</v>
      </c>
      <c r="U1409" s="184" t="str">
        <f>Tabla1[[#This Row],[Códigos CIF]]&amp;" "&amp;"="&amp;" "&amp;Tabla1[[#This Row],[Códigos CIF Habilidad]]</f>
        <v>d250 = Manejo del comportamiento propio</v>
      </c>
      <c r="V1409" s="189" t="s">
        <v>78</v>
      </c>
      <c r="W1409" s="19" t="s">
        <v>79</v>
      </c>
      <c r="X1409" s="10"/>
      <c r="Y1409" s="10"/>
      <c r="Z1409"/>
      <c r="AA1409"/>
      <c r="AB1409"/>
      <c r="AC1409"/>
      <c r="AD1409"/>
      <c r="AE1409"/>
      <c r="AF1409"/>
      <c r="AG1409"/>
      <c r="AH1409"/>
      <c r="AI1409"/>
    </row>
    <row r="1410" spans="1:35" ht="20.399999999999999">
      <c r="A1410" s="10">
        <v>1394</v>
      </c>
      <c r="B1410" s="176" t="s">
        <v>1343</v>
      </c>
      <c r="C1410" s="177" t="s">
        <v>1022</v>
      </c>
      <c r="D1410" s="177" t="s">
        <v>307</v>
      </c>
      <c r="E1410" s="178" t="s">
        <v>353</v>
      </c>
      <c r="F1410" s="179">
        <v>54</v>
      </c>
      <c r="G1410" s="180" t="s">
        <v>743</v>
      </c>
      <c r="H1410" s="181">
        <v>3</v>
      </c>
      <c r="I1410" s="182">
        <f>Tabla1[[#This Row],[P_Esperada_MEISR ]]*0.0008928</f>
        <v>2.6784000000000001E-3</v>
      </c>
      <c r="J1410" s="183">
        <v>1</v>
      </c>
      <c r="K1410" s="183">
        <f>Tabla1[[#This Row],[Puntuación]]-1</f>
        <v>0</v>
      </c>
      <c r="L1410" s="182">
        <f>Tabla1[[#This Row],[Cambio escala]]*0.0008928</f>
        <v>0</v>
      </c>
      <c r="M1410" s="179" t="s">
        <v>5</v>
      </c>
      <c r="N1410" s="179" t="s">
        <v>1436</v>
      </c>
      <c r="O1410" s="179" t="s">
        <v>5</v>
      </c>
      <c r="P1410" s="179" t="s">
        <v>1441</v>
      </c>
      <c r="Q1410" s="179" t="s">
        <v>5</v>
      </c>
      <c r="R1410" s="179" t="s">
        <v>1519</v>
      </c>
      <c r="S1410" s="179" t="s">
        <v>103</v>
      </c>
      <c r="T1410" s="184" t="s">
        <v>9</v>
      </c>
      <c r="U1410" s="184" t="str">
        <f>Tabla1[[#This Row],[Códigos CIF]]&amp;" "&amp;"="&amp;" "&amp;Tabla1[[#This Row],[Códigos CIF Habilidad]]</f>
        <v>d350 = Conversación</v>
      </c>
      <c r="V1410" s="189" t="s">
        <v>104</v>
      </c>
      <c r="W1410" s="19" t="s">
        <v>105</v>
      </c>
      <c r="X1410" s="10"/>
      <c r="Y1410" s="10"/>
      <c r="Z1410"/>
      <c r="AA1410"/>
      <c r="AB1410"/>
      <c r="AC1410"/>
      <c r="AD1410"/>
      <c r="AE1410"/>
      <c r="AF1410"/>
      <c r="AG1410"/>
      <c r="AH1410"/>
      <c r="AI1410"/>
    </row>
    <row r="1411" spans="1:35">
      <c r="A1411" s="10">
        <v>1395</v>
      </c>
      <c r="B1411" s="176" t="s">
        <v>1343</v>
      </c>
      <c r="C1411" s="177" t="s">
        <v>1023</v>
      </c>
      <c r="D1411" s="177" t="s">
        <v>307</v>
      </c>
      <c r="E1411" s="178" t="s">
        <v>354</v>
      </c>
      <c r="F1411" s="179">
        <v>54</v>
      </c>
      <c r="G1411" s="180" t="s">
        <v>743</v>
      </c>
      <c r="H1411" s="181">
        <v>3</v>
      </c>
      <c r="I1411" s="182">
        <f>Tabla1[[#This Row],[P_Esperada_MEISR ]]*0.0008928</f>
        <v>2.6784000000000001E-3</v>
      </c>
      <c r="J1411" s="183">
        <v>1</v>
      </c>
      <c r="K1411" s="183">
        <f>Tabla1[[#This Row],[Puntuación]]-1</f>
        <v>0</v>
      </c>
      <c r="L1411" s="182">
        <f>Tabla1[[#This Row],[Cambio escala]]*0.0008928</f>
        <v>0</v>
      </c>
      <c r="M1411" s="179" t="s">
        <v>24</v>
      </c>
      <c r="N1411" s="179" t="s">
        <v>1435</v>
      </c>
      <c r="O1411" s="179" t="s">
        <v>5</v>
      </c>
      <c r="P1411" s="179" t="s">
        <v>1441</v>
      </c>
      <c r="Q1411" s="179" t="s">
        <v>5</v>
      </c>
      <c r="R1411" s="179" t="s">
        <v>1519</v>
      </c>
      <c r="S1411" s="179" t="s">
        <v>59</v>
      </c>
      <c r="T1411" s="184" t="s">
        <v>60</v>
      </c>
      <c r="U1411" s="184" t="str">
        <f>Tabla1[[#This Row],[Códigos CIF]]&amp;" "&amp;"="&amp;" "&amp;Tabla1[[#This Row],[Códigos CIF Habilidad]]</f>
        <v xml:space="preserve">d880 = Participación en el juego </v>
      </c>
      <c r="V1411" s="189" t="s">
        <v>61</v>
      </c>
      <c r="W1411" s="19" t="s">
        <v>62</v>
      </c>
      <c r="X1411" s="10"/>
      <c r="Y1411" s="10"/>
      <c r="Z1411"/>
      <c r="AA1411"/>
      <c r="AB1411"/>
      <c r="AC1411"/>
      <c r="AD1411"/>
      <c r="AE1411"/>
      <c r="AF1411"/>
      <c r="AG1411"/>
      <c r="AH1411"/>
      <c r="AI1411"/>
    </row>
    <row r="1412" spans="1:35">
      <c r="A1412" s="10">
        <v>1396</v>
      </c>
      <c r="B1412" s="176" t="s">
        <v>1343</v>
      </c>
      <c r="C1412" s="177" t="s">
        <v>1024</v>
      </c>
      <c r="D1412" s="177" t="s">
        <v>307</v>
      </c>
      <c r="E1412" s="178" t="s">
        <v>297</v>
      </c>
      <c r="F1412" s="179">
        <v>54</v>
      </c>
      <c r="G1412" s="180" t="s">
        <v>743</v>
      </c>
      <c r="H1412" s="181">
        <v>3</v>
      </c>
      <c r="I1412" s="182">
        <f>Tabla1[[#This Row],[P_Esperada_MEISR ]]*0.0008928</f>
        <v>2.6784000000000001E-3</v>
      </c>
      <c r="J1412" s="183">
        <v>1</v>
      </c>
      <c r="K1412" s="183">
        <f>Tabla1[[#This Row],[Puntuación]]-1</f>
        <v>0</v>
      </c>
      <c r="L1412" s="182">
        <f>Tabla1[[#This Row],[Cambio escala]]*0.0008928</f>
        <v>0</v>
      </c>
      <c r="M1412" s="179" t="s">
        <v>24</v>
      </c>
      <c r="N1412" s="179" t="s">
        <v>1435</v>
      </c>
      <c r="O1412" s="179" t="s">
        <v>5</v>
      </c>
      <c r="P1412" s="179" t="s">
        <v>1441</v>
      </c>
      <c r="Q1412" s="179" t="s">
        <v>5</v>
      </c>
      <c r="R1412" s="179" t="s">
        <v>1519</v>
      </c>
      <c r="S1412" s="179" t="s">
        <v>59</v>
      </c>
      <c r="T1412" s="184" t="s">
        <v>60</v>
      </c>
      <c r="U1412" s="184" t="str">
        <f>Tabla1[[#This Row],[Códigos CIF]]&amp;" "&amp;"="&amp;" "&amp;Tabla1[[#This Row],[Códigos CIF Habilidad]]</f>
        <v xml:space="preserve">d880 = Participación en el juego </v>
      </c>
      <c r="V1412" s="189" t="s">
        <v>61</v>
      </c>
      <c r="W1412" s="19" t="s">
        <v>62</v>
      </c>
      <c r="X1412" s="10"/>
      <c r="Y1412" s="10"/>
      <c r="Z1412"/>
      <c r="AA1412"/>
      <c r="AB1412"/>
      <c r="AC1412"/>
      <c r="AD1412"/>
      <c r="AE1412"/>
      <c r="AF1412"/>
      <c r="AG1412"/>
      <c r="AH1412"/>
      <c r="AI1412"/>
    </row>
    <row r="1413" spans="1:35" ht="20.399999999999999">
      <c r="A1413" s="10">
        <v>1397</v>
      </c>
      <c r="B1413" s="176" t="s">
        <v>1343</v>
      </c>
      <c r="C1413" s="177" t="s">
        <v>1025</v>
      </c>
      <c r="D1413" s="177" t="s">
        <v>307</v>
      </c>
      <c r="E1413" s="178" t="s">
        <v>361</v>
      </c>
      <c r="F1413" s="179">
        <v>54</v>
      </c>
      <c r="G1413" s="180" t="s">
        <v>743</v>
      </c>
      <c r="H1413" s="181">
        <v>3</v>
      </c>
      <c r="I1413" s="182">
        <f>Tabla1[[#This Row],[P_Esperada_MEISR ]]*0.0008928</f>
        <v>2.6784000000000001E-3</v>
      </c>
      <c r="J1413" s="183">
        <v>1</v>
      </c>
      <c r="K1413" s="183">
        <f>Tabla1[[#This Row],[Puntuación]]-1</f>
        <v>0</v>
      </c>
      <c r="L1413" s="182">
        <f>Tabla1[[#This Row],[Cambio escala]]*0.0008928</f>
        <v>0</v>
      </c>
      <c r="M1413" s="179" t="s">
        <v>24</v>
      </c>
      <c r="N1413" s="179" t="s">
        <v>1435</v>
      </c>
      <c r="O1413" s="179" t="s">
        <v>31</v>
      </c>
      <c r="P1413" s="179" t="s">
        <v>1438</v>
      </c>
      <c r="Q1413" s="179" t="s">
        <v>7</v>
      </c>
      <c r="R1413" s="179" t="s">
        <v>1526</v>
      </c>
      <c r="S1413" s="179" t="s">
        <v>86</v>
      </c>
      <c r="T1413" s="184" t="s">
        <v>50</v>
      </c>
      <c r="U1413" s="184" t="str">
        <f>Tabla1[[#This Row],[Códigos CIF]]&amp;" "&amp;"="&amp;" "&amp;Tabla1[[#This Row],[Códigos CIF Habilidad]]</f>
        <v>d210 = Llevar a cabo una única tarea</v>
      </c>
      <c r="V1413" s="189" t="s">
        <v>87</v>
      </c>
      <c r="W1413" s="19" t="s">
        <v>88</v>
      </c>
      <c r="X1413" s="10"/>
      <c r="Y1413" s="10"/>
      <c r="Z1413"/>
      <c r="AA1413"/>
      <c r="AB1413"/>
      <c r="AC1413"/>
      <c r="AD1413"/>
      <c r="AE1413"/>
      <c r="AF1413"/>
      <c r="AG1413"/>
      <c r="AH1413"/>
      <c r="AI1413"/>
    </row>
    <row r="1414" spans="1:35" ht="24">
      <c r="A1414" s="10">
        <v>1398</v>
      </c>
      <c r="B1414" s="176" t="s">
        <v>1343</v>
      </c>
      <c r="C1414" s="177" t="s">
        <v>1026</v>
      </c>
      <c r="D1414" s="177" t="s">
        <v>307</v>
      </c>
      <c r="E1414" s="178" t="s">
        <v>364</v>
      </c>
      <c r="F1414" s="179">
        <v>54</v>
      </c>
      <c r="G1414" s="180" t="s">
        <v>743</v>
      </c>
      <c r="H1414" s="181">
        <v>3</v>
      </c>
      <c r="I1414" s="182">
        <f>Tabla1[[#This Row],[P_Esperada_MEISR ]]*0.0008928</f>
        <v>2.6784000000000001E-3</v>
      </c>
      <c r="J1414" s="183">
        <v>1</v>
      </c>
      <c r="K1414" s="183">
        <f>Tabla1[[#This Row],[Puntuación]]-1</f>
        <v>0</v>
      </c>
      <c r="L1414" s="182">
        <f>Tabla1[[#This Row],[Cambio escala]]*0.0008928</f>
        <v>0</v>
      </c>
      <c r="M1414" s="179" t="s">
        <v>24</v>
      </c>
      <c r="N1414" s="179" t="s">
        <v>1435</v>
      </c>
      <c r="O1414" s="179" t="s">
        <v>5</v>
      </c>
      <c r="P1414" s="179" t="s">
        <v>1441</v>
      </c>
      <c r="Q1414" s="179" t="s">
        <v>5</v>
      </c>
      <c r="R1414" s="179" t="s">
        <v>1519</v>
      </c>
      <c r="S1414" s="179" t="s">
        <v>340</v>
      </c>
      <c r="T1414" s="184" t="s">
        <v>14</v>
      </c>
      <c r="U1414" s="184" t="str">
        <f>Tabla1[[#This Row],[Códigos CIF]]&amp;" "&amp;"="&amp;" "&amp;Tabla1[[#This Row],[Códigos CIF Habilidad]]</f>
        <v>d720 = Interacciones interpersonales complejas</v>
      </c>
      <c r="V1414" s="189" t="s">
        <v>341</v>
      </c>
      <c r="W1414" s="19" t="s">
        <v>342</v>
      </c>
      <c r="X1414" s="10"/>
      <c r="Y1414" s="10"/>
      <c r="Z1414"/>
      <c r="AA1414"/>
      <c r="AB1414"/>
      <c r="AC1414"/>
      <c r="AD1414"/>
      <c r="AE1414"/>
      <c r="AF1414"/>
      <c r="AG1414"/>
      <c r="AH1414"/>
      <c r="AI1414"/>
    </row>
    <row r="1415" spans="1:35" ht="20.399999999999999">
      <c r="A1415" s="10">
        <v>1399</v>
      </c>
      <c r="B1415" s="176" t="s">
        <v>1343</v>
      </c>
      <c r="C1415" s="177" t="s">
        <v>1027</v>
      </c>
      <c r="D1415" s="177" t="s">
        <v>307</v>
      </c>
      <c r="E1415" s="178" t="s">
        <v>358</v>
      </c>
      <c r="F1415" s="179">
        <v>60</v>
      </c>
      <c r="G1415" s="180" t="s">
        <v>744</v>
      </c>
      <c r="H1415" s="181">
        <v>3</v>
      </c>
      <c r="I1415" s="182">
        <f>Tabla1[[#This Row],[P_Esperada_MEISR ]]*0.0008928</f>
        <v>2.6784000000000001E-3</v>
      </c>
      <c r="J1415" s="183">
        <v>1</v>
      </c>
      <c r="K1415" s="183">
        <f>Tabla1[[#This Row],[Puntuación]]-1</f>
        <v>0</v>
      </c>
      <c r="L1415" s="182">
        <f>Tabla1[[#This Row],[Cambio escala]]*0.0008928</f>
        <v>0</v>
      </c>
      <c r="M1415" s="179" t="s">
        <v>5</v>
      </c>
      <c r="N1415" s="179" t="s">
        <v>1436</v>
      </c>
      <c r="O1415" s="179" t="s">
        <v>5</v>
      </c>
      <c r="P1415" s="179" t="s">
        <v>1441</v>
      </c>
      <c r="Q1415" s="179" t="s">
        <v>5</v>
      </c>
      <c r="R1415" s="179" t="s">
        <v>1519</v>
      </c>
      <c r="S1415" s="179" t="s">
        <v>59</v>
      </c>
      <c r="T1415" s="184" t="s">
        <v>60</v>
      </c>
      <c r="U1415" s="184" t="str">
        <f>Tabla1[[#This Row],[Códigos CIF]]&amp;" "&amp;"="&amp;" "&amp;Tabla1[[#This Row],[Códigos CIF Habilidad]]</f>
        <v xml:space="preserve">d880 = Participación en el juego </v>
      </c>
      <c r="V1415" s="189" t="s">
        <v>61</v>
      </c>
      <c r="W1415" s="19" t="s">
        <v>62</v>
      </c>
      <c r="X1415" s="10"/>
      <c r="Y1415" s="10"/>
      <c r="Z1415"/>
      <c r="AA1415"/>
      <c r="AB1415"/>
      <c r="AC1415"/>
      <c r="AD1415"/>
      <c r="AE1415"/>
      <c r="AF1415"/>
      <c r="AG1415"/>
      <c r="AH1415"/>
      <c r="AI1415"/>
    </row>
    <row r="1416" spans="1:35" ht="24">
      <c r="A1416" s="10">
        <v>1400</v>
      </c>
      <c r="B1416" s="176" t="s">
        <v>1343</v>
      </c>
      <c r="C1416" s="177" t="s">
        <v>1028</v>
      </c>
      <c r="D1416" s="177" t="s">
        <v>307</v>
      </c>
      <c r="E1416" s="178" t="s">
        <v>360</v>
      </c>
      <c r="F1416" s="179">
        <v>60</v>
      </c>
      <c r="G1416" s="180" t="s">
        <v>744</v>
      </c>
      <c r="H1416" s="181">
        <v>3</v>
      </c>
      <c r="I1416" s="182">
        <f>Tabla1[[#This Row],[P_Esperada_MEISR ]]*0.0008928</f>
        <v>2.6784000000000001E-3</v>
      </c>
      <c r="J1416" s="183">
        <v>1</v>
      </c>
      <c r="K1416" s="183">
        <f>Tabla1[[#This Row],[Puntuación]]-1</f>
        <v>0</v>
      </c>
      <c r="L1416" s="182">
        <f>Tabla1[[#This Row],[Cambio escala]]*0.0008928</f>
        <v>0</v>
      </c>
      <c r="M1416" s="179" t="s">
        <v>24</v>
      </c>
      <c r="N1416" s="179" t="s">
        <v>1435</v>
      </c>
      <c r="O1416" s="179" t="s">
        <v>5</v>
      </c>
      <c r="P1416" s="179" t="s">
        <v>1441</v>
      </c>
      <c r="Q1416" s="179" t="s">
        <v>5</v>
      </c>
      <c r="R1416" s="179" t="s">
        <v>1519</v>
      </c>
      <c r="S1416" s="179" t="s">
        <v>340</v>
      </c>
      <c r="T1416" s="184" t="s">
        <v>14</v>
      </c>
      <c r="U1416" s="184" t="str">
        <f>Tabla1[[#This Row],[Códigos CIF]]&amp;" "&amp;"="&amp;" "&amp;Tabla1[[#This Row],[Códigos CIF Habilidad]]</f>
        <v>d720 = Interacciones interpersonales complejas</v>
      </c>
      <c r="V1416" s="189" t="s">
        <v>341</v>
      </c>
      <c r="W1416" s="19" t="s">
        <v>342</v>
      </c>
      <c r="X1416" s="10"/>
      <c r="Y1416" s="10"/>
      <c r="Z1416"/>
      <c r="AA1416"/>
      <c r="AB1416"/>
      <c r="AC1416"/>
      <c r="AD1416"/>
      <c r="AE1416"/>
      <c r="AF1416"/>
      <c r="AG1416"/>
      <c r="AH1416"/>
      <c r="AI1416"/>
    </row>
    <row r="1417" spans="1:35" ht="24">
      <c r="A1417" s="10">
        <v>1401</v>
      </c>
      <c r="B1417" s="176" t="s">
        <v>1343</v>
      </c>
      <c r="C1417" s="177" t="s">
        <v>1029</v>
      </c>
      <c r="D1417" s="177" t="s">
        <v>307</v>
      </c>
      <c r="E1417" s="178" t="s">
        <v>1540</v>
      </c>
      <c r="F1417" s="179">
        <v>60</v>
      </c>
      <c r="G1417" s="180" t="s">
        <v>744</v>
      </c>
      <c r="H1417" s="181">
        <v>3</v>
      </c>
      <c r="I1417" s="182">
        <f>Tabla1[[#This Row],[P_Esperada_MEISR ]]*0.0008928</f>
        <v>2.6784000000000001E-3</v>
      </c>
      <c r="J1417" s="183">
        <v>1</v>
      </c>
      <c r="K1417" s="183">
        <f>Tabla1[[#This Row],[Puntuación]]-1</f>
        <v>0</v>
      </c>
      <c r="L1417" s="182">
        <f>Tabla1[[#This Row],[Cambio escala]]*0.0008928</f>
        <v>0</v>
      </c>
      <c r="M1417" s="179" t="s">
        <v>24</v>
      </c>
      <c r="N1417" s="179" t="s">
        <v>1435</v>
      </c>
      <c r="O1417" s="179" t="s">
        <v>5</v>
      </c>
      <c r="P1417" s="179" t="s">
        <v>1441</v>
      </c>
      <c r="Q1417" s="179" t="s">
        <v>5</v>
      </c>
      <c r="R1417" s="179" t="s">
        <v>1519</v>
      </c>
      <c r="S1417" s="179" t="s">
        <v>340</v>
      </c>
      <c r="T1417" s="184" t="s">
        <v>14</v>
      </c>
      <c r="U1417" s="184" t="str">
        <f>Tabla1[[#This Row],[Códigos CIF]]&amp;" "&amp;"="&amp;" "&amp;Tabla1[[#This Row],[Códigos CIF Habilidad]]</f>
        <v>d720 = Interacciones interpersonales complejas</v>
      </c>
      <c r="V1417" s="189" t="s">
        <v>341</v>
      </c>
      <c r="W1417" s="19" t="s">
        <v>342</v>
      </c>
      <c r="X1417" s="10"/>
      <c r="Y1417" s="10"/>
      <c r="Z1417"/>
      <c r="AA1417"/>
      <c r="AB1417"/>
      <c r="AC1417"/>
      <c r="AD1417"/>
      <c r="AE1417"/>
      <c r="AF1417"/>
      <c r="AG1417"/>
      <c r="AH1417"/>
      <c r="AI1417"/>
    </row>
    <row r="1418" spans="1:35" ht="30.6">
      <c r="A1418" s="10">
        <v>1402</v>
      </c>
      <c r="B1418" s="176" t="s">
        <v>1343</v>
      </c>
      <c r="C1418" s="177" t="s">
        <v>1339</v>
      </c>
      <c r="D1418" s="177" t="s">
        <v>307</v>
      </c>
      <c r="E1418" s="178" t="s">
        <v>363</v>
      </c>
      <c r="F1418" s="179">
        <v>60</v>
      </c>
      <c r="G1418" s="180" t="s">
        <v>744</v>
      </c>
      <c r="H1418" s="181">
        <v>3</v>
      </c>
      <c r="I1418" s="182">
        <f>Tabla1[[#This Row],[P_Esperada_MEISR ]]*0.0008928</f>
        <v>2.6784000000000001E-3</v>
      </c>
      <c r="J1418" s="183">
        <v>1</v>
      </c>
      <c r="K1418" s="183">
        <f>Tabla1[[#This Row],[Puntuación]]-1</f>
        <v>0</v>
      </c>
      <c r="L1418" s="182">
        <f>Tabla1[[#This Row],[Cambio escala]]*0.0008928</f>
        <v>0</v>
      </c>
      <c r="M1418" s="179" t="s">
        <v>24</v>
      </c>
      <c r="N1418" s="179" t="s">
        <v>1435</v>
      </c>
      <c r="O1418" s="179" t="s">
        <v>31</v>
      </c>
      <c r="P1418" s="179" t="s">
        <v>1438</v>
      </c>
      <c r="Q1418" s="179" t="s">
        <v>7</v>
      </c>
      <c r="R1418" s="179" t="s">
        <v>1526</v>
      </c>
      <c r="S1418" s="179" t="s">
        <v>233</v>
      </c>
      <c r="T1418" s="184" t="s">
        <v>50</v>
      </c>
      <c r="U1418" s="184" t="str">
        <f>Tabla1[[#This Row],[Códigos CIF]]&amp;" "&amp;"="&amp;" "&amp;Tabla1[[#This Row],[Códigos CIF Habilidad]]</f>
        <v>d220 = Llevar a cabo múltiples tareas</v>
      </c>
      <c r="V1418" s="189" t="s">
        <v>234</v>
      </c>
      <c r="W1418" s="19" t="s">
        <v>235</v>
      </c>
      <c r="X1418" s="10"/>
      <c r="Y1418" s="10"/>
      <c r="Z1418"/>
      <c r="AA1418"/>
      <c r="AB1418"/>
      <c r="AC1418"/>
      <c r="AD1418"/>
      <c r="AE1418"/>
      <c r="AF1418"/>
      <c r="AG1418"/>
      <c r="AH1418"/>
      <c r="AI1418"/>
    </row>
    <row r="1419" spans="1:35" ht="24">
      <c r="A1419" s="10">
        <v>1403</v>
      </c>
      <c r="B1419" s="176" t="s">
        <v>1343</v>
      </c>
      <c r="C1419" s="177" t="s">
        <v>751</v>
      </c>
      <c r="D1419" s="177" t="s">
        <v>365</v>
      </c>
      <c r="E1419" s="178" t="s">
        <v>366</v>
      </c>
      <c r="F1419" s="179">
        <v>0</v>
      </c>
      <c r="G1419" s="180" t="s">
        <v>683</v>
      </c>
      <c r="H1419" s="181">
        <v>3</v>
      </c>
      <c r="I1419" s="182">
        <f>Tabla1[[#This Row],[P_Esperada_MEISR ]]*0.0008928</f>
        <v>2.6784000000000001E-3</v>
      </c>
      <c r="J1419" s="183">
        <v>1</v>
      </c>
      <c r="K1419" s="183">
        <f>Tabla1[[#This Row],[Puntuación]]-1</f>
        <v>0</v>
      </c>
      <c r="L1419" s="182">
        <f>Tabla1[[#This Row],[Cambio escala]]*0.0008928</f>
        <v>0</v>
      </c>
      <c r="M1419" s="179" t="s">
        <v>24</v>
      </c>
      <c r="N1419" s="179" t="s">
        <v>1435</v>
      </c>
      <c r="O1419" s="179" t="s">
        <v>5</v>
      </c>
      <c r="P1419" s="179" t="s">
        <v>1441</v>
      </c>
      <c r="Q1419" s="179" t="s">
        <v>5</v>
      </c>
      <c r="R1419" s="179" t="s">
        <v>1519</v>
      </c>
      <c r="S1419" s="179" t="s">
        <v>13</v>
      </c>
      <c r="T1419" s="184" t="s">
        <v>14</v>
      </c>
      <c r="U1419" s="184" t="str">
        <f>Tabla1[[#This Row],[Códigos CIF]]&amp;" "&amp;"="&amp;" "&amp;Tabla1[[#This Row],[Códigos CIF Habilidad]]</f>
        <v>d710 = Interacciones interpersonales básicas</v>
      </c>
      <c r="V1419" s="189" t="s">
        <v>15</v>
      </c>
      <c r="W1419" s="19" t="s">
        <v>16</v>
      </c>
      <c r="X1419" s="10"/>
      <c r="Y1419" s="10"/>
      <c r="Z1419"/>
      <c r="AA1419"/>
      <c r="AB1419"/>
      <c r="AC1419"/>
      <c r="AD1419"/>
      <c r="AE1419"/>
      <c r="AF1419"/>
      <c r="AG1419"/>
      <c r="AH1419"/>
      <c r="AI1419"/>
    </row>
    <row r="1420" spans="1:35">
      <c r="A1420" s="10">
        <v>1404</v>
      </c>
      <c r="B1420" s="176" t="s">
        <v>1343</v>
      </c>
      <c r="C1420" s="177" t="s">
        <v>763</v>
      </c>
      <c r="D1420" s="177" t="s">
        <v>365</v>
      </c>
      <c r="E1420" s="178" t="s">
        <v>367</v>
      </c>
      <c r="F1420" s="179">
        <v>0</v>
      </c>
      <c r="G1420" s="180" t="s">
        <v>683</v>
      </c>
      <c r="H1420" s="181">
        <v>3</v>
      </c>
      <c r="I1420" s="182">
        <f>Tabla1[[#This Row],[P_Esperada_MEISR ]]*0.0008928</f>
        <v>2.6784000000000001E-3</v>
      </c>
      <c r="J1420" s="183">
        <v>1</v>
      </c>
      <c r="K1420" s="183">
        <f>Tabla1[[#This Row],[Puntuación]]-1</f>
        <v>0</v>
      </c>
      <c r="L1420" s="182">
        <f>Tabla1[[#This Row],[Cambio escala]]*0.0008928</f>
        <v>0</v>
      </c>
      <c r="M1420" s="179" t="s">
        <v>23</v>
      </c>
      <c r="N1420" s="179" t="s">
        <v>1434</v>
      </c>
      <c r="O1420" s="179" t="s">
        <v>23</v>
      </c>
      <c r="P1420" s="179" t="s">
        <v>1437</v>
      </c>
      <c r="Q1420" s="179" t="s">
        <v>23</v>
      </c>
      <c r="R1420" s="179" t="s">
        <v>1525</v>
      </c>
      <c r="S1420" s="179" t="s">
        <v>72</v>
      </c>
      <c r="T1420" s="184" t="s">
        <v>50</v>
      </c>
      <c r="U1420" s="184" t="str">
        <f>Tabla1[[#This Row],[Códigos CIF]]&amp;" "&amp;"="&amp;" "&amp;Tabla1[[#This Row],[Códigos CIF Habilidad]]</f>
        <v>d230 = Llevar a cabo rutinas diarias</v>
      </c>
      <c r="V1420" s="189" t="s">
        <v>73</v>
      </c>
      <c r="W1420" s="19" t="s">
        <v>74</v>
      </c>
      <c r="X1420" s="10"/>
      <c r="Y1420" s="10"/>
      <c r="Z1420"/>
      <c r="AA1420"/>
      <c r="AB1420"/>
      <c r="AC1420"/>
      <c r="AD1420"/>
      <c r="AE1420"/>
      <c r="AF1420"/>
      <c r="AG1420"/>
      <c r="AH1420"/>
      <c r="AI1420"/>
    </row>
    <row r="1421" spans="1:35" ht="20.399999999999999">
      <c r="A1421" s="10">
        <v>1405</v>
      </c>
      <c r="B1421" s="176" t="s">
        <v>1343</v>
      </c>
      <c r="C1421" s="177" t="s">
        <v>1030</v>
      </c>
      <c r="D1421" s="177" t="s">
        <v>365</v>
      </c>
      <c r="E1421" s="178" t="s">
        <v>368</v>
      </c>
      <c r="F1421" s="179">
        <v>3</v>
      </c>
      <c r="G1421" s="180" t="s">
        <v>683</v>
      </c>
      <c r="H1421" s="181">
        <v>3</v>
      </c>
      <c r="I1421" s="182">
        <f>Tabla1[[#This Row],[P_Esperada_MEISR ]]*0.0008928</f>
        <v>2.6784000000000001E-3</v>
      </c>
      <c r="J1421" s="183">
        <v>1</v>
      </c>
      <c r="K1421" s="183">
        <f>Tabla1[[#This Row],[Puntuación]]-1</f>
        <v>0</v>
      </c>
      <c r="L1421" s="182">
        <f>Tabla1[[#This Row],[Cambio escala]]*0.0008928</f>
        <v>0</v>
      </c>
      <c r="M1421" s="179" t="s">
        <v>23</v>
      </c>
      <c r="N1421" s="179" t="s">
        <v>1434</v>
      </c>
      <c r="O1421" s="179" t="s">
        <v>23</v>
      </c>
      <c r="P1421" s="179" t="s">
        <v>1437</v>
      </c>
      <c r="Q1421" s="179" t="s">
        <v>23</v>
      </c>
      <c r="R1421" s="179" t="s">
        <v>1525</v>
      </c>
      <c r="S1421" s="179" t="s">
        <v>72</v>
      </c>
      <c r="T1421" s="184" t="s">
        <v>50</v>
      </c>
      <c r="U1421" s="184" t="str">
        <f>Tabla1[[#This Row],[Códigos CIF]]&amp;" "&amp;"="&amp;" "&amp;Tabla1[[#This Row],[Códigos CIF Habilidad]]</f>
        <v>d230 = Llevar a cabo rutinas diarias</v>
      </c>
      <c r="V1421" s="189" t="s">
        <v>73</v>
      </c>
      <c r="W1421" s="19" t="s">
        <v>74</v>
      </c>
      <c r="X1421" s="10"/>
      <c r="Y1421" s="10"/>
      <c r="Z1421"/>
      <c r="AA1421"/>
      <c r="AB1421"/>
      <c r="AC1421"/>
      <c r="AD1421"/>
      <c r="AE1421"/>
      <c r="AF1421"/>
      <c r="AG1421"/>
      <c r="AH1421"/>
      <c r="AI1421"/>
    </row>
    <row r="1422" spans="1:35" ht="24">
      <c r="A1422" s="10">
        <v>1406</v>
      </c>
      <c r="B1422" s="176" t="s">
        <v>1343</v>
      </c>
      <c r="C1422" s="177" t="s">
        <v>1031</v>
      </c>
      <c r="D1422" s="177" t="s">
        <v>365</v>
      </c>
      <c r="E1422" s="178" t="s">
        <v>369</v>
      </c>
      <c r="F1422" s="179">
        <v>4</v>
      </c>
      <c r="G1422" s="180" t="s">
        <v>683</v>
      </c>
      <c r="H1422" s="181">
        <v>3</v>
      </c>
      <c r="I1422" s="182">
        <f>Tabla1[[#This Row],[P_Esperada_MEISR ]]*0.0008928</f>
        <v>2.6784000000000001E-3</v>
      </c>
      <c r="J1422" s="183">
        <v>1</v>
      </c>
      <c r="K1422" s="183">
        <f>Tabla1[[#This Row],[Puntuación]]-1</f>
        <v>0</v>
      </c>
      <c r="L1422" s="182">
        <f>Tabla1[[#This Row],[Cambio escala]]*0.0008928</f>
        <v>0</v>
      </c>
      <c r="M1422" s="179" t="s">
        <v>24</v>
      </c>
      <c r="N1422" s="179" t="s">
        <v>1435</v>
      </c>
      <c r="O1422" s="179" t="s">
        <v>5</v>
      </c>
      <c r="P1422" s="179" t="s">
        <v>1441</v>
      </c>
      <c r="Q1422" s="179" t="s">
        <v>5</v>
      </c>
      <c r="R1422" s="179" t="s">
        <v>1519</v>
      </c>
      <c r="S1422" s="179" t="s">
        <v>49</v>
      </c>
      <c r="T1422" s="184" t="s">
        <v>50</v>
      </c>
      <c r="U1422" s="184" t="str">
        <f>Tabla1[[#This Row],[Códigos CIF]]&amp;" "&amp;"="&amp;" "&amp;Tabla1[[#This Row],[Códigos CIF Habilidad]]</f>
        <v>d240 = Manejo del estrés y otras demandas psicológicas</v>
      </c>
      <c r="V1422" s="189" t="s">
        <v>51</v>
      </c>
      <c r="W1422" s="19" t="s">
        <v>52</v>
      </c>
      <c r="X1422" s="10"/>
      <c r="Y1422" s="10"/>
      <c r="Z1422"/>
      <c r="AA1422"/>
      <c r="AB1422"/>
      <c r="AC1422"/>
      <c r="AD1422"/>
      <c r="AE1422"/>
      <c r="AF1422"/>
      <c r="AG1422"/>
      <c r="AH1422"/>
      <c r="AI1422"/>
    </row>
    <row r="1423" spans="1:35" ht="20.399999999999999">
      <c r="A1423" s="10">
        <v>1407</v>
      </c>
      <c r="B1423" s="176" t="s">
        <v>1343</v>
      </c>
      <c r="C1423" s="177" t="s">
        <v>1032</v>
      </c>
      <c r="D1423" s="177" t="s">
        <v>365</v>
      </c>
      <c r="E1423" s="178" t="s">
        <v>370</v>
      </c>
      <c r="F1423" s="179">
        <v>6</v>
      </c>
      <c r="G1423" s="180" t="s">
        <v>683</v>
      </c>
      <c r="H1423" s="181">
        <v>3</v>
      </c>
      <c r="I1423" s="182">
        <f>Tabla1[[#This Row],[P_Esperada_MEISR ]]*0.0008928</f>
        <v>2.6784000000000001E-3</v>
      </c>
      <c r="J1423" s="183">
        <v>1</v>
      </c>
      <c r="K1423" s="183">
        <f>Tabla1[[#This Row],[Puntuación]]-1</f>
        <v>0</v>
      </c>
      <c r="L1423" s="182">
        <f>Tabla1[[#This Row],[Cambio escala]]*0.0008928</f>
        <v>0</v>
      </c>
      <c r="M1423" s="179" t="s">
        <v>23</v>
      </c>
      <c r="N1423" s="179" t="s">
        <v>1434</v>
      </c>
      <c r="O1423" s="179" t="s">
        <v>23</v>
      </c>
      <c r="P1423" s="179" t="s">
        <v>1437</v>
      </c>
      <c r="Q1423" s="179" t="s">
        <v>23</v>
      </c>
      <c r="R1423" s="179" t="s">
        <v>1525</v>
      </c>
      <c r="S1423" s="179" t="s">
        <v>72</v>
      </c>
      <c r="T1423" s="184" t="s">
        <v>50</v>
      </c>
      <c r="U1423" s="184" t="str">
        <f>Tabla1[[#This Row],[Códigos CIF]]&amp;" "&amp;"="&amp;" "&amp;Tabla1[[#This Row],[Códigos CIF Habilidad]]</f>
        <v>d230 = Llevar a cabo rutinas diarias</v>
      </c>
      <c r="V1423" s="189" t="s">
        <v>73</v>
      </c>
      <c r="W1423" s="19" t="s">
        <v>74</v>
      </c>
      <c r="X1423" s="10"/>
      <c r="Y1423" s="10"/>
      <c r="Z1423"/>
      <c r="AA1423"/>
      <c r="AB1423"/>
      <c r="AC1423"/>
      <c r="AD1423"/>
      <c r="AE1423"/>
      <c r="AF1423"/>
      <c r="AG1423"/>
      <c r="AH1423"/>
      <c r="AI1423"/>
    </row>
    <row r="1424" spans="1:35" ht="24">
      <c r="A1424" s="10">
        <v>1408</v>
      </c>
      <c r="B1424" s="176" t="s">
        <v>1343</v>
      </c>
      <c r="C1424" s="177" t="s">
        <v>1033</v>
      </c>
      <c r="D1424" s="177" t="s">
        <v>365</v>
      </c>
      <c r="E1424" s="178" t="s">
        <v>371</v>
      </c>
      <c r="F1424" s="179">
        <v>9</v>
      </c>
      <c r="G1424" s="180" t="s">
        <v>686</v>
      </c>
      <c r="H1424" s="181">
        <v>3</v>
      </c>
      <c r="I1424" s="182">
        <f>Tabla1[[#This Row],[P_Esperada_MEISR ]]*0.0008928</f>
        <v>2.6784000000000001E-3</v>
      </c>
      <c r="J1424" s="183">
        <v>1</v>
      </c>
      <c r="K1424" s="183">
        <f>Tabla1[[#This Row],[Puntuación]]-1</f>
        <v>0</v>
      </c>
      <c r="L1424" s="182">
        <f>Tabla1[[#This Row],[Cambio escala]]*0.0008928</f>
        <v>0</v>
      </c>
      <c r="M1424" s="179" t="s">
        <v>24</v>
      </c>
      <c r="N1424" s="179" t="s">
        <v>1435</v>
      </c>
      <c r="O1424" s="179" t="s">
        <v>31</v>
      </c>
      <c r="P1424" s="179" t="s">
        <v>1438</v>
      </c>
      <c r="Q1424" s="179" t="s">
        <v>7</v>
      </c>
      <c r="R1424" s="179" t="s">
        <v>1526</v>
      </c>
      <c r="S1424" s="179" t="s">
        <v>257</v>
      </c>
      <c r="T1424" s="184" t="s">
        <v>19</v>
      </c>
      <c r="U1424" s="184" t="str">
        <f>Tabla1[[#This Row],[Códigos CIF]]&amp;" "&amp;"="&amp;" "&amp;Tabla1[[#This Row],[Códigos CIF Habilidad]]</f>
        <v>d131 = Aprender mediante acciones con objetos</v>
      </c>
      <c r="V1424" s="189" t="s">
        <v>258</v>
      </c>
      <c r="W1424" s="19" t="s">
        <v>259</v>
      </c>
      <c r="X1424" s="10"/>
      <c r="Y1424" s="10"/>
      <c r="Z1424"/>
      <c r="AA1424"/>
      <c r="AB1424"/>
      <c r="AC1424"/>
      <c r="AD1424"/>
      <c r="AE1424"/>
      <c r="AF1424"/>
      <c r="AG1424"/>
      <c r="AH1424"/>
      <c r="AI1424"/>
    </row>
    <row r="1425" spans="1:35" ht="40.799999999999997">
      <c r="A1425" s="10">
        <v>1409</v>
      </c>
      <c r="B1425" s="176" t="s">
        <v>1343</v>
      </c>
      <c r="C1425" s="177" t="s">
        <v>1034</v>
      </c>
      <c r="D1425" s="177" t="s">
        <v>365</v>
      </c>
      <c r="E1425" s="178" t="s">
        <v>1325</v>
      </c>
      <c r="F1425" s="179">
        <v>12</v>
      </c>
      <c r="G1425" s="180" t="s">
        <v>686</v>
      </c>
      <c r="H1425" s="181">
        <v>3</v>
      </c>
      <c r="I1425" s="182">
        <f>Tabla1[[#This Row],[P_Esperada_MEISR ]]*0.0008928</f>
        <v>2.6784000000000001E-3</v>
      </c>
      <c r="J1425" s="183">
        <v>1</v>
      </c>
      <c r="K1425" s="183">
        <f>Tabla1[[#This Row],[Puntuación]]-1</f>
        <v>0</v>
      </c>
      <c r="L1425" s="182">
        <f>Tabla1[[#This Row],[Cambio escala]]*0.0008928</f>
        <v>0</v>
      </c>
      <c r="M1425" s="179" t="s">
        <v>24</v>
      </c>
      <c r="N1425" s="179" t="s">
        <v>1435</v>
      </c>
      <c r="O1425" s="179" t="s">
        <v>5</v>
      </c>
      <c r="P1425" s="179" t="s">
        <v>1441</v>
      </c>
      <c r="Q1425" s="179" t="s">
        <v>5</v>
      </c>
      <c r="R1425" s="179" t="s">
        <v>1519</v>
      </c>
      <c r="S1425" s="179" t="s">
        <v>49</v>
      </c>
      <c r="T1425" s="184" t="s">
        <v>50</v>
      </c>
      <c r="U1425" s="184" t="str">
        <f>Tabla1[[#This Row],[Códigos CIF]]&amp;" "&amp;"="&amp;" "&amp;Tabla1[[#This Row],[Códigos CIF Habilidad]]</f>
        <v>d240 = Manejo del estrés y otras demandas psicológicas</v>
      </c>
      <c r="V1425" s="189" t="s">
        <v>51</v>
      </c>
      <c r="W1425" s="19" t="s">
        <v>52</v>
      </c>
      <c r="X1425" s="10"/>
      <c r="Y1425" s="10"/>
      <c r="Z1425"/>
      <c r="AA1425"/>
      <c r="AB1425"/>
      <c r="AC1425"/>
      <c r="AD1425"/>
      <c r="AE1425"/>
      <c r="AF1425"/>
      <c r="AG1425"/>
      <c r="AH1425"/>
      <c r="AI1425"/>
    </row>
    <row r="1426" spans="1:35">
      <c r="A1426" s="10">
        <v>1410</v>
      </c>
      <c r="B1426" s="176" t="s">
        <v>1343</v>
      </c>
      <c r="C1426" s="177" t="s">
        <v>1035</v>
      </c>
      <c r="D1426" s="177" t="s">
        <v>365</v>
      </c>
      <c r="E1426" s="178" t="s">
        <v>372</v>
      </c>
      <c r="F1426" s="179">
        <v>12</v>
      </c>
      <c r="G1426" s="180" t="s">
        <v>686</v>
      </c>
      <c r="H1426" s="181">
        <v>3</v>
      </c>
      <c r="I1426" s="182">
        <f>Tabla1[[#This Row],[P_Esperada_MEISR ]]*0.0008928</f>
        <v>2.6784000000000001E-3</v>
      </c>
      <c r="J1426" s="183">
        <v>1</v>
      </c>
      <c r="K1426" s="183">
        <f>Tabla1[[#This Row],[Puntuación]]-1</f>
        <v>0</v>
      </c>
      <c r="L1426" s="182">
        <f>Tabla1[[#This Row],[Cambio escala]]*0.0008928</f>
        <v>0</v>
      </c>
      <c r="M1426" s="179" t="s">
        <v>23</v>
      </c>
      <c r="N1426" s="179" t="s">
        <v>1434</v>
      </c>
      <c r="O1426" s="179" t="s">
        <v>23</v>
      </c>
      <c r="P1426" s="179" t="s">
        <v>1437</v>
      </c>
      <c r="Q1426" s="179" t="s">
        <v>23</v>
      </c>
      <c r="R1426" s="179" t="s">
        <v>1525</v>
      </c>
      <c r="S1426" s="179" t="s">
        <v>72</v>
      </c>
      <c r="T1426" s="184" t="s">
        <v>50</v>
      </c>
      <c r="U1426" s="184" t="str">
        <f>Tabla1[[#This Row],[Códigos CIF]]&amp;" "&amp;"="&amp;" "&amp;Tabla1[[#This Row],[Códigos CIF Habilidad]]</f>
        <v>d230 = Llevar a cabo rutinas diarias</v>
      </c>
      <c r="V1426" s="189" t="s">
        <v>73</v>
      </c>
      <c r="W1426" s="19" t="s">
        <v>74</v>
      </c>
      <c r="X1426" s="10"/>
      <c r="Y1426" s="10"/>
      <c r="Z1426"/>
      <c r="AA1426"/>
      <c r="AB1426"/>
      <c r="AC1426"/>
      <c r="AD1426"/>
      <c r="AE1426"/>
      <c r="AF1426"/>
      <c r="AG1426"/>
      <c r="AH1426"/>
      <c r="AI1426"/>
    </row>
    <row r="1427" spans="1:35" ht="24">
      <c r="A1427" s="10">
        <v>1411</v>
      </c>
      <c r="B1427" s="176" t="s">
        <v>1343</v>
      </c>
      <c r="C1427" s="177" t="s">
        <v>1036</v>
      </c>
      <c r="D1427" s="177" t="s">
        <v>365</v>
      </c>
      <c r="E1427" s="178" t="s">
        <v>373</v>
      </c>
      <c r="F1427" s="179">
        <v>14</v>
      </c>
      <c r="G1427" s="180" t="s">
        <v>684</v>
      </c>
      <c r="H1427" s="181">
        <v>3</v>
      </c>
      <c r="I1427" s="182">
        <f>Tabla1[[#This Row],[P_Esperada_MEISR ]]*0.0008928</f>
        <v>2.6784000000000001E-3</v>
      </c>
      <c r="J1427" s="183">
        <v>1</v>
      </c>
      <c r="K1427" s="183">
        <f>Tabla1[[#This Row],[Puntuación]]-1</f>
        <v>0</v>
      </c>
      <c r="L1427" s="182">
        <f>Tabla1[[#This Row],[Cambio escala]]*0.0008928</f>
        <v>0</v>
      </c>
      <c r="M1427" s="179" t="s">
        <v>5</v>
      </c>
      <c r="N1427" s="179" t="s">
        <v>1436</v>
      </c>
      <c r="O1427" s="179" t="s">
        <v>5</v>
      </c>
      <c r="P1427" s="179" t="s">
        <v>1441</v>
      </c>
      <c r="Q1427" s="179" t="s">
        <v>5</v>
      </c>
      <c r="R1427" s="179" t="s">
        <v>1519</v>
      </c>
      <c r="S1427" s="179" t="s">
        <v>13</v>
      </c>
      <c r="T1427" s="184" t="s">
        <v>14</v>
      </c>
      <c r="U1427" s="184" t="str">
        <f>Tabla1[[#This Row],[Códigos CIF]]&amp;" "&amp;"="&amp;" "&amp;Tabla1[[#This Row],[Códigos CIF Habilidad]]</f>
        <v>d710 = Interacciones interpersonales básicas</v>
      </c>
      <c r="V1427" s="189" t="s">
        <v>15</v>
      </c>
      <c r="W1427" s="19" t="s">
        <v>16</v>
      </c>
      <c r="X1427" s="10"/>
      <c r="Y1427" s="10"/>
      <c r="Z1427"/>
      <c r="AA1427"/>
      <c r="AB1427"/>
      <c r="AC1427"/>
      <c r="AD1427"/>
      <c r="AE1427"/>
      <c r="AF1427"/>
      <c r="AG1427"/>
      <c r="AH1427"/>
      <c r="AI1427"/>
    </row>
    <row r="1428" spans="1:35">
      <c r="A1428" s="10">
        <v>1412</v>
      </c>
      <c r="B1428" s="176" t="s">
        <v>1343</v>
      </c>
      <c r="C1428" s="177" t="s">
        <v>1037</v>
      </c>
      <c r="D1428" s="177" t="s">
        <v>365</v>
      </c>
      <c r="E1428" s="178" t="s">
        <v>374</v>
      </c>
      <c r="F1428" s="179">
        <v>18</v>
      </c>
      <c r="G1428" s="180" t="s">
        <v>684</v>
      </c>
      <c r="H1428" s="181">
        <v>3</v>
      </c>
      <c r="I1428" s="182">
        <f>Tabla1[[#This Row],[P_Esperada_MEISR ]]*0.0008928</f>
        <v>2.6784000000000001E-3</v>
      </c>
      <c r="J1428" s="183">
        <v>1</v>
      </c>
      <c r="K1428" s="183">
        <f>Tabla1[[#This Row],[Puntuación]]-1</f>
        <v>0</v>
      </c>
      <c r="L1428" s="182">
        <f>Tabla1[[#This Row],[Cambio escala]]*0.0008928</f>
        <v>0</v>
      </c>
      <c r="M1428" s="179" t="s">
        <v>23</v>
      </c>
      <c r="N1428" s="179" t="s">
        <v>1434</v>
      </c>
      <c r="O1428" s="179" t="s">
        <v>23</v>
      </c>
      <c r="P1428" s="179" t="s">
        <v>1437</v>
      </c>
      <c r="Q1428" s="179" t="s">
        <v>23</v>
      </c>
      <c r="R1428" s="179" t="s">
        <v>1525</v>
      </c>
      <c r="S1428" s="179" t="s">
        <v>72</v>
      </c>
      <c r="T1428" s="184" t="s">
        <v>50</v>
      </c>
      <c r="U1428" s="184" t="str">
        <f>Tabla1[[#This Row],[Códigos CIF]]&amp;" "&amp;"="&amp;" "&amp;Tabla1[[#This Row],[Códigos CIF Habilidad]]</f>
        <v>d230 = Llevar a cabo rutinas diarias</v>
      </c>
      <c r="V1428" s="189" t="s">
        <v>73</v>
      </c>
      <c r="W1428" s="19" t="s">
        <v>74</v>
      </c>
      <c r="X1428" s="10"/>
      <c r="Y1428" s="10"/>
      <c r="Z1428"/>
      <c r="AA1428"/>
      <c r="AB1428"/>
      <c r="AC1428"/>
      <c r="AD1428"/>
      <c r="AE1428"/>
      <c r="AF1428"/>
      <c r="AG1428"/>
      <c r="AH1428"/>
      <c r="AI1428"/>
    </row>
    <row r="1429" spans="1:35" ht="30.6">
      <c r="A1429" s="10">
        <v>1413</v>
      </c>
      <c r="B1429" s="176" t="s">
        <v>1343</v>
      </c>
      <c r="C1429" s="177" t="s">
        <v>1038</v>
      </c>
      <c r="D1429" s="177" t="s">
        <v>365</v>
      </c>
      <c r="E1429" s="178" t="s">
        <v>375</v>
      </c>
      <c r="F1429" s="179">
        <v>24</v>
      </c>
      <c r="G1429" s="180" t="s">
        <v>685</v>
      </c>
      <c r="H1429" s="181">
        <v>3</v>
      </c>
      <c r="I1429" s="182">
        <f>Tabla1[[#This Row],[P_Esperada_MEISR ]]*0.0008928</f>
        <v>2.6784000000000001E-3</v>
      </c>
      <c r="J1429" s="183">
        <v>1</v>
      </c>
      <c r="K1429" s="183">
        <f>Tabla1[[#This Row],[Puntuación]]-1</f>
        <v>0</v>
      </c>
      <c r="L1429" s="182">
        <f>Tabla1[[#This Row],[Cambio escala]]*0.0008928</f>
        <v>0</v>
      </c>
      <c r="M1429" s="179" t="s">
        <v>5</v>
      </c>
      <c r="N1429" s="179" t="s">
        <v>1436</v>
      </c>
      <c r="O1429" s="179" t="s">
        <v>6</v>
      </c>
      <c r="P1429" s="179" t="s">
        <v>1439</v>
      </c>
      <c r="Q1429" s="179" t="s">
        <v>7</v>
      </c>
      <c r="R1429" s="179" t="s">
        <v>1526</v>
      </c>
      <c r="S1429" s="179" t="s">
        <v>86</v>
      </c>
      <c r="T1429" s="184" t="s">
        <v>50</v>
      </c>
      <c r="U1429" s="184" t="str">
        <f>Tabla1[[#This Row],[Códigos CIF]]&amp;" "&amp;"="&amp;" "&amp;Tabla1[[#This Row],[Códigos CIF Habilidad]]</f>
        <v>d210 = Llevar a cabo una única tarea</v>
      </c>
      <c r="V1429" s="189" t="s">
        <v>87</v>
      </c>
      <c r="W1429" s="19" t="s">
        <v>88</v>
      </c>
      <c r="X1429" s="10"/>
      <c r="Y1429" s="10"/>
      <c r="Z1429"/>
      <c r="AA1429"/>
      <c r="AB1429"/>
      <c r="AC1429"/>
      <c r="AD1429"/>
      <c r="AE1429"/>
      <c r="AF1429"/>
      <c r="AG1429"/>
      <c r="AH1429"/>
      <c r="AI1429"/>
    </row>
    <row r="1430" spans="1:35">
      <c r="A1430" s="10">
        <v>1414</v>
      </c>
      <c r="B1430" s="176" t="s">
        <v>1343</v>
      </c>
      <c r="C1430" s="177" t="s">
        <v>1039</v>
      </c>
      <c r="D1430" s="177" t="s">
        <v>365</v>
      </c>
      <c r="E1430" s="178" t="s">
        <v>382</v>
      </c>
      <c r="F1430" s="179">
        <v>24</v>
      </c>
      <c r="G1430" s="180" t="s">
        <v>685</v>
      </c>
      <c r="H1430" s="181">
        <v>3</v>
      </c>
      <c r="I1430" s="182">
        <f>Tabla1[[#This Row],[P_Esperada_MEISR ]]*0.0008928</f>
        <v>2.6784000000000001E-3</v>
      </c>
      <c r="J1430" s="183">
        <v>1</v>
      </c>
      <c r="K1430" s="183">
        <f>Tabla1[[#This Row],[Puntuación]]-1</f>
        <v>0</v>
      </c>
      <c r="L1430" s="182">
        <f>Tabla1[[#This Row],[Cambio escala]]*0.0008928</f>
        <v>0</v>
      </c>
      <c r="M1430" s="179" t="s">
        <v>23</v>
      </c>
      <c r="N1430" s="179" t="s">
        <v>1434</v>
      </c>
      <c r="O1430" s="179" t="s">
        <v>23</v>
      </c>
      <c r="P1430" s="179" t="s">
        <v>1437</v>
      </c>
      <c r="Q1430" s="179" t="s">
        <v>23</v>
      </c>
      <c r="R1430" s="179" t="s">
        <v>1525</v>
      </c>
      <c r="S1430" s="179" t="s">
        <v>55</v>
      </c>
      <c r="T1430" s="184" t="s">
        <v>9</v>
      </c>
      <c r="U1430" s="184" t="str">
        <f>Tabla1[[#This Row],[Códigos CIF]]&amp;" "&amp;"="&amp;" "&amp;Tabla1[[#This Row],[Códigos CIF Habilidad]]</f>
        <v>d330 = Hablar</v>
      </c>
      <c r="V1430" s="189" t="s">
        <v>56</v>
      </c>
      <c r="W1430" s="19" t="s">
        <v>57</v>
      </c>
      <c r="X1430" s="10"/>
      <c r="Y1430" s="10"/>
      <c r="Z1430"/>
      <c r="AA1430"/>
      <c r="AB1430"/>
      <c r="AC1430"/>
      <c r="AD1430"/>
      <c r="AE1430"/>
      <c r="AF1430"/>
      <c r="AG1430"/>
      <c r="AH1430"/>
      <c r="AI1430"/>
    </row>
    <row r="1431" spans="1:35" ht="24">
      <c r="A1431" s="10">
        <v>1415</v>
      </c>
      <c r="B1431" s="176" t="s">
        <v>1343</v>
      </c>
      <c r="C1431" s="177" t="s">
        <v>1040</v>
      </c>
      <c r="D1431" s="177" t="s">
        <v>365</v>
      </c>
      <c r="E1431" s="178" t="s">
        <v>376</v>
      </c>
      <c r="F1431" s="179">
        <v>30</v>
      </c>
      <c r="G1431" s="180" t="s">
        <v>738</v>
      </c>
      <c r="H1431" s="181">
        <v>3</v>
      </c>
      <c r="I1431" s="182">
        <f>Tabla1[[#This Row],[P_Esperada_MEISR ]]*0.0008928</f>
        <v>2.6784000000000001E-3</v>
      </c>
      <c r="J1431" s="183">
        <v>1</v>
      </c>
      <c r="K1431" s="183">
        <f>Tabla1[[#This Row],[Puntuación]]-1</f>
        <v>0</v>
      </c>
      <c r="L1431" s="182">
        <f>Tabla1[[#This Row],[Cambio escala]]*0.0008928</f>
        <v>0</v>
      </c>
      <c r="M1431" s="179" t="s">
        <v>24</v>
      </c>
      <c r="N1431" s="179" t="s">
        <v>1435</v>
      </c>
      <c r="O1431" s="179" t="s">
        <v>23</v>
      </c>
      <c r="P1431" s="179" t="s">
        <v>1437</v>
      </c>
      <c r="Q1431" s="179" t="s">
        <v>5</v>
      </c>
      <c r="R1431" s="179" t="s">
        <v>1519</v>
      </c>
      <c r="S1431" s="179" t="s">
        <v>49</v>
      </c>
      <c r="T1431" s="184" t="s">
        <v>50</v>
      </c>
      <c r="U1431" s="184" t="str">
        <f>Tabla1[[#This Row],[Códigos CIF]]&amp;" "&amp;"="&amp;" "&amp;Tabla1[[#This Row],[Códigos CIF Habilidad]]</f>
        <v>d240 = Manejo del estrés y otras demandas psicológicas</v>
      </c>
      <c r="V1431" s="189" t="s">
        <v>51</v>
      </c>
      <c r="W1431" s="19" t="s">
        <v>52</v>
      </c>
      <c r="X1431" s="10"/>
      <c r="Y1431" s="10"/>
      <c r="Z1431"/>
      <c r="AA1431"/>
      <c r="AB1431"/>
      <c r="AC1431"/>
      <c r="AD1431"/>
      <c r="AE1431"/>
      <c r="AF1431"/>
      <c r="AG1431"/>
      <c r="AH1431"/>
      <c r="AI1431"/>
    </row>
    <row r="1432" spans="1:35" ht="30.6">
      <c r="A1432" s="10">
        <v>1416</v>
      </c>
      <c r="B1432" s="176" t="s">
        <v>1343</v>
      </c>
      <c r="C1432" s="177" t="s">
        <v>1041</v>
      </c>
      <c r="D1432" s="177" t="s">
        <v>365</v>
      </c>
      <c r="E1432" s="178" t="s">
        <v>1541</v>
      </c>
      <c r="F1432" s="179">
        <v>33</v>
      </c>
      <c r="G1432" s="180" t="s">
        <v>739</v>
      </c>
      <c r="H1432" s="181">
        <v>3</v>
      </c>
      <c r="I1432" s="182">
        <f>Tabla1[[#This Row],[P_Esperada_MEISR ]]*0.0008928</f>
        <v>2.6784000000000001E-3</v>
      </c>
      <c r="J1432" s="183">
        <v>1</v>
      </c>
      <c r="K1432" s="183">
        <f>Tabla1[[#This Row],[Puntuación]]-1</f>
        <v>0</v>
      </c>
      <c r="L1432" s="182">
        <f>Tabla1[[#This Row],[Cambio escala]]*0.0008928</f>
        <v>0</v>
      </c>
      <c r="M1432" s="179" t="s">
        <v>23</v>
      </c>
      <c r="N1432" s="179" t="s">
        <v>1434</v>
      </c>
      <c r="O1432" s="179" t="s">
        <v>23</v>
      </c>
      <c r="P1432" s="179" t="s">
        <v>1437</v>
      </c>
      <c r="Q1432" s="179" t="s">
        <v>23</v>
      </c>
      <c r="R1432" s="179" t="s">
        <v>1525</v>
      </c>
      <c r="S1432" s="179" t="s">
        <v>72</v>
      </c>
      <c r="T1432" s="184" t="s">
        <v>50</v>
      </c>
      <c r="U1432" s="184" t="str">
        <f>Tabla1[[#This Row],[Códigos CIF]]&amp;" "&amp;"="&amp;" "&amp;Tabla1[[#This Row],[Códigos CIF Habilidad]]</f>
        <v>d230 = Llevar a cabo rutinas diarias</v>
      </c>
      <c r="V1432" s="189" t="s">
        <v>73</v>
      </c>
      <c r="W1432" s="19" t="s">
        <v>74</v>
      </c>
      <c r="X1432" s="10"/>
      <c r="Y1432" s="10"/>
      <c r="Z1432"/>
      <c r="AA1432"/>
      <c r="AB1432"/>
      <c r="AC1432"/>
      <c r="AD1432"/>
      <c r="AE1432"/>
      <c r="AF1432"/>
      <c r="AG1432"/>
      <c r="AH1432"/>
      <c r="AI1432"/>
    </row>
    <row r="1433" spans="1:35">
      <c r="A1433" s="10">
        <v>1417</v>
      </c>
      <c r="B1433" s="176" t="s">
        <v>1343</v>
      </c>
      <c r="C1433" s="177" t="s">
        <v>1042</v>
      </c>
      <c r="D1433" s="177" t="s">
        <v>365</v>
      </c>
      <c r="E1433" s="178" t="s">
        <v>377</v>
      </c>
      <c r="F1433" s="179">
        <v>36</v>
      </c>
      <c r="G1433" s="180" t="s">
        <v>739</v>
      </c>
      <c r="H1433" s="181">
        <v>3</v>
      </c>
      <c r="I1433" s="182">
        <f>Tabla1[[#This Row],[P_Esperada_MEISR ]]*0.0008928</f>
        <v>2.6784000000000001E-3</v>
      </c>
      <c r="J1433" s="183">
        <v>1</v>
      </c>
      <c r="K1433" s="183">
        <f>Tabla1[[#This Row],[Puntuación]]-1</f>
        <v>0</v>
      </c>
      <c r="L1433" s="182">
        <f>Tabla1[[#This Row],[Cambio escala]]*0.0008928</f>
        <v>0</v>
      </c>
      <c r="M1433" s="179" t="s">
        <v>23</v>
      </c>
      <c r="N1433" s="179" t="s">
        <v>1434</v>
      </c>
      <c r="O1433" s="179" t="s">
        <v>23</v>
      </c>
      <c r="P1433" s="179" t="s">
        <v>1437</v>
      </c>
      <c r="Q1433" s="179" t="s">
        <v>23</v>
      </c>
      <c r="R1433" s="179" t="s">
        <v>1525</v>
      </c>
      <c r="S1433" s="179" t="s">
        <v>72</v>
      </c>
      <c r="T1433" s="184" t="s">
        <v>50</v>
      </c>
      <c r="U1433" s="184" t="str">
        <f>Tabla1[[#This Row],[Códigos CIF]]&amp;" "&amp;"="&amp;" "&amp;Tabla1[[#This Row],[Códigos CIF Habilidad]]</f>
        <v>d230 = Llevar a cabo rutinas diarias</v>
      </c>
      <c r="V1433" s="189" t="s">
        <v>73</v>
      </c>
      <c r="W1433" s="19" t="s">
        <v>74</v>
      </c>
      <c r="X1433" s="10"/>
      <c r="Y1433" s="10"/>
      <c r="Z1433"/>
      <c r="AA1433"/>
      <c r="AB1433"/>
      <c r="AC1433"/>
      <c r="AD1433"/>
      <c r="AE1433"/>
      <c r="AF1433"/>
      <c r="AG1433"/>
      <c r="AH1433"/>
      <c r="AI1433"/>
    </row>
    <row r="1434" spans="1:35" ht="24">
      <c r="A1434" s="10">
        <v>1418</v>
      </c>
      <c r="B1434" s="176" t="s">
        <v>1343</v>
      </c>
      <c r="C1434" s="177" t="s">
        <v>1043</v>
      </c>
      <c r="D1434" s="177" t="s">
        <v>365</v>
      </c>
      <c r="E1434" s="178" t="s">
        <v>378</v>
      </c>
      <c r="F1434" s="179">
        <v>36</v>
      </c>
      <c r="G1434" s="180" t="s">
        <v>739</v>
      </c>
      <c r="H1434" s="181">
        <v>3</v>
      </c>
      <c r="I1434" s="182">
        <f>Tabla1[[#This Row],[P_Esperada_MEISR ]]*0.0008928</f>
        <v>2.6784000000000001E-3</v>
      </c>
      <c r="J1434" s="183">
        <v>1</v>
      </c>
      <c r="K1434" s="183">
        <f>Tabla1[[#This Row],[Puntuación]]-1</f>
        <v>0</v>
      </c>
      <c r="L1434" s="182">
        <f>Tabla1[[#This Row],[Cambio escala]]*0.0008928</f>
        <v>0</v>
      </c>
      <c r="M1434" s="179" t="s">
        <v>24</v>
      </c>
      <c r="N1434" s="179" t="s">
        <v>1435</v>
      </c>
      <c r="O1434" s="179" t="s">
        <v>5</v>
      </c>
      <c r="P1434" s="179" t="s">
        <v>1441</v>
      </c>
      <c r="Q1434" s="179" t="s">
        <v>5</v>
      </c>
      <c r="R1434" s="179" t="s">
        <v>1519</v>
      </c>
      <c r="S1434" s="179" t="s">
        <v>49</v>
      </c>
      <c r="T1434" s="184" t="s">
        <v>50</v>
      </c>
      <c r="U1434" s="184" t="str">
        <f>Tabla1[[#This Row],[Códigos CIF]]&amp;" "&amp;"="&amp;" "&amp;Tabla1[[#This Row],[Códigos CIF Habilidad]]</f>
        <v>d240 = Manejo del estrés y otras demandas psicológicas</v>
      </c>
      <c r="V1434" s="189" t="s">
        <v>51</v>
      </c>
      <c r="W1434" s="19" t="s">
        <v>52</v>
      </c>
      <c r="X1434" s="10"/>
      <c r="Y1434" s="10"/>
      <c r="Z1434"/>
      <c r="AA1434"/>
      <c r="AB1434"/>
      <c r="AC1434"/>
      <c r="AD1434"/>
      <c r="AE1434"/>
      <c r="AF1434"/>
      <c r="AG1434"/>
      <c r="AH1434"/>
      <c r="AI1434"/>
    </row>
    <row r="1435" spans="1:35">
      <c r="A1435" s="10">
        <v>1419</v>
      </c>
      <c r="B1435" s="176" t="s">
        <v>1343</v>
      </c>
      <c r="C1435" s="177" t="s">
        <v>1044</v>
      </c>
      <c r="D1435" s="177" t="s">
        <v>365</v>
      </c>
      <c r="E1435" s="178" t="s">
        <v>379</v>
      </c>
      <c r="F1435" s="179">
        <v>36</v>
      </c>
      <c r="G1435" s="180" t="s">
        <v>739</v>
      </c>
      <c r="H1435" s="181">
        <v>3</v>
      </c>
      <c r="I1435" s="182">
        <f>Tabla1[[#This Row],[P_Esperada_MEISR ]]*0.0008928</f>
        <v>2.6784000000000001E-3</v>
      </c>
      <c r="J1435" s="183">
        <v>1</v>
      </c>
      <c r="K1435" s="183">
        <f>Tabla1[[#This Row],[Puntuación]]-1</f>
        <v>0</v>
      </c>
      <c r="L1435" s="182">
        <f>Tabla1[[#This Row],[Cambio escala]]*0.0008928</f>
        <v>0</v>
      </c>
      <c r="M1435" s="179" t="s">
        <v>24</v>
      </c>
      <c r="N1435" s="179" t="s">
        <v>1435</v>
      </c>
      <c r="O1435" s="179" t="s">
        <v>23</v>
      </c>
      <c r="P1435" s="179" t="s">
        <v>1437</v>
      </c>
      <c r="Q1435" s="179" t="s">
        <v>23</v>
      </c>
      <c r="R1435" s="179" t="s">
        <v>1525</v>
      </c>
      <c r="S1435" s="179" t="s">
        <v>72</v>
      </c>
      <c r="T1435" s="184" t="s">
        <v>50</v>
      </c>
      <c r="U1435" s="184" t="str">
        <f>Tabla1[[#This Row],[Códigos CIF]]&amp;" "&amp;"="&amp;" "&amp;Tabla1[[#This Row],[Códigos CIF Habilidad]]</f>
        <v>d230 = Llevar a cabo rutinas diarias</v>
      </c>
      <c r="V1435" s="189" t="s">
        <v>73</v>
      </c>
      <c r="W1435" s="19" t="s">
        <v>74</v>
      </c>
      <c r="X1435" s="10"/>
      <c r="Y1435" s="10"/>
      <c r="Z1435"/>
      <c r="AA1435"/>
      <c r="AB1435"/>
      <c r="AC1435"/>
      <c r="AD1435"/>
      <c r="AE1435"/>
      <c r="AF1435"/>
      <c r="AG1435"/>
      <c r="AH1435"/>
      <c r="AI1435"/>
    </row>
    <row r="1436" spans="1:35" ht="24">
      <c r="A1436" s="10">
        <v>1420</v>
      </c>
      <c r="B1436" s="176" t="s">
        <v>1343</v>
      </c>
      <c r="C1436" s="177" t="s">
        <v>1045</v>
      </c>
      <c r="D1436" s="177" t="s">
        <v>365</v>
      </c>
      <c r="E1436" s="178" t="s">
        <v>380</v>
      </c>
      <c r="F1436" s="179">
        <v>36</v>
      </c>
      <c r="G1436" s="180" t="s">
        <v>739</v>
      </c>
      <c r="H1436" s="181">
        <v>3</v>
      </c>
      <c r="I1436" s="182">
        <f>Tabla1[[#This Row],[P_Esperada_MEISR ]]*0.0008928</f>
        <v>2.6784000000000001E-3</v>
      </c>
      <c r="J1436" s="183">
        <v>1</v>
      </c>
      <c r="K1436" s="183">
        <f>Tabla1[[#This Row],[Puntuación]]-1</f>
        <v>0</v>
      </c>
      <c r="L1436" s="182">
        <f>Tabla1[[#This Row],[Cambio escala]]*0.0008928</f>
        <v>0</v>
      </c>
      <c r="M1436" s="179" t="s">
        <v>24</v>
      </c>
      <c r="N1436" s="179" t="s">
        <v>1435</v>
      </c>
      <c r="O1436" s="179" t="s">
        <v>5</v>
      </c>
      <c r="P1436" s="179" t="s">
        <v>1441</v>
      </c>
      <c r="Q1436" s="179" t="s">
        <v>5</v>
      </c>
      <c r="R1436" s="179" t="s">
        <v>1519</v>
      </c>
      <c r="S1436" s="179" t="s">
        <v>49</v>
      </c>
      <c r="T1436" s="184" t="s">
        <v>50</v>
      </c>
      <c r="U1436" s="184" t="str">
        <f>Tabla1[[#This Row],[Códigos CIF]]&amp;" "&amp;"="&amp;" "&amp;Tabla1[[#This Row],[Códigos CIF Habilidad]]</f>
        <v>d240 = Manejo del estrés y otras demandas psicológicas</v>
      </c>
      <c r="V1436" s="189" t="s">
        <v>51</v>
      </c>
      <c r="W1436" s="19" t="s">
        <v>52</v>
      </c>
      <c r="X1436" s="10"/>
      <c r="Y1436" s="10"/>
      <c r="Z1436"/>
      <c r="AA1436"/>
      <c r="AB1436"/>
      <c r="AC1436"/>
      <c r="AD1436"/>
      <c r="AE1436"/>
      <c r="AF1436"/>
      <c r="AG1436"/>
      <c r="AH1436"/>
      <c r="AI1436"/>
    </row>
    <row r="1437" spans="1:35">
      <c r="A1437" s="10">
        <v>1421</v>
      </c>
      <c r="B1437" s="176" t="s">
        <v>1343</v>
      </c>
      <c r="C1437" s="177" t="s">
        <v>1046</v>
      </c>
      <c r="D1437" s="177" t="s">
        <v>365</v>
      </c>
      <c r="E1437" s="178" t="s">
        <v>381</v>
      </c>
      <c r="F1437" s="179">
        <v>48</v>
      </c>
      <c r="G1437" s="180" t="s">
        <v>741</v>
      </c>
      <c r="H1437" s="181">
        <v>3</v>
      </c>
      <c r="I1437" s="182">
        <f>Tabla1[[#This Row],[P_Esperada_MEISR ]]*0.0008928</f>
        <v>2.6784000000000001E-3</v>
      </c>
      <c r="J1437" s="183">
        <v>1</v>
      </c>
      <c r="K1437" s="183">
        <f>Tabla1[[#This Row],[Puntuación]]-1</f>
        <v>0</v>
      </c>
      <c r="L1437" s="182">
        <f>Tabla1[[#This Row],[Cambio escala]]*0.0008928</f>
        <v>0</v>
      </c>
      <c r="M1437" s="179" t="s">
        <v>23</v>
      </c>
      <c r="N1437" s="179" t="s">
        <v>1434</v>
      </c>
      <c r="O1437" s="179" t="s">
        <v>23</v>
      </c>
      <c r="P1437" s="179" t="s">
        <v>1437</v>
      </c>
      <c r="Q1437" s="179" t="s">
        <v>23</v>
      </c>
      <c r="R1437" s="179" t="s">
        <v>1525</v>
      </c>
      <c r="S1437" s="179" t="s">
        <v>55</v>
      </c>
      <c r="T1437" s="184" t="s">
        <v>9</v>
      </c>
      <c r="U1437" s="184" t="str">
        <f>Tabla1[[#This Row],[Códigos CIF]]&amp;" "&amp;"="&amp;" "&amp;Tabla1[[#This Row],[Códigos CIF Habilidad]]</f>
        <v>d330 = Hablar</v>
      </c>
      <c r="V1437" s="189" t="s">
        <v>56</v>
      </c>
      <c r="W1437" s="19" t="s">
        <v>57</v>
      </c>
      <c r="X1437" s="10"/>
      <c r="Y1437" s="10"/>
      <c r="Z1437"/>
      <c r="AA1437"/>
      <c r="AB1437"/>
      <c r="AC1437"/>
      <c r="AD1437"/>
      <c r="AE1437"/>
      <c r="AF1437"/>
      <c r="AG1437"/>
      <c r="AH1437"/>
      <c r="AI1437"/>
    </row>
    <row r="1438" spans="1:35">
      <c r="A1438" s="10">
        <v>1422</v>
      </c>
      <c r="B1438" s="176" t="s">
        <v>1343</v>
      </c>
      <c r="C1438" s="177" t="s">
        <v>1047</v>
      </c>
      <c r="D1438" s="177" t="s">
        <v>365</v>
      </c>
      <c r="E1438" s="178" t="s">
        <v>383</v>
      </c>
      <c r="F1438" s="179">
        <v>48</v>
      </c>
      <c r="G1438" s="180" t="s">
        <v>741</v>
      </c>
      <c r="H1438" s="181">
        <v>3</v>
      </c>
      <c r="I1438" s="182">
        <f>Tabla1[[#This Row],[P_Esperada_MEISR ]]*0.0008928</f>
        <v>2.6784000000000001E-3</v>
      </c>
      <c r="J1438" s="183">
        <v>1</v>
      </c>
      <c r="K1438" s="183">
        <f>Tabla1[[#This Row],[Puntuación]]-1</f>
        <v>0</v>
      </c>
      <c r="L1438" s="182">
        <f>Tabla1[[#This Row],[Cambio escala]]*0.0008928</f>
        <v>0</v>
      </c>
      <c r="M1438" s="179" t="s">
        <v>23</v>
      </c>
      <c r="N1438" s="179" t="s">
        <v>1434</v>
      </c>
      <c r="O1438" s="179" t="s">
        <v>23</v>
      </c>
      <c r="P1438" s="179" t="s">
        <v>1437</v>
      </c>
      <c r="Q1438" s="179" t="s">
        <v>23</v>
      </c>
      <c r="R1438" s="179" t="s">
        <v>1525</v>
      </c>
      <c r="S1438" s="179" t="s">
        <v>72</v>
      </c>
      <c r="T1438" s="184" t="s">
        <v>50</v>
      </c>
      <c r="U1438" s="184" t="str">
        <f>Tabla1[[#This Row],[Códigos CIF]]&amp;" "&amp;"="&amp;" "&amp;Tabla1[[#This Row],[Códigos CIF Habilidad]]</f>
        <v>d230 = Llevar a cabo rutinas diarias</v>
      </c>
      <c r="V1438" s="189" t="s">
        <v>73</v>
      </c>
      <c r="W1438" s="19" t="s">
        <v>74</v>
      </c>
      <c r="X1438" s="10"/>
      <c r="Y1438" s="10"/>
      <c r="Z1438"/>
      <c r="AA1438"/>
      <c r="AB1438"/>
      <c r="AC1438"/>
      <c r="AD1438"/>
      <c r="AE1438"/>
      <c r="AF1438"/>
      <c r="AG1438"/>
      <c r="AH1438"/>
      <c r="AI1438"/>
    </row>
    <row r="1439" spans="1:35" ht="20.399999999999999">
      <c r="A1439" s="10">
        <v>1423</v>
      </c>
      <c r="B1439" s="176" t="s">
        <v>1343</v>
      </c>
      <c r="C1439" s="177" t="s">
        <v>1048</v>
      </c>
      <c r="D1439" s="177" t="s">
        <v>365</v>
      </c>
      <c r="E1439" s="178" t="s">
        <v>384</v>
      </c>
      <c r="F1439" s="179">
        <v>48</v>
      </c>
      <c r="G1439" s="180" t="s">
        <v>741</v>
      </c>
      <c r="H1439" s="181">
        <v>3</v>
      </c>
      <c r="I1439" s="182">
        <f>Tabla1[[#This Row],[P_Esperada_MEISR ]]*0.0008928</f>
        <v>2.6784000000000001E-3</v>
      </c>
      <c r="J1439" s="183">
        <v>1</v>
      </c>
      <c r="K1439" s="183">
        <f>Tabla1[[#This Row],[Puntuación]]-1</f>
        <v>0</v>
      </c>
      <c r="L1439" s="182">
        <f>Tabla1[[#This Row],[Cambio escala]]*0.0008928</f>
        <v>0</v>
      </c>
      <c r="M1439" s="179" t="s">
        <v>23</v>
      </c>
      <c r="N1439" s="179" t="s">
        <v>1434</v>
      </c>
      <c r="O1439" s="179" t="s">
        <v>23</v>
      </c>
      <c r="P1439" s="179" t="s">
        <v>1437</v>
      </c>
      <c r="Q1439" s="179" t="s">
        <v>23</v>
      </c>
      <c r="R1439" s="179" t="s">
        <v>1525</v>
      </c>
      <c r="S1439" s="179" t="s">
        <v>72</v>
      </c>
      <c r="T1439" s="184" t="s">
        <v>50</v>
      </c>
      <c r="U1439" s="184" t="str">
        <f>Tabla1[[#This Row],[Códigos CIF]]&amp;" "&amp;"="&amp;" "&amp;Tabla1[[#This Row],[Códigos CIF Habilidad]]</f>
        <v>d230 = Llevar a cabo rutinas diarias</v>
      </c>
      <c r="V1439" s="189" t="s">
        <v>73</v>
      </c>
      <c r="W1439" s="19" t="s">
        <v>74</v>
      </c>
      <c r="X1439" s="10"/>
      <c r="Y1439" s="10"/>
      <c r="Z1439"/>
      <c r="AA1439"/>
      <c r="AB1439"/>
      <c r="AC1439"/>
      <c r="AD1439"/>
      <c r="AE1439"/>
      <c r="AF1439"/>
      <c r="AG1439"/>
      <c r="AH1439"/>
      <c r="AI1439"/>
    </row>
    <row r="1440" spans="1:35" ht="20.399999999999999">
      <c r="A1440" s="10">
        <v>1424</v>
      </c>
      <c r="B1440" s="176" t="s">
        <v>1343</v>
      </c>
      <c r="C1440" s="177" t="s">
        <v>752</v>
      </c>
      <c r="D1440" s="177" t="s">
        <v>385</v>
      </c>
      <c r="E1440" s="178" t="s">
        <v>386</v>
      </c>
      <c r="F1440" s="179">
        <v>0</v>
      </c>
      <c r="G1440" s="180" t="s">
        <v>683</v>
      </c>
      <c r="H1440" s="181">
        <v>3</v>
      </c>
      <c r="I1440" s="182">
        <f>Tabla1[[#This Row],[P_Esperada_MEISR ]]*0.0008928</f>
        <v>2.6784000000000001E-3</v>
      </c>
      <c r="J1440" s="183">
        <v>1</v>
      </c>
      <c r="K1440" s="183">
        <f>Tabla1[[#This Row],[Puntuación]]-1</f>
        <v>0</v>
      </c>
      <c r="L1440" s="182">
        <f>Tabla1[[#This Row],[Cambio escala]]*0.0008928</f>
        <v>0</v>
      </c>
      <c r="M1440" s="179" t="s">
        <v>24</v>
      </c>
      <c r="N1440" s="179" t="s">
        <v>1435</v>
      </c>
      <c r="O1440" s="179" t="s">
        <v>31</v>
      </c>
      <c r="P1440" s="179" t="s">
        <v>1438</v>
      </c>
      <c r="Q1440" s="179" t="s">
        <v>7</v>
      </c>
      <c r="R1440" s="179" t="s">
        <v>1526</v>
      </c>
      <c r="S1440" s="179" t="s">
        <v>18</v>
      </c>
      <c r="T1440" s="184" t="s">
        <v>19</v>
      </c>
      <c r="U1440" s="184" t="str">
        <f>Tabla1[[#This Row],[Códigos CIF]]&amp;" "&amp;"="&amp;" "&amp;Tabla1[[#This Row],[Códigos CIF Habilidad]]</f>
        <v>d110 = Mirar</v>
      </c>
      <c r="V1440" s="189" t="s">
        <v>20</v>
      </c>
      <c r="W1440" s="19" t="s">
        <v>21</v>
      </c>
      <c r="X1440" s="10"/>
      <c r="Y1440" s="10"/>
      <c r="Z1440"/>
      <c r="AA1440"/>
      <c r="AB1440"/>
      <c r="AC1440"/>
      <c r="AD1440"/>
      <c r="AE1440"/>
      <c r="AF1440"/>
      <c r="AG1440"/>
      <c r="AH1440"/>
      <c r="AI1440"/>
    </row>
    <row r="1441" spans="1:35" ht="20.399999999999999">
      <c r="A1441" s="10">
        <v>1425</v>
      </c>
      <c r="B1441" s="176" t="s">
        <v>1343</v>
      </c>
      <c r="C1441" s="177" t="s">
        <v>1050</v>
      </c>
      <c r="D1441" s="177" t="s">
        <v>385</v>
      </c>
      <c r="E1441" s="178" t="s">
        <v>1542</v>
      </c>
      <c r="F1441" s="179">
        <v>2</v>
      </c>
      <c r="G1441" s="180" t="s">
        <v>683</v>
      </c>
      <c r="H1441" s="181">
        <v>3</v>
      </c>
      <c r="I1441" s="182">
        <f>Tabla1[[#This Row],[P_Esperada_MEISR ]]*0.0008928</f>
        <v>2.6784000000000001E-3</v>
      </c>
      <c r="J1441" s="183">
        <v>1</v>
      </c>
      <c r="K1441" s="183">
        <f>Tabla1[[#This Row],[Puntuación]]-1</f>
        <v>0</v>
      </c>
      <c r="L1441" s="182">
        <f>Tabla1[[#This Row],[Cambio escala]]*0.0008928</f>
        <v>0</v>
      </c>
      <c r="M1441" s="179" t="s">
        <v>23</v>
      </c>
      <c r="N1441" s="179" t="s">
        <v>1434</v>
      </c>
      <c r="O1441" s="179" t="s">
        <v>25</v>
      </c>
      <c r="P1441" s="179" t="s">
        <v>1440</v>
      </c>
      <c r="Q1441" s="179" t="s">
        <v>23</v>
      </c>
      <c r="R1441" s="179" t="s">
        <v>1525</v>
      </c>
      <c r="S1441" s="179" t="s">
        <v>34</v>
      </c>
      <c r="T1441" s="184" t="s">
        <v>27</v>
      </c>
      <c r="U1441" s="184" t="str">
        <f>Tabla1[[#This Row],[Códigos CIF]]&amp;" "&amp;"="&amp;" "&amp;Tabla1[[#This Row],[Códigos CIF Habilidad]]</f>
        <v>d445 = Uso de la mano y el brazo</v>
      </c>
      <c r="V1441" s="189" t="s">
        <v>35</v>
      </c>
      <c r="W1441" s="19" t="s">
        <v>36</v>
      </c>
      <c r="X1441" s="10"/>
      <c r="Y1441" s="10"/>
      <c r="Z1441"/>
      <c r="AA1441"/>
      <c r="AB1441"/>
      <c r="AC1441"/>
      <c r="AD1441"/>
      <c r="AE1441"/>
      <c r="AF1441"/>
      <c r="AG1441"/>
      <c r="AH1441"/>
      <c r="AI1441"/>
    </row>
    <row r="1442" spans="1:35" ht="20.399999999999999">
      <c r="A1442" s="10">
        <v>1426</v>
      </c>
      <c r="B1442" s="176" t="s">
        <v>1343</v>
      </c>
      <c r="C1442" s="177" t="s">
        <v>1051</v>
      </c>
      <c r="D1442" s="177" t="s">
        <v>385</v>
      </c>
      <c r="E1442" s="178" t="s">
        <v>387</v>
      </c>
      <c r="F1442" s="179">
        <v>6</v>
      </c>
      <c r="G1442" s="180" t="s">
        <v>683</v>
      </c>
      <c r="H1442" s="181">
        <v>3</v>
      </c>
      <c r="I1442" s="182">
        <f>Tabla1[[#This Row],[P_Esperada_MEISR ]]*0.0008928</f>
        <v>2.6784000000000001E-3</v>
      </c>
      <c r="J1442" s="183">
        <v>1</v>
      </c>
      <c r="K1442" s="183">
        <f>Tabla1[[#This Row],[Puntuación]]-1</f>
        <v>0</v>
      </c>
      <c r="L1442" s="182">
        <f>Tabla1[[#This Row],[Cambio escala]]*0.0008928</f>
        <v>0</v>
      </c>
      <c r="M1442" s="179" t="s">
        <v>23</v>
      </c>
      <c r="N1442" s="179" t="s">
        <v>1434</v>
      </c>
      <c r="O1442" s="179" t="s">
        <v>25</v>
      </c>
      <c r="P1442" s="179" t="s">
        <v>1440</v>
      </c>
      <c r="Q1442" s="179" t="s">
        <v>23</v>
      </c>
      <c r="R1442" s="179" t="s">
        <v>1525</v>
      </c>
      <c r="S1442" s="179" t="s">
        <v>34</v>
      </c>
      <c r="T1442" s="184" t="s">
        <v>27</v>
      </c>
      <c r="U1442" s="184" t="str">
        <f>Tabla1[[#This Row],[Códigos CIF]]&amp;" "&amp;"="&amp;" "&amp;Tabla1[[#This Row],[Códigos CIF Habilidad]]</f>
        <v>d445 = Uso de la mano y el brazo</v>
      </c>
      <c r="V1442" s="189" t="s">
        <v>35</v>
      </c>
      <c r="W1442" s="19" t="s">
        <v>36</v>
      </c>
      <c r="X1442" s="10"/>
      <c r="Y1442" s="10"/>
      <c r="Z1442"/>
      <c r="AA1442"/>
      <c r="AB1442"/>
      <c r="AC1442"/>
      <c r="AD1442"/>
      <c r="AE1442"/>
      <c r="AF1442"/>
      <c r="AG1442"/>
      <c r="AH1442"/>
      <c r="AI1442"/>
    </row>
    <row r="1443" spans="1:35">
      <c r="A1443" s="10">
        <v>1427</v>
      </c>
      <c r="B1443" s="176" t="s">
        <v>1343</v>
      </c>
      <c r="C1443" s="177" t="s">
        <v>1052</v>
      </c>
      <c r="D1443" s="177" t="s">
        <v>385</v>
      </c>
      <c r="E1443" s="178" t="s">
        <v>388</v>
      </c>
      <c r="F1443" s="179">
        <v>13</v>
      </c>
      <c r="G1443" s="180" t="s">
        <v>684</v>
      </c>
      <c r="H1443" s="181">
        <v>3</v>
      </c>
      <c r="I1443" s="182">
        <f>Tabla1[[#This Row],[P_Esperada_MEISR ]]*0.0008928</f>
        <v>2.6784000000000001E-3</v>
      </c>
      <c r="J1443" s="183">
        <v>1</v>
      </c>
      <c r="K1443" s="183">
        <f>Tabla1[[#This Row],[Puntuación]]-1</f>
        <v>0</v>
      </c>
      <c r="L1443" s="182">
        <f>Tabla1[[#This Row],[Cambio escala]]*0.0008928</f>
        <v>0</v>
      </c>
      <c r="M1443" s="179" t="s">
        <v>23</v>
      </c>
      <c r="N1443" s="179" t="s">
        <v>1434</v>
      </c>
      <c r="O1443" s="179" t="s">
        <v>25</v>
      </c>
      <c r="P1443" s="179" t="s">
        <v>1440</v>
      </c>
      <c r="Q1443" s="179" t="s">
        <v>23</v>
      </c>
      <c r="R1443" s="179" t="s">
        <v>1525</v>
      </c>
      <c r="S1443" s="179" t="s">
        <v>389</v>
      </c>
      <c r="T1443" s="184" t="s">
        <v>27</v>
      </c>
      <c r="U1443" s="184" t="str">
        <f>Tabla1[[#This Row],[Códigos CIF]]&amp;" "&amp;"="&amp;" "&amp;Tabla1[[#This Row],[Códigos CIF Habilidad]]</f>
        <v>d450 = Andar</v>
      </c>
      <c r="V1443" s="189" t="s">
        <v>390</v>
      </c>
      <c r="W1443" s="19" t="s">
        <v>391</v>
      </c>
      <c r="X1443" s="10"/>
      <c r="Y1443" s="10"/>
      <c r="Z1443"/>
      <c r="AA1443"/>
      <c r="AB1443"/>
      <c r="AC1443"/>
      <c r="AD1443"/>
      <c r="AE1443"/>
      <c r="AF1443"/>
      <c r="AG1443"/>
      <c r="AH1443"/>
      <c r="AI1443"/>
    </row>
    <row r="1444" spans="1:35">
      <c r="A1444" s="10">
        <v>1428</v>
      </c>
      <c r="B1444" s="176" t="s">
        <v>1343</v>
      </c>
      <c r="C1444" s="177" t="s">
        <v>1053</v>
      </c>
      <c r="D1444" s="177" t="s">
        <v>385</v>
      </c>
      <c r="E1444" s="178" t="s">
        <v>392</v>
      </c>
      <c r="F1444" s="179">
        <v>16</v>
      </c>
      <c r="G1444" s="180" t="s">
        <v>684</v>
      </c>
      <c r="H1444" s="181">
        <v>3</v>
      </c>
      <c r="I1444" s="182">
        <f>Tabla1[[#This Row],[P_Esperada_MEISR ]]*0.0008928</f>
        <v>2.6784000000000001E-3</v>
      </c>
      <c r="J1444" s="183">
        <v>1</v>
      </c>
      <c r="K1444" s="183">
        <f>Tabla1[[#This Row],[Puntuación]]-1</f>
        <v>0</v>
      </c>
      <c r="L1444" s="182">
        <f>Tabla1[[#This Row],[Cambio escala]]*0.0008928</f>
        <v>0</v>
      </c>
      <c r="M1444" s="179" t="s">
        <v>23</v>
      </c>
      <c r="N1444" s="179" t="s">
        <v>1434</v>
      </c>
      <c r="O1444" s="179" t="s">
        <v>25</v>
      </c>
      <c r="P1444" s="179" t="s">
        <v>1440</v>
      </c>
      <c r="Q1444" s="179" t="s">
        <v>23</v>
      </c>
      <c r="R1444" s="179" t="s">
        <v>1525</v>
      </c>
      <c r="S1444" s="179" t="s">
        <v>160</v>
      </c>
      <c r="T1444" s="184" t="s">
        <v>27</v>
      </c>
      <c r="U1444" s="184" t="str">
        <f>Tabla1[[#This Row],[Códigos CIF]]&amp;" "&amp;"="&amp;" "&amp;Tabla1[[#This Row],[Códigos CIF Habilidad]]</f>
        <v>d455 = Desplazarse por el entorno</v>
      </c>
      <c r="V1444" s="189" t="s">
        <v>161</v>
      </c>
      <c r="W1444" s="19" t="s">
        <v>162</v>
      </c>
      <c r="X1444" s="10"/>
      <c r="Y1444" s="10"/>
      <c r="Z1444"/>
      <c r="AA1444"/>
      <c r="AB1444"/>
      <c r="AC1444"/>
      <c r="AD1444"/>
      <c r="AE1444"/>
      <c r="AF1444"/>
      <c r="AG1444"/>
      <c r="AH1444"/>
      <c r="AI1444"/>
    </row>
    <row r="1445" spans="1:35" ht="24">
      <c r="A1445" s="10">
        <v>1429</v>
      </c>
      <c r="B1445" s="176" t="s">
        <v>1343</v>
      </c>
      <c r="C1445" s="177" t="s">
        <v>1054</v>
      </c>
      <c r="D1445" s="177" t="s">
        <v>385</v>
      </c>
      <c r="E1445" s="178" t="s">
        <v>393</v>
      </c>
      <c r="F1445" s="179">
        <v>20</v>
      </c>
      <c r="G1445" s="180" t="s">
        <v>685</v>
      </c>
      <c r="H1445" s="181">
        <v>3</v>
      </c>
      <c r="I1445" s="182">
        <f>Tabla1[[#This Row],[P_Esperada_MEISR ]]*0.0008928</f>
        <v>2.6784000000000001E-3</v>
      </c>
      <c r="J1445" s="183">
        <v>1</v>
      </c>
      <c r="K1445" s="183">
        <f>Tabla1[[#This Row],[Puntuación]]-1</f>
        <v>0</v>
      </c>
      <c r="L1445" s="182">
        <f>Tabla1[[#This Row],[Cambio escala]]*0.0008928</f>
        <v>0</v>
      </c>
      <c r="M1445" s="179" t="s">
        <v>23</v>
      </c>
      <c r="N1445" s="179" t="s">
        <v>1434</v>
      </c>
      <c r="O1445" s="179" t="s">
        <v>25</v>
      </c>
      <c r="P1445" s="179" t="s">
        <v>1440</v>
      </c>
      <c r="Q1445" s="179" t="s">
        <v>23</v>
      </c>
      <c r="R1445" s="179" t="s">
        <v>1525</v>
      </c>
      <c r="S1445" s="179" t="s">
        <v>394</v>
      </c>
      <c r="T1445" s="184" t="s">
        <v>27</v>
      </c>
      <c r="U1445" s="184" t="str">
        <f>Tabla1[[#This Row],[Códigos CIF]]&amp;" "&amp;"="&amp;" "&amp;Tabla1[[#This Row],[Códigos CIF Habilidad]]</f>
        <v>d435 = Mover objetos con las extremidades inferiores</v>
      </c>
      <c r="V1445" s="189" t="s">
        <v>395</v>
      </c>
      <c r="W1445" s="19" t="s">
        <v>396</v>
      </c>
      <c r="X1445" s="10"/>
      <c r="Y1445" s="10"/>
      <c r="Z1445"/>
      <c r="AA1445"/>
      <c r="AB1445"/>
      <c r="AC1445"/>
      <c r="AD1445"/>
      <c r="AE1445"/>
      <c r="AF1445"/>
      <c r="AG1445"/>
      <c r="AH1445"/>
      <c r="AI1445"/>
    </row>
    <row r="1446" spans="1:35">
      <c r="A1446" s="10">
        <v>1430</v>
      </c>
      <c r="B1446" s="176" t="s">
        <v>1343</v>
      </c>
      <c r="C1446" s="177" t="s">
        <v>1055</v>
      </c>
      <c r="D1446" s="177" t="s">
        <v>385</v>
      </c>
      <c r="E1446" s="178" t="s">
        <v>397</v>
      </c>
      <c r="F1446" s="179">
        <v>24</v>
      </c>
      <c r="G1446" s="180" t="s">
        <v>685</v>
      </c>
      <c r="H1446" s="181">
        <v>3</v>
      </c>
      <c r="I1446" s="182">
        <f>Tabla1[[#This Row],[P_Esperada_MEISR ]]*0.0008928</f>
        <v>2.6784000000000001E-3</v>
      </c>
      <c r="J1446" s="183">
        <v>1</v>
      </c>
      <c r="K1446" s="183">
        <f>Tabla1[[#This Row],[Puntuación]]-1</f>
        <v>0</v>
      </c>
      <c r="L1446" s="182">
        <f>Tabla1[[#This Row],[Cambio escala]]*0.0008928</f>
        <v>0</v>
      </c>
      <c r="M1446" s="179" t="s">
        <v>23</v>
      </c>
      <c r="N1446" s="179" t="s">
        <v>1434</v>
      </c>
      <c r="O1446" s="179" t="s">
        <v>25</v>
      </c>
      <c r="P1446" s="179" t="s">
        <v>1440</v>
      </c>
      <c r="Q1446" s="179" t="s">
        <v>23</v>
      </c>
      <c r="R1446" s="179" t="s">
        <v>1525</v>
      </c>
      <c r="S1446" s="179" t="s">
        <v>160</v>
      </c>
      <c r="T1446" s="184" t="s">
        <v>27</v>
      </c>
      <c r="U1446" s="184" t="str">
        <f>Tabla1[[#This Row],[Códigos CIF]]&amp;" "&amp;"="&amp;" "&amp;Tabla1[[#This Row],[Códigos CIF Habilidad]]</f>
        <v>d455 = Desplazarse por el entorno</v>
      </c>
      <c r="V1446" s="189" t="s">
        <v>161</v>
      </c>
      <c r="W1446" s="19" t="s">
        <v>162</v>
      </c>
      <c r="X1446" s="10"/>
      <c r="Y1446" s="10"/>
      <c r="Z1446"/>
      <c r="AA1446"/>
      <c r="AB1446"/>
      <c r="AC1446"/>
      <c r="AD1446"/>
      <c r="AE1446"/>
      <c r="AF1446"/>
      <c r="AG1446"/>
      <c r="AH1446"/>
      <c r="AI1446"/>
    </row>
    <row r="1447" spans="1:35">
      <c r="A1447" s="10">
        <v>1431</v>
      </c>
      <c r="B1447" s="176" t="s">
        <v>1343</v>
      </c>
      <c r="C1447" s="177" t="s">
        <v>1056</v>
      </c>
      <c r="D1447" s="177" t="s">
        <v>385</v>
      </c>
      <c r="E1447" s="178" t="s">
        <v>398</v>
      </c>
      <c r="F1447" s="179">
        <v>24</v>
      </c>
      <c r="G1447" s="180" t="s">
        <v>685</v>
      </c>
      <c r="H1447" s="181">
        <v>3</v>
      </c>
      <c r="I1447" s="182">
        <f>Tabla1[[#This Row],[P_Esperada_MEISR ]]*0.0008928</f>
        <v>2.6784000000000001E-3</v>
      </c>
      <c r="J1447" s="183">
        <v>1</v>
      </c>
      <c r="K1447" s="183">
        <f>Tabla1[[#This Row],[Puntuación]]-1</f>
        <v>0</v>
      </c>
      <c r="L1447" s="182">
        <f>Tabla1[[#This Row],[Cambio escala]]*0.0008928</f>
        <v>0</v>
      </c>
      <c r="M1447" s="179" t="s">
        <v>23</v>
      </c>
      <c r="N1447" s="179" t="s">
        <v>1434</v>
      </c>
      <c r="O1447" s="179" t="s">
        <v>25</v>
      </c>
      <c r="P1447" s="179" t="s">
        <v>1440</v>
      </c>
      <c r="Q1447" s="179" t="s">
        <v>23</v>
      </c>
      <c r="R1447" s="179" t="s">
        <v>1525</v>
      </c>
      <c r="S1447" s="179" t="s">
        <v>160</v>
      </c>
      <c r="T1447" s="184" t="s">
        <v>27</v>
      </c>
      <c r="U1447" s="184" t="str">
        <f>Tabla1[[#This Row],[Códigos CIF]]&amp;" "&amp;"="&amp;" "&amp;Tabla1[[#This Row],[Códigos CIF Habilidad]]</f>
        <v>d455 = Desplazarse por el entorno</v>
      </c>
      <c r="V1447" s="189" t="s">
        <v>161</v>
      </c>
      <c r="W1447" s="19" t="s">
        <v>162</v>
      </c>
      <c r="X1447" s="10"/>
      <c r="Y1447" s="10"/>
      <c r="Z1447"/>
      <c r="AA1447"/>
      <c r="AB1447"/>
      <c r="AC1447"/>
      <c r="AD1447"/>
      <c r="AE1447"/>
      <c r="AF1447"/>
      <c r="AG1447"/>
      <c r="AH1447"/>
      <c r="AI1447"/>
    </row>
    <row r="1448" spans="1:35" ht="24">
      <c r="A1448" s="10">
        <v>1432</v>
      </c>
      <c r="B1448" s="176" t="s">
        <v>1343</v>
      </c>
      <c r="C1448" s="177" t="s">
        <v>1057</v>
      </c>
      <c r="D1448" s="177" t="s">
        <v>385</v>
      </c>
      <c r="E1448" s="178" t="s">
        <v>399</v>
      </c>
      <c r="F1448" s="179">
        <v>24</v>
      </c>
      <c r="G1448" s="180" t="s">
        <v>685</v>
      </c>
      <c r="H1448" s="181">
        <v>3</v>
      </c>
      <c r="I1448" s="182">
        <f>Tabla1[[#This Row],[P_Esperada_MEISR ]]*0.0008928</f>
        <v>2.6784000000000001E-3</v>
      </c>
      <c r="J1448" s="183">
        <v>1</v>
      </c>
      <c r="K1448" s="183">
        <f>Tabla1[[#This Row],[Puntuación]]-1</f>
        <v>0</v>
      </c>
      <c r="L1448" s="182">
        <f>Tabla1[[#This Row],[Cambio escala]]*0.0008928</f>
        <v>0</v>
      </c>
      <c r="M1448" s="179" t="s">
        <v>24</v>
      </c>
      <c r="N1448" s="179" t="s">
        <v>1435</v>
      </c>
      <c r="O1448" s="179" t="s">
        <v>31</v>
      </c>
      <c r="P1448" s="179" t="s">
        <v>1438</v>
      </c>
      <c r="Q1448" s="179" t="s">
        <v>7</v>
      </c>
      <c r="R1448" s="179" t="s">
        <v>1526</v>
      </c>
      <c r="S1448" s="179" t="s">
        <v>257</v>
      </c>
      <c r="T1448" s="184" t="s">
        <v>19</v>
      </c>
      <c r="U1448" s="184" t="str">
        <f>Tabla1[[#This Row],[Códigos CIF]]&amp;" "&amp;"="&amp;" "&amp;Tabla1[[#This Row],[Códigos CIF Habilidad]]</f>
        <v>d131 = Aprender mediante acciones con objetos</v>
      </c>
      <c r="V1448" s="189" t="s">
        <v>258</v>
      </c>
      <c r="W1448" s="19" t="s">
        <v>259</v>
      </c>
      <c r="X1448" s="10"/>
      <c r="Y1448" s="10"/>
      <c r="Z1448"/>
      <c r="AA1448"/>
      <c r="AB1448"/>
      <c r="AC1448"/>
      <c r="AD1448"/>
      <c r="AE1448"/>
      <c r="AF1448"/>
      <c r="AG1448"/>
      <c r="AH1448"/>
      <c r="AI1448"/>
    </row>
    <row r="1449" spans="1:35" ht="30.6">
      <c r="A1449" s="10">
        <v>1433</v>
      </c>
      <c r="B1449" s="176" t="s">
        <v>1343</v>
      </c>
      <c r="C1449" s="177" t="s">
        <v>1058</v>
      </c>
      <c r="D1449" s="177" t="s">
        <v>385</v>
      </c>
      <c r="E1449" s="178" t="s">
        <v>400</v>
      </c>
      <c r="F1449" s="179">
        <v>24</v>
      </c>
      <c r="G1449" s="180" t="s">
        <v>685</v>
      </c>
      <c r="H1449" s="181">
        <v>3</v>
      </c>
      <c r="I1449" s="182">
        <f>Tabla1[[#This Row],[P_Esperada_MEISR ]]*0.0008928</f>
        <v>2.6784000000000001E-3</v>
      </c>
      <c r="J1449" s="183">
        <v>1</v>
      </c>
      <c r="K1449" s="183">
        <f>Tabla1[[#This Row],[Puntuación]]-1</f>
        <v>0</v>
      </c>
      <c r="L1449" s="182">
        <f>Tabla1[[#This Row],[Cambio escala]]*0.0008928</f>
        <v>0</v>
      </c>
      <c r="M1449" s="179" t="s">
        <v>24</v>
      </c>
      <c r="N1449" s="179" t="s">
        <v>1435</v>
      </c>
      <c r="O1449" s="179" t="s">
        <v>31</v>
      </c>
      <c r="P1449" s="179" t="s">
        <v>1438</v>
      </c>
      <c r="Q1449" s="179" t="s">
        <v>7</v>
      </c>
      <c r="R1449" s="179" t="s">
        <v>1526</v>
      </c>
      <c r="S1449" s="179" t="s">
        <v>257</v>
      </c>
      <c r="T1449" s="184" t="s">
        <v>19</v>
      </c>
      <c r="U1449" s="184" t="str">
        <f>Tabla1[[#This Row],[Códigos CIF]]&amp;" "&amp;"="&amp;" "&amp;Tabla1[[#This Row],[Códigos CIF Habilidad]]</f>
        <v>d131 = Aprender mediante acciones con objetos</v>
      </c>
      <c r="V1449" s="189" t="s">
        <v>258</v>
      </c>
      <c r="W1449" s="19" t="s">
        <v>259</v>
      </c>
      <c r="X1449" s="10"/>
      <c r="Y1449" s="10"/>
      <c r="Z1449"/>
      <c r="AA1449"/>
      <c r="AB1449"/>
      <c r="AC1449"/>
      <c r="AD1449"/>
      <c r="AE1449"/>
      <c r="AF1449"/>
      <c r="AG1449"/>
      <c r="AH1449"/>
      <c r="AI1449"/>
    </row>
    <row r="1450" spans="1:35" ht="20.399999999999999">
      <c r="A1450" s="10">
        <v>1434</v>
      </c>
      <c r="B1450" s="176" t="s">
        <v>1343</v>
      </c>
      <c r="C1450" s="177" t="s">
        <v>1059</v>
      </c>
      <c r="D1450" s="177" t="s">
        <v>385</v>
      </c>
      <c r="E1450" s="178" t="s">
        <v>401</v>
      </c>
      <c r="F1450" s="179">
        <v>24</v>
      </c>
      <c r="G1450" s="180" t="s">
        <v>685</v>
      </c>
      <c r="H1450" s="181">
        <v>3</v>
      </c>
      <c r="I1450" s="182">
        <f>Tabla1[[#This Row],[P_Esperada_MEISR ]]*0.0008928</f>
        <v>2.6784000000000001E-3</v>
      </c>
      <c r="J1450" s="183">
        <v>1</v>
      </c>
      <c r="K1450" s="183">
        <f>Tabla1[[#This Row],[Puntuación]]-1</f>
        <v>0</v>
      </c>
      <c r="L1450" s="182">
        <f>Tabla1[[#This Row],[Cambio escala]]*0.0008928</f>
        <v>0</v>
      </c>
      <c r="M1450" s="179" t="s">
        <v>24</v>
      </c>
      <c r="N1450" s="179" t="s">
        <v>1435</v>
      </c>
      <c r="O1450" s="179" t="s">
        <v>5</v>
      </c>
      <c r="P1450" s="179" t="s">
        <v>1441</v>
      </c>
      <c r="Q1450" s="179" t="s">
        <v>5</v>
      </c>
      <c r="R1450" s="179" t="s">
        <v>1519</v>
      </c>
      <c r="S1450" s="179" t="s">
        <v>59</v>
      </c>
      <c r="T1450" s="184" t="s">
        <v>60</v>
      </c>
      <c r="U1450" s="184" t="str">
        <f>Tabla1[[#This Row],[Códigos CIF]]&amp;" "&amp;"="&amp;" "&amp;Tabla1[[#This Row],[Códigos CIF Habilidad]]</f>
        <v xml:space="preserve">d880 = Participación en el juego </v>
      </c>
      <c r="V1450" s="189" t="s">
        <v>61</v>
      </c>
      <c r="W1450" s="19" t="s">
        <v>62</v>
      </c>
      <c r="X1450" s="10"/>
      <c r="Y1450" s="10"/>
      <c r="Z1450"/>
      <c r="AA1450"/>
      <c r="AB1450"/>
      <c r="AC1450"/>
      <c r="AD1450"/>
      <c r="AE1450"/>
      <c r="AF1450"/>
      <c r="AG1450"/>
      <c r="AH1450"/>
      <c r="AI1450"/>
    </row>
    <row r="1451" spans="1:35" ht="20.399999999999999">
      <c r="A1451" s="10">
        <v>1435</v>
      </c>
      <c r="B1451" s="176" t="s">
        <v>1343</v>
      </c>
      <c r="C1451" s="177" t="s">
        <v>1060</v>
      </c>
      <c r="D1451" s="177" t="s">
        <v>385</v>
      </c>
      <c r="E1451" s="178" t="s">
        <v>402</v>
      </c>
      <c r="F1451" s="179">
        <v>24</v>
      </c>
      <c r="G1451" s="180" t="s">
        <v>685</v>
      </c>
      <c r="H1451" s="181">
        <v>3</v>
      </c>
      <c r="I1451" s="182">
        <f>Tabla1[[#This Row],[P_Esperada_MEISR ]]*0.0008928</f>
        <v>2.6784000000000001E-3</v>
      </c>
      <c r="J1451" s="183">
        <v>1</v>
      </c>
      <c r="K1451" s="183">
        <f>Tabla1[[#This Row],[Puntuación]]-1</f>
        <v>0</v>
      </c>
      <c r="L1451" s="182">
        <f>Tabla1[[#This Row],[Cambio escala]]*0.0008928</f>
        <v>0</v>
      </c>
      <c r="M1451" s="179" t="s">
        <v>24</v>
      </c>
      <c r="N1451" s="179" t="s">
        <v>1435</v>
      </c>
      <c r="O1451" s="179" t="s">
        <v>31</v>
      </c>
      <c r="P1451" s="179" t="s">
        <v>1438</v>
      </c>
      <c r="Q1451" s="179" t="s">
        <v>7</v>
      </c>
      <c r="R1451" s="179" t="s">
        <v>1526</v>
      </c>
      <c r="S1451" s="179" t="s">
        <v>59</v>
      </c>
      <c r="T1451" s="184" t="s">
        <v>60</v>
      </c>
      <c r="U1451" s="184" t="str">
        <f>Tabla1[[#This Row],[Códigos CIF]]&amp;" "&amp;"="&amp;" "&amp;Tabla1[[#This Row],[Códigos CIF Habilidad]]</f>
        <v xml:space="preserve">d880 = Participación en el juego </v>
      </c>
      <c r="V1451" s="189" t="s">
        <v>61</v>
      </c>
      <c r="W1451" s="19" t="s">
        <v>62</v>
      </c>
      <c r="X1451" s="10"/>
      <c r="Y1451" s="10"/>
      <c r="Z1451"/>
      <c r="AA1451"/>
      <c r="AB1451"/>
      <c r="AC1451"/>
      <c r="AD1451"/>
      <c r="AE1451"/>
      <c r="AF1451"/>
      <c r="AG1451"/>
      <c r="AH1451"/>
      <c r="AI1451"/>
    </row>
    <row r="1452" spans="1:35" ht="20.399999999999999">
      <c r="A1452" s="10">
        <v>1436</v>
      </c>
      <c r="B1452" s="176" t="s">
        <v>1343</v>
      </c>
      <c r="C1452" s="177" t="s">
        <v>1061</v>
      </c>
      <c r="D1452" s="177" t="s">
        <v>385</v>
      </c>
      <c r="E1452" s="178" t="s">
        <v>1543</v>
      </c>
      <c r="F1452" s="179">
        <v>24</v>
      </c>
      <c r="G1452" s="180" t="s">
        <v>685</v>
      </c>
      <c r="H1452" s="181">
        <v>3</v>
      </c>
      <c r="I1452" s="182">
        <f>Tabla1[[#This Row],[P_Esperada_MEISR ]]*0.0008928</f>
        <v>2.6784000000000001E-3</v>
      </c>
      <c r="J1452" s="183">
        <v>1</v>
      </c>
      <c r="K1452" s="183">
        <f>Tabla1[[#This Row],[Puntuación]]-1</f>
        <v>0</v>
      </c>
      <c r="L1452" s="182">
        <f>Tabla1[[#This Row],[Cambio escala]]*0.0008928</f>
        <v>0</v>
      </c>
      <c r="M1452" s="179" t="s">
        <v>23</v>
      </c>
      <c r="N1452" s="179" t="s">
        <v>1434</v>
      </c>
      <c r="O1452" s="179" t="s">
        <v>25</v>
      </c>
      <c r="P1452" s="179" t="s">
        <v>1440</v>
      </c>
      <c r="Q1452" s="179" t="s">
        <v>23</v>
      </c>
      <c r="R1452" s="179" t="s">
        <v>1525</v>
      </c>
      <c r="S1452" s="179" t="s">
        <v>34</v>
      </c>
      <c r="T1452" s="184" t="s">
        <v>27</v>
      </c>
      <c r="U1452" s="184" t="str">
        <f>Tabla1[[#This Row],[Códigos CIF]]&amp;" "&amp;"="&amp;" "&amp;Tabla1[[#This Row],[Códigos CIF Habilidad]]</f>
        <v>d445 = Uso de la mano y el brazo</v>
      </c>
      <c r="V1452" s="189" t="s">
        <v>35</v>
      </c>
      <c r="W1452" s="19" t="s">
        <v>36</v>
      </c>
      <c r="X1452" s="10"/>
      <c r="Y1452" s="10"/>
      <c r="Z1452"/>
      <c r="AA1452"/>
      <c r="AB1452"/>
      <c r="AC1452"/>
      <c r="AD1452"/>
      <c r="AE1452"/>
      <c r="AF1452"/>
      <c r="AG1452"/>
      <c r="AH1452"/>
      <c r="AI1452"/>
    </row>
    <row r="1453" spans="1:35" ht="20.399999999999999">
      <c r="A1453" s="10">
        <v>1437</v>
      </c>
      <c r="B1453" s="176" t="s">
        <v>1343</v>
      </c>
      <c r="C1453" s="177" t="s">
        <v>1062</v>
      </c>
      <c r="D1453" s="177" t="s">
        <v>385</v>
      </c>
      <c r="E1453" s="178" t="s">
        <v>404</v>
      </c>
      <c r="F1453" s="179">
        <v>24</v>
      </c>
      <c r="G1453" s="180" t="s">
        <v>685</v>
      </c>
      <c r="H1453" s="181">
        <v>3</v>
      </c>
      <c r="I1453" s="182">
        <f>Tabla1[[#This Row],[P_Esperada_MEISR ]]*0.0008928</f>
        <v>2.6784000000000001E-3</v>
      </c>
      <c r="J1453" s="183">
        <v>1</v>
      </c>
      <c r="K1453" s="183">
        <f>Tabla1[[#This Row],[Puntuación]]-1</f>
        <v>0</v>
      </c>
      <c r="L1453" s="182">
        <f>Tabla1[[#This Row],[Cambio escala]]*0.0008928</f>
        <v>0</v>
      </c>
      <c r="M1453" s="179" t="s">
        <v>23</v>
      </c>
      <c r="N1453" s="179" t="s">
        <v>1434</v>
      </c>
      <c r="O1453" s="179" t="s">
        <v>25</v>
      </c>
      <c r="P1453" s="179" t="s">
        <v>1440</v>
      </c>
      <c r="Q1453" s="179" t="s">
        <v>23</v>
      </c>
      <c r="R1453" s="179" t="s">
        <v>1525</v>
      </c>
      <c r="S1453" s="179" t="s">
        <v>160</v>
      </c>
      <c r="T1453" s="184" t="s">
        <v>27</v>
      </c>
      <c r="U1453" s="184" t="str">
        <f>Tabla1[[#This Row],[Códigos CIF]]&amp;" "&amp;"="&amp;" "&amp;Tabla1[[#This Row],[Códigos CIF Habilidad]]</f>
        <v>d455 = Desplazarse por el entorno</v>
      </c>
      <c r="V1453" s="189" t="s">
        <v>161</v>
      </c>
      <c r="W1453" s="19" t="s">
        <v>162</v>
      </c>
      <c r="X1453" s="10"/>
      <c r="Y1453" s="10"/>
      <c r="Z1453"/>
      <c r="AA1453"/>
      <c r="AB1453"/>
      <c r="AC1453"/>
      <c r="AD1453"/>
      <c r="AE1453"/>
      <c r="AF1453"/>
      <c r="AG1453"/>
      <c r="AH1453"/>
      <c r="AI1453"/>
    </row>
    <row r="1454" spans="1:35" ht="24">
      <c r="A1454" s="10">
        <v>1438</v>
      </c>
      <c r="B1454" s="176" t="s">
        <v>1343</v>
      </c>
      <c r="C1454" s="177" t="s">
        <v>1063</v>
      </c>
      <c r="D1454" s="177" t="s">
        <v>385</v>
      </c>
      <c r="E1454" s="178" t="s">
        <v>426</v>
      </c>
      <c r="F1454" s="179">
        <v>24</v>
      </c>
      <c r="G1454" s="180" t="s">
        <v>685</v>
      </c>
      <c r="H1454" s="181">
        <v>3</v>
      </c>
      <c r="I1454" s="182">
        <f>Tabla1[[#This Row],[P_Esperada_MEISR ]]*0.0008928</f>
        <v>2.6784000000000001E-3</v>
      </c>
      <c r="J1454" s="183">
        <v>1</v>
      </c>
      <c r="K1454" s="183">
        <f>Tabla1[[#This Row],[Puntuación]]-1</f>
        <v>0</v>
      </c>
      <c r="L1454" s="182">
        <f>Tabla1[[#This Row],[Cambio escala]]*0.0008928</f>
        <v>0</v>
      </c>
      <c r="M1454" s="179" t="s">
        <v>23</v>
      </c>
      <c r="N1454" s="179" t="s">
        <v>1434</v>
      </c>
      <c r="O1454" s="179" t="s">
        <v>25</v>
      </c>
      <c r="P1454" s="179" t="s">
        <v>1440</v>
      </c>
      <c r="Q1454" s="179" t="s">
        <v>5</v>
      </c>
      <c r="R1454" s="179" t="s">
        <v>1519</v>
      </c>
      <c r="S1454" s="179" t="s">
        <v>394</v>
      </c>
      <c r="T1454" s="184" t="s">
        <v>27</v>
      </c>
      <c r="U1454" s="184" t="str">
        <f>Tabla1[[#This Row],[Códigos CIF]]&amp;" "&amp;"="&amp;" "&amp;Tabla1[[#This Row],[Códigos CIF Habilidad]]</f>
        <v>d435 = Mover objetos con las extremidades inferiores</v>
      </c>
      <c r="V1454" s="189" t="s">
        <v>395</v>
      </c>
      <c r="W1454" s="19" t="s">
        <v>396</v>
      </c>
      <c r="X1454" s="10"/>
      <c r="Y1454" s="10"/>
      <c r="Z1454"/>
      <c r="AA1454"/>
      <c r="AB1454"/>
      <c r="AC1454"/>
      <c r="AD1454"/>
      <c r="AE1454"/>
      <c r="AF1454"/>
      <c r="AG1454"/>
      <c r="AH1454"/>
      <c r="AI1454"/>
    </row>
    <row r="1455" spans="1:35" ht="20.399999999999999">
      <c r="A1455" s="10">
        <v>1439</v>
      </c>
      <c r="B1455" s="176" t="s">
        <v>1343</v>
      </c>
      <c r="C1455" s="177" t="s">
        <v>1064</v>
      </c>
      <c r="D1455" s="177" t="s">
        <v>385</v>
      </c>
      <c r="E1455" s="178" t="s">
        <v>1544</v>
      </c>
      <c r="F1455" s="179">
        <v>26</v>
      </c>
      <c r="G1455" s="180" t="s">
        <v>738</v>
      </c>
      <c r="H1455" s="181">
        <v>3</v>
      </c>
      <c r="I1455" s="182">
        <f>Tabla1[[#This Row],[P_Esperada_MEISR ]]*0.0008928</f>
        <v>2.6784000000000001E-3</v>
      </c>
      <c r="J1455" s="183">
        <v>1</v>
      </c>
      <c r="K1455" s="183">
        <f>Tabla1[[#This Row],[Puntuación]]-1</f>
        <v>0</v>
      </c>
      <c r="L1455" s="182">
        <f>Tabla1[[#This Row],[Cambio escala]]*0.0008928</f>
        <v>0</v>
      </c>
      <c r="M1455" s="179" t="s">
        <v>23</v>
      </c>
      <c r="N1455" s="179" t="s">
        <v>1434</v>
      </c>
      <c r="O1455" s="179" t="s">
        <v>25</v>
      </c>
      <c r="P1455" s="179" t="s">
        <v>1440</v>
      </c>
      <c r="Q1455" s="179" t="s">
        <v>23</v>
      </c>
      <c r="R1455" s="179" t="s">
        <v>1525</v>
      </c>
      <c r="S1455" s="179" t="s">
        <v>160</v>
      </c>
      <c r="T1455" s="184" t="s">
        <v>27</v>
      </c>
      <c r="U1455" s="184" t="str">
        <f>Tabla1[[#This Row],[Códigos CIF]]&amp;" "&amp;"="&amp;" "&amp;Tabla1[[#This Row],[Códigos CIF Habilidad]]</f>
        <v>d455 = Desplazarse por el entorno</v>
      </c>
      <c r="V1455" s="189" t="s">
        <v>161</v>
      </c>
      <c r="W1455" s="19" t="s">
        <v>162</v>
      </c>
      <c r="X1455" s="10"/>
      <c r="Y1455" s="10"/>
      <c r="Z1455"/>
      <c r="AA1455"/>
      <c r="AB1455"/>
      <c r="AC1455"/>
      <c r="AD1455"/>
      <c r="AE1455"/>
      <c r="AF1455"/>
      <c r="AG1455"/>
      <c r="AH1455"/>
      <c r="AI1455"/>
    </row>
    <row r="1456" spans="1:35" ht="20.399999999999999">
      <c r="A1456" s="10">
        <v>1440</v>
      </c>
      <c r="B1456" s="176" t="s">
        <v>1343</v>
      </c>
      <c r="C1456" s="177" t="s">
        <v>1065</v>
      </c>
      <c r="D1456" s="177" t="s">
        <v>385</v>
      </c>
      <c r="E1456" s="178" t="s">
        <v>1545</v>
      </c>
      <c r="F1456" s="179">
        <v>27</v>
      </c>
      <c r="G1456" s="180" t="s">
        <v>738</v>
      </c>
      <c r="H1456" s="181">
        <v>3</v>
      </c>
      <c r="I1456" s="182">
        <f>Tabla1[[#This Row],[P_Esperada_MEISR ]]*0.0008928</f>
        <v>2.6784000000000001E-3</v>
      </c>
      <c r="J1456" s="183">
        <v>1</v>
      </c>
      <c r="K1456" s="183">
        <f>Tabla1[[#This Row],[Puntuación]]-1</f>
        <v>0</v>
      </c>
      <c r="L1456" s="182">
        <f>Tabla1[[#This Row],[Cambio escala]]*0.0008928</f>
        <v>0</v>
      </c>
      <c r="M1456" s="179" t="s">
        <v>23</v>
      </c>
      <c r="N1456" s="179" t="s">
        <v>1434</v>
      </c>
      <c r="O1456" s="179" t="s">
        <v>25</v>
      </c>
      <c r="P1456" s="179" t="s">
        <v>1440</v>
      </c>
      <c r="Q1456" s="179" t="s">
        <v>23</v>
      </c>
      <c r="R1456" s="179" t="s">
        <v>1525</v>
      </c>
      <c r="S1456" s="179" t="s">
        <v>160</v>
      </c>
      <c r="T1456" s="184" t="s">
        <v>27</v>
      </c>
      <c r="U1456" s="184" t="str">
        <f>Tabla1[[#This Row],[Códigos CIF]]&amp;" "&amp;"="&amp;" "&amp;Tabla1[[#This Row],[Códigos CIF Habilidad]]</f>
        <v>d455 = Desplazarse por el entorno</v>
      </c>
      <c r="V1456" s="189" t="s">
        <v>161</v>
      </c>
      <c r="W1456" s="19" t="s">
        <v>162</v>
      </c>
      <c r="X1456" s="10"/>
      <c r="Y1456" s="10"/>
      <c r="Z1456"/>
      <c r="AA1456"/>
      <c r="AB1456"/>
      <c r="AC1456"/>
      <c r="AD1456"/>
      <c r="AE1456"/>
      <c r="AF1456"/>
      <c r="AG1456"/>
      <c r="AH1456"/>
      <c r="AI1456"/>
    </row>
    <row r="1457" spans="1:35" ht="20.399999999999999">
      <c r="A1457" s="10">
        <v>1441</v>
      </c>
      <c r="B1457" s="176" t="s">
        <v>1343</v>
      </c>
      <c r="C1457" s="177" t="s">
        <v>1066</v>
      </c>
      <c r="D1457" s="177" t="s">
        <v>385</v>
      </c>
      <c r="E1457" s="178" t="s">
        <v>407</v>
      </c>
      <c r="F1457" s="179">
        <v>28</v>
      </c>
      <c r="G1457" s="180" t="s">
        <v>738</v>
      </c>
      <c r="H1457" s="181">
        <v>3</v>
      </c>
      <c r="I1457" s="182">
        <f>Tabla1[[#This Row],[P_Esperada_MEISR ]]*0.0008928</f>
        <v>2.6784000000000001E-3</v>
      </c>
      <c r="J1457" s="183">
        <v>1</v>
      </c>
      <c r="K1457" s="183">
        <f>Tabla1[[#This Row],[Puntuación]]-1</f>
        <v>0</v>
      </c>
      <c r="L1457" s="182">
        <f>Tabla1[[#This Row],[Cambio escala]]*0.0008928</f>
        <v>0</v>
      </c>
      <c r="M1457" s="179" t="s">
        <v>23</v>
      </c>
      <c r="N1457" s="179" t="s">
        <v>1434</v>
      </c>
      <c r="O1457" s="179" t="s">
        <v>25</v>
      </c>
      <c r="P1457" s="179" t="s">
        <v>1440</v>
      </c>
      <c r="Q1457" s="179" t="s">
        <v>23</v>
      </c>
      <c r="R1457" s="179" t="s">
        <v>1525</v>
      </c>
      <c r="S1457" s="179" t="s">
        <v>389</v>
      </c>
      <c r="T1457" s="184" t="s">
        <v>27</v>
      </c>
      <c r="U1457" s="184" t="str">
        <f>Tabla1[[#This Row],[Códigos CIF]]&amp;" "&amp;"="&amp;" "&amp;Tabla1[[#This Row],[Códigos CIF Habilidad]]</f>
        <v>d450 = Andar</v>
      </c>
      <c r="V1457" s="189" t="s">
        <v>390</v>
      </c>
      <c r="W1457" s="19" t="s">
        <v>391</v>
      </c>
      <c r="X1457" s="10"/>
      <c r="Y1457" s="10"/>
      <c r="Z1457"/>
      <c r="AA1457"/>
      <c r="AB1457"/>
      <c r="AC1457"/>
      <c r="AD1457"/>
      <c r="AE1457"/>
      <c r="AF1457"/>
      <c r="AG1457"/>
      <c r="AH1457"/>
      <c r="AI1457"/>
    </row>
    <row r="1458" spans="1:35" ht="20.399999999999999">
      <c r="A1458" s="10">
        <v>1442</v>
      </c>
      <c r="B1458" s="176" t="s">
        <v>1343</v>
      </c>
      <c r="C1458" s="177" t="s">
        <v>1067</v>
      </c>
      <c r="D1458" s="177" t="s">
        <v>385</v>
      </c>
      <c r="E1458" s="178" t="s">
        <v>408</v>
      </c>
      <c r="F1458" s="179">
        <v>30</v>
      </c>
      <c r="G1458" s="180" t="s">
        <v>738</v>
      </c>
      <c r="H1458" s="181">
        <v>3</v>
      </c>
      <c r="I1458" s="182">
        <f>Tabla1[[#This Row],[P_Esperada_MEISR ]]*0.0008928</f>
        <v>2.6784000000000001E-3</v>
      </c>
      <c r="J1458" s="183">
        <v>1</v>
      </c>
      <c r="K1458" s="183">
        <f>Tabla1[[#This Row],[Puntuación]]-1</f>
        <v>0</v>
      </c>
      <c r="L1458" s="182">
        <f>Tabla1[[#This Row],[Cambio escala]]*0.0008928</f>
        <v>0</v>
      </c>
      <c r="M1458" s="179" t="s">
        <v>23</v>
      </c>
      <c r="N1458" s="179" t="s">
        <v>1434</v>
      </c>
      <c r="O1458" s="179" t="s">
        <v>25</v>
      </c>
      <c r="P1458" s="179" t="s">
        <v>1440</v>
      </c>
      <c r="Q1458" s="179" t="s">
        <v>23</v>
      </c>
      <c r="R1458" s="179" t="s">
        <v>1525</v>
      </c>
      <c r="S1458" s="179" t="s">
        <v>160</v>
      </c>
      <c r="T1458" s="184" t="s">
        <v>27</v>
      </c>
      <c r="U1458" s="184" t="str">
        <f>Tabla1[[#This Row],[Códigos CIF]]&amp;" "&amp;"="&amp;" "&amp;Tabla1[[#This Row],[Códigos CIF Habilidad]]</f>
        <v>d455 = Desplazarse por el entorno</v>
      </c>
      <c r="V1458" s="189" t="s">
        <v>161</v>
      </c>
      <c r="W1458" s="19" t="s">
        <v>162</v>
      </c>
      <c r="X1458" s="10"/>
      <c r="Y1458" s="10"/>
      <c r="Z1458"/>
      <c r="AA1458"/>
      <c r="AB1458"/>
      <c r="AC1458"/>
      <c r="AD1458"/>
      <c r="AE1458"/>
      <c r="AF1458"/>
      <c r="AG1458"/>
      <c r="AH1458"/>
      <c r="AI1458"/>
    </row>
    <row r="1459" spans="1:35" ht="20.399999999999999">
      <c r="A1459" s="10">
        <v>1443</v>
      </c>
      <c r="B1459" s="176" t="s">
        <v>1343</v>
      </c>
      <c r="C1459" s="177" t="s">
        <v>1068</v>
      </c>
      <c r="D1459" s="177" t="s">
        <v>385</v>
      </c>
      <c r="E1459" s="178" t="s">
        <v>409</v>
      </c>
      <c r="F1459" s="179">
        <v>30</v>
      </c>
      <c r="G1459" s="180" t="s">
        <v>738</v>
      </c>
      <c r="H1459" s="181">
        <v>3</v>
      </c>
      <c r="I1459" s="182">
        <f>Tabla1[[#This Row],[P_Esperada_MEISR ]]*0.0008928</f>
        <v>2.6784000000000001E-3</v>
      </c>
      <c r="J1459" s="183">
        <v>1</v>
      </c>
      <c r="K1459" s="183">
        <f>Tabla1[[#This Row],[Puntuación]]-1</f>
        <v>0</v>
      </c>
      <c r="L1459" s="182">
        <f>Tabla1[[#This Row],[Cambio escala]]*0.0008928</f>
        <v>0</v>
      </c>
      <c r="M1459" s="179" t="s">
        <v>5</v>
      </c>
      <c r="N1459" s="179" t="s">
        <v>1436</v>
      </c>
      <c r="O1459" s="179" t="s">
        <v>6</v>
      </c>
      <c r="P1459" s="179" t="s">
        <v>1439</v>
      </c>
      <c r="Q1459" s="179" t="s">
        <v>7</v>
      </c>
      <c r="R1459" s="179" t="s">
        <v>1526</v>
      </c>
      <c r="S1459" s="179" t="s">
        <v>111</v>
      </c>
      <c r="T1459" s="184" t="s">
        <v>19</v>
      </c>
      <c r="U1459" s="184" t="str">
        <f>Tabla1[[#This Row],[Códigos CIF]]&amp;" "&amp;"="&amp;" "&amp;Tabla1[[#This Row],[Códigos CIF Habilidad]]</f>
        <v>d137 = Adquirir conceptos</v>
      </c>
      <c r="V1459" s="189" t="s">
        <v>112</v>
      </c>
      <c r="W1459" s="19" t="s">
        <v>113</v>
      </c>
      <c r="X1459" s="10"/>
      <c r="Y1459" s="10"/>
      <c r="Z1459"/>
      <c r="AA1459"/>
      <c r="AB1459"/>
      <c r="AC1459"/>
      <c r="AD1459"/>
      <c r="AE1459"/>
      <c r="AF1459"/>
      <c r="AG1459"/>
      <c r="AH1459"/>
      <c r="AI1459"/>
    </row>
    <row r="1460" spans="1:35" ht="30.6">
      <c r="A1460" s="10">
        <v>1444</v>
      </c>
      <c r="B1460" s="176" t="s">
        <v>1343</v>
      </c>
      <c r="C1460" s="177" t="s">
        <v>1069</v>
      </c>
      <c r="D1460" s="177" t="s">
        <v>385</v>
      </c>
      <c r="E1460" s="178" t="s">
        <v>434</v>
      </c>
      <c r="F1460" s="179">
        <v>30</v>
      </c>
      <c r="G1460" s="180" t="s">
        <v>738</v>
      </c>
      <c r="H1460" s="181">
        <v>3</v>
      </c>
      <c r="I1460" s="182">
        <f>Tabla1[[#This Row],[P_Esperada_MEISR ]]*0.0008928</f>
        <v>2.6784000000000001E-3</v>
      </c>
      <c r="J1460" s="183">
        <v>1</v>
      </c>
      <c r="K1460" s="183">
        <f>Tabla1[[#This Row],[Puntuación]]-1</f>
        <v>0</v>
      </c>
      <c r="L1460" s="182">
        <f>Tabla1[[#This Row],[Cambio escala]]*0.0008928</f>
        <v>0</v>
      </c>
      <c r="M1460" s="179" t="s">
        <v>5</v>
      </c>
      <c r="N1460" s="179" t="s">
        <v>1436</v>
      </c>
      <c r="O1460" s="179" t="s">
        <v>6</v>
      </c>
      <c r="P1460" s="179" t="s">
        <v>1439</v>
      </c>
      <c r="Q1460" s="179" t="s">
        <v>5</v>
      </c>
      <c r="R1460" s="179" t="s">
        <v>1519</v>
      </c>
      <c r="S1460" s="179" t="s">
        <v>55</v>
      </c>
      <c r="T1460" s="184" t="s">
        <v>9</v>
      </c>
      <c r="U1460" s="184" t="str">
        <f>Tabla1[[#This Row],[Códigos CIF]]&amp;" "&amp;"="&amp;" "&amp;Tabla1[[#This Row],[Códigos CIF Habilidad]]</f>
        <v>d330 = Hablar</v>
      </c>
      <c r="V1460" s="189" t="s">
        <v>56</v>
      </c>
      <c r="W1460" s="19" t="s">
        <v>57</v>
      </c>
      <c r="X1460" s="10"/>
      <c r="Y1460" s="10"/>
      <c r="Z1460"/>
      <c r="AA1460"/>
      <c r="AB1460"/>
      <c r="AC1460"/>
      <c r="AD1460"/>
      <c r="AE1460"/>
      <c r="AF1460"/>
      <c r="AG1460"/>
      <c r="AH1460"/>
      <c r="AI1460"/>
    </row>
    <row r="1461" spans="1:35" ht="30.6">
      <c r="A1461" s="10">
        <v>1445</v>
      </c>
      <c r="B1461" s="176" t="s">
        <v>1343</v>
      </c>
      <c r="C1461" s="177" t="s">
        <v>1049</v>
      </c>
      <c r="D1461" s="177" t="s">
        <v>385</v>
      </c>
      <c r="E1461" s="178" t="s">
        <v>410</v>
      </c>
      <c r="F1461" s="179">
        <v>33</v>
      </c>
      <c r="G1461" s="180" t="s">
        <v>739</v>
      </c>
      <c r="H1461" s="181">
        <v>3</v>
      </c>
      <c r="I1461" s="182">
        <f>Tabla1[[#This Row],[P_Esperada_MEISR ]]*0.0008928</f>
        <v>2.6784000000000001E-3</v>
      </c>
      <c r="J1461" s="183">
        <v>1</v>
      </c>
      <c r="K1461" s="183">
        <f>Tabla1[[#This Row],[Puntuación]]-1</f>
        <v>0</v>
      </c>
      <c r="L1461" s="182">
        <f>Tabla1[[#This Row],[Cambio escala]]*0.0008928</f>
        <v>0</v>
      </c>
      <c r="M1461" s="179" t="s">
        <v>23</v>
      </c>
      <c r="N1461" s="179" t="s">
        <v>1434</v>
      </c>
      <c r="O1461" s="179" t="s">
        <v>25</v>
      </c>
      <c r="P1461" s="179" t="s">
        <v>1440</v>
      </c>
      <c r="Q1461" s="179" t="s">
        <v>23</v>
      </c>
      <c r="R1461" s="179" t="s">
        <v>1525</v>
      </c>
      <c r="S1461" s="179" t="s">
        <v>394</v>
      </c>
      <c r="T1461" s="184" t="s">
        <v>27</v>
      </c>
      <c r="U1461" s="184" t="str">
        <f>Tabla1[[#This Row],[Códigos CIF]]&amp;" "&amp;"="&amp;" "&amp;Tabla1[[#This Row],[Códigos CIF Habilidad]]</f>
        <v>d435 = Mover objetos con las extremidades inferiores</v>
      </c>
      <c r="V1461" s="189" t="s">
        <v>395</v>
      </c>
      <c r="W1461" s="19" t="s">
        <v>396</v>
      </c>
      <c r="X1461" s="10"/>
      <c r="Y1461" s="10"/>
      <c r="Z1461"/>
      <c r="AA1461"/>
      <c r="AB1461"/>
      <c r="AC1461"/>
      <c r="AD1461"/>
      <c r="AE1461"/>
      <c r="AF1461"/>
      <c r="AG1461"/>
      <c r="AH1461"/>
      <c r="AI1461"/>
    </row>
    <row r="1462" spans="1:35" ht="20.399999999999999">
      <c r="A1462" s="10">
        <v>1446</v>
      </c>
      <c r="B1462" s="176" t="s">
        <v>1343</v>
      </c>
      <c r="C1462" s="177" t="s">
        <v>1070</v>
      </c>
      <c r="D1462" s="177" t="s">
        <v>385</v>
      </c>
      <c r="E1462" s="178" t="s">
        <v>411</v>
      </c>
      <c r="F1462" s="179">
        <v>33</v>
      </c>
      <c r="G1462" s="180" t="s">
        <v>739</v>
      </c>
      <c r="H1462" s="181">
        <v>3</v>
      </c>
      <c r="I1462" s="182">
        <f>Tabla1[[#This Row],[P_Esperada_MEISR ]]*0.0008928</f>
        <v>2.6784000000000001E-3</v>
      </c>
      <c r="J1462" s="183">
        <v>1</v>
      </c>
      <c r="K1462" s="183">
        <f>Tabla1[[#This Row],[Puntuación]]-1</f>
        <v>0</v>
      </c>
      <c r="L1462" s="182">
        <f>Tabla1[[#This Row],[Cambio escala]]*0.0008928</f>
        <v>0</v>
      </c>
      <c r="M1462" s="179" t="s">
        <v>23</v>
      </c>
      <c r="N1462" s="179" t="s">
        <v>1434</v>
      </c>
      <c r="O1462" s="179" t="s">
        <v>25</v>
      </c>
      <c r="P1462" s="179" t="s">
        <v>1440</v>
      </c>
      <c r="Q1462" s="179" t="s">
        <v>23</v>
      </c>
      <c r="R1462" s="179" t="s">
        <v>1525</v>
      </c>
      <c r="S1462" s="179" t="s">
        <v>160</v>
      </c>
      <c r="T1462" s="184" t="s">
        <v>27</v>
      </c>
      <c r="U1462" s="184" t="str">
        <f>Tabla1[[#This Row],[Códigos CIF]]&amp;" "&amp;"="&amp;" "&amp;Tabla1[[#This Row],[Códigos CIF Habilidad]]</f>
        <v>d455 = Desplazarse por el entorno</v>
      </c>
      <c r="V1462" s="189" t="s">
        <v>161</v>
      </c>
      <c r="W1462" s="19" t="s">
        <v>162</v>
      </c>
      <c r="X1462" s="10"/>
      <c r="Y1462" s="10"/>
      <c r="Z1462"/>
      <c r="AA1462"/>
      <c r="AB1462"/>
      <c r="AC1462"/>
      <c r="AD1462"/>
      <c r="AE1462"/>
      <c r="AF1462"/>
      <c r="AG1462"/>
      <c r="AH1462"/>
      <c r="AI1462"/>
    </row>
    <row r="1463" spans="1:35" ht="30.6">
      <c r="A1463" s="10">
        <v>1447</v>
      </c>
      <c r="B1463" s="176" t="s">
        <v>1343</v>
      </c>
      <c r="C1463" s="177" t="s">
        <v>1071</v>
      </c>
      <c r="D1463" s="177" t="s">
        <v>385</v>
      </c>
      <c r="E1463" s="178" t="s">
        <v>412</v>
      </c>
      <c r="F1463" s="179">
        <v>34</v>
      </c>
      <c r="G1463" s="180" t="s">
        <v>739</v>
      </c>
      <c r="H1463" s="181">
        <v>3</v>
      </c>
      <c r="I1463" s="182">
        <f>Tabla1[[#This Row],[P_Esperada_MEISR ]]*0.0008928</f>
        <v>2.6784000000000001E-3</v>
      </c>
      <c r="J1463" s="183">
        <v>1</v>
      </c>
      <c r="K1463" s="183">
        <f>Tabla1[[#This Row],[Puntuación]]-1</f>
        <v>0</v>
      </c>
      <c r="L1463" s="182">
        <f>Tabla1[[#This Row],[Cambio escala]]*0.0008928</f>
        <v>0</v>
      </c>
      <c r="M1463" s="179" t="s">
        <v>5</v>
      </c>
      <c r="N1463" s="179" t="s">
        <v>1436</v>
      </c>
      <c r="O1463" s="179" t="s">
        <v>5</v>
      </c>
      <c r="P1463" s="179" t="s">
        <v>1441</v>
      </c>
      <c r="Q1463" s="179" t="s">
        <v>5</v>
      </c>
      <c r="R1463" s="179" t="s">
        <v>1519</v>
      </c>
      <c r="S1463" s="179" t="s">
        <v>314</v>
      </c>
      <c r="T1463" s="184" t="s">
        <v>14</v>
      </c>
      <c r="U1463" s="184" t="str">
        <f>Tabla1[[#This Row],[Códigos CIF]]&amp;" "&amp;"="&amp;" "&amp;Tabla1[[#This Row],[Códigos CIF Habilidad]]</f>
        <v>d750 = Relaciones sociales informales</v>
      </c>
      <c r="V1463" s="189" t="s">
        <v>315</v>
      </c>
      <c r="W1463" s="19" t="s">
        <v>316</v>
      </c>
      <c r="X1463" s="10"/>
      <c r="Y1463" s="10"/>
      <c r="Z1463"/>
      <c r="AA1463"/>
      <c r="AB1463"/>
      <c r="AC1463"/>
      <c r="AD1463"/>
      <c r="AE1463"/>
      <c r="AF1463"/>
      <c r="AG1463"/>
      <c r="AH1463"/>
      <c r="AI1463"/>
    </row>
    <row r="1464" spans="1:35" ht="20.399999999999999">
      <c r="A1464" s="10">
        <v>1448</v>
      </c>
      <c r="B1464" s="176" t="s">
        <v>1343</v>
      </c>
      <c r="C1464" s="177" t="s">
        <v>1072</v>
      </c>
      <c r="D1464" s="177" t="s">
        <v>385</v>
      </c>
      <c r="E1464" s="178" t="s">
        <v>413</v>
      </c>
      <c r="F1464" s="179">
        <v>34</v>
      </c>
      <c r="G1464" s="180" t="s">
        <v>739</v>
      </c>
      <c r="H1464" s="181">
        <v>3</v>
      </c>
      <c r="I1464" s="182">
        <f>Tabla1[[#This Row],[P_Esperada_MEISR ]]*0.0008928</f>
        <v>2.6784000000000001E-3</v>
      </c>
      <c r="J1464" s="183">
        <v>1</v>
      </c>
      <c r="K1464" s="183">
        <f>Tabla1[[#This Row],[Puntuación]]-1</f>
        <v>0</v>
      </c>
      <c r="L1464" s="182">
        <f>Tabla1[[#This Row],[Cambio escala]]*0.0008928</f>
        <v>0</v>
      </c>
      <c r="M1464" s="179" t="s">
        <v>24</v>
      </c>
      <c r="N1464" s="179" t="s">
        <v>1435</v>
      </c>
      <c r="O1464" s="179" t="s">
        <v>5</v>
      </c>
      <c r="P1464" s="179" t="s">
        <v>1441</v>
      </c>
      <c r="Q1464" s="179" t="s">
        <v>5</v>
      </c>
      <c r="R1464" s="179" t="s">
        <v>1519</v>
      </c>
      <c r="S1464" s="179" t="s">
        <v>111</v>
      </c>
      <c r="T1464" s="184" t="s">
        <v>19</v>
      </c>
      <c r="U1464" s="184" t="str">
        <f>Tabla1[[#This Row],[Códigos CIF]]&amp;" "&amp;"="&amp;" "&amp;Tabla1[[#This Row],[Códigos CIF Habilidad]]</f>
        <v>d137 = Adquirir conceptos</v>
      </c>
      <c r="V1464" s="189" t="s">
        <v>112</v>
      </c>
      <c r="W1464" s="19" t="s">
        <v>113</v>
      </c>
      <c r="X1464" s="10"/>
      <c r="Y1464" s="10"/>
      <c r="Z1464"/>
      <c r="AA1464"/>
      <c r="AB1464"/>
      <c r="AC1464"/>
      <c r="AD1464"/>
      <c r="AE1464"/>
      <c r="AF1464"/>
      <c r="AG1464"/>
      <c r="AH1464"/>
      <c r="AI1464"/>
    </row>
    <row r="1465" spans="1:35" ht="20.399999999999999">
      <c r="A1465" s="10">
        <v>1449</v>
      </c>
      <c r="B1465" s="176" t="s">
        <v>1343</v>
      </c>
      <c r="C1465" s="177" t="s">
        <v>1073</v>
      </c>
      <c r="D1465" s="177" t="s">
        <v>385</v>
      </c>
      <c r="E1465" s="178" t="s">
        <v>414</v>
      </c>
      <c r="F1465" s="179">
        <v>36</v>
      </c>
      <c r="G1465" s="180" t="s">
        <v>739</v>
      </c>
      <c r="H1465" s="181">
        <v>3</v>
      </c>
      <c r="I1465" s="182">
        <f>Tabla1[[#This Row],[P_Esperada_MEISR ]]*0.0008928</f>
        <v>2.6784000000000001E-3</v>
      </c>
      <c r="J1465" s="183">
        <v>1</v>
      </c>
      <c r="K1465" s="183">
        <f>Tabla1[[#This Row],[Puntuación]]-1</f>
        <v>0</v>
      </c>
      <c r="L1465" s="182">
        <f>Tabla1[[#This Row],[Cambio escala]]*0.0008928</f>
        <v>0</v>
      </c>
      <c r="M1465" s="179" t="s">
        <v>5</v>
      </c>
      <c r="N1465" s="179" t="s">
        <v>1436</v>
      </c>
      <c r="O1465" s="179" t="s">
        <v>6</v>
      </c>
      <c r="P1465" s="179" t="s">
        <v>1439</v>
      </c>
      <c r="Q1465" s="179" t="s">
        <v>7</v>
      </c>
      <c r="R1465" s="179" t="s">
        <v>1526</v>
      </c>
      <c r="S1465" s="179" t="s">
        <v>86</v>
      </c>
      <c r="T1465" s="184" t="s">
        <v>50</v>
      </c>
      <c r="U1465" s="184" t="str">
        <f>Tabla1[[#This Row],[Códigos CIF]]&amp;" "&amp;"="&amp;" "&amp;Tabla1[[#This Row],[Códigos CIF Habilidad]]</f>
        <v>d210 = Llevar a cabo una única tarea</v>
      </c>
      <c r="V1465" s="189" t="s">
        <v>87</v>
      </c>
      <c r="W1465" s="19" t="s">
        <v>88</v>
      </c>
      <c r="X1465" s="10"/>
      <c r="Y1465" s="10"/>
      <c r="Z1465"/>
      <c r="AA1465"/>
      <c r="AB1465"/>
      <c r="AC1465"/>
      <c r="AD1465"/>
      <c r="AE1465"/>
      <c r="AF1465"/>
      <c r="AG1465"/>
      <c r="AH1465"/>
      <c r="AI1465"/>
    </row>
    <row r="1466" spans="1:35">
      <c r="A1466" s="10">
        <v>1450</v>
      </c>
      <c r="B1466" s="176" t="s">
        <v>1343</v>
      </c>
      <c r="C1466" s="177" t="s">
        <v>1074</v>
      </c>
      <c r="D1466" s="177" t="s">
        <v>385</v>
      </c>
      <c r="E1466" s="178" t="s">
        <v>415</v>
      </c>
      <c r="F1466" s="179">
        <v>36</v>
      </c>
      <c r="G1466" s="180" t="s">
        <v>739</v>
      </c>
      <c r="H1466" s="181">
        <v>3</v>
      </c>
      <c r="I1466" s="182">
        <f>Tabla1[[#This Row],[P_Esperada_MEISR ]]*0.0008928</f>
        <v>2.6784000000000001E-3</v>
      </c>
      <c r="J1466" s="183">
        <v>1</v>
      </c>
      <c r="K1466" s="183">
        <f>Tabla1[[#This Row],[Puntuación]]-1</f>
        <v>0</v>
      </c>
      <c r="L1466" s="182">
        <f>Tabla1[[#This Row],[Cambio escala]]*0.0008928</f>
        <v>0</v>
      </c>
      <c r="M1466" s="179" t="s">
        <v>23</v>
      </c>
      <c r="N1466" s="179" t="s">
        <v>1434</v>
      </c>
      <c r="O1466" s="179" t="s">
        <v>25</v>
      </c>
      <c r="P1466" s="179" t="s">
        <v>1440</v>
      </c>
      <c r="Q1466" s="179" t="s">
        <v>23</v>
      </c>
      <c r="R1466" s="179" t="s">
        <v>1525</v>
      </c>
      <c r="S1466" s="179" t="s">
        <v>160</v>
      </c>
      <c r="T1466" s="184" t="s">
        <v>27</v>
      </c>
      <c r="U1466" s="184" t="str">
        <f>Tabla1[[#This Row],[Códigos CIF]]&amp;" "&amp;"="&amp;" "&amp;Tabla1[[#This Row],[Códigos CIF Habilidad]]</f>
        <v>d455 = Desplazarse por el entorno</v>
      </c>
      <c r="V1466" s="189" t="s">
        <v>161</v>
      </c>
      <c r="W1466" s="19" t="s">
        <v>162</v>
      </c>
      <c r="X1466" s="10"/>
      <c r="Y1466" s="10"/>
      <c r="Z1466"/>
      <c r="AA1466"/>
      <c r="AB1466"/>
      <c r="AC1466"/>
      <c r="AD1466"/>
      <c r="AE1466"/>
      <c r="AF1466"/>
      <c r="AG1466"/>
      <c r="AH1466"/>
      <c r="AI1466"/>
    </row>
    <row r="1467" spans="1:35" ht="40.799999999999997">
      <c r="A1467" s="10">
        <v>1451</v>
      </c>
      <c r="B1467" s="176" t="s">
        <v>1343</v>
      </c>
      <c r="C1467" s="177" t="s">
        <v>1075</v>
      </c>
      <c r="D1467" s="177" t="s">
        <v>385</v>
      </c>
      <c r="E1467" s="178" t="s">
        <v>416</v>
      </c>
      <c r="F1467" s="179">
        <v>36</v>
      </c>
      <c r="G1467" s="180" t="s">
        <v>739</v>
      </c>
      <c r="H1467" s="181">
        <v>3</v>
      </c>
      <c r="I1467" s="182">
        <f>Tabla1[[#This Row],[P_Esperada_MEISR ]]*0.0008928</f>
        <v>2.6784000000000001E-3</v>
      </c>
      <c r="J1467" s="183">
        <v>1</v>
      </c>
      <c r="K1467" s="183">
        <f>Tabla1[[#This Row],[Puntuación]]-1</f>
        <v>0</v>
      </c>
      <c r="L1467" s="182">
        <f>Tabla1[[#This Row],[Cambio escala]]*0.0008928</f>
        <v>0</v>
      </c>
      <c r="M1467" s="179" t="s">
        <v>23</v>
      </c>
      <c r="N1467" s="179" t="s">
        <v>1434</v>
      </c>
      <c r="O1467" s="179" t="s">
        <v>25</v>
      </c>
      <c r="P1467" s="179" t="s">
        <v>1440</v>
      </c>
      <c r="Q1467" s="179" t="s">
        <v>23</v>
      </c>
      <c r="R1467" s="179" t="s">
        <v>1525</v>
      </c>
      <c r="S1467" s="179" t="s">
        <v>417</v>
      </c>
      <c r="T1467" s="184" t="s">
        <v>27</v>
      </c>
      <c r="U1467" s="184" t="str">
        <f>Tabla1[[#This Row],[Códigos CIF]]&amp;" "&amp;"="&amp;" "&amp;Tabla1[[#This Row],[Códigos CIF Habilidad]]</f>
        <v>d465 = Desplazarse utilizando algún tipo de equipo</v>
      </c>
      <c r="V1467" s="189" t="s">
        <v>418</v>
      </c>
      <c r="W1467" s="19" t="s">
        <v>419</v>
      </c>
      <c r="X1467" s="10"/>
      <c r="Y1467" s="10"/>
      <c r="Z1467"/>
      <c r="AA1467"/>
      <c r="AB1467"/>
      <c r="AC1467"/>
      <c r="AD1467"/>
      <c r="AE1467"/>
      <c r="AF1467"/>
      <c r="AG1467"/>
      <c r="AH1467"/>
      <c r="AI1467"/>
    </row>
    <row r="1468" spans="1:35">
      <c r="A1468" s="10">
        <v>1452</v>
      </c>
      <c r="B1468" s="176" t="s">
        <v>1343</v>
      </c>
      <c r="C1468" s="177" t="s">
        <v>1076</v>
      </c>
      <c r="D1468" s="177" t="s">
        <v>385</v>
      </c>
      <c r="E1468" s="178" t="s">
        <v>421</v>
      </c>
      <c r="F1468" s="179">
        <v>36</v>
      </c>
      <c r="G1468" s="180" t="s">
        <v>739</v>
      </c>
      <c r="H1468" s="181">
        <v>3</v>
      </c>
      <c r="I1468" s="182">
        <f>Tabla1[[#This Row],[P_Esperada_MEISR ]]*0.0008928</f>
        <v>2.6784000000000001E-3</v>
      </c>
      <c r="J1468" s="183">
        <v>1</v>
      </c>
      <c r="K1468" s="183">
        <f>Tabla1[[#This Row],[Puntuación]]-1</f>
        <v>0</v>
      </c>
      <c r="L1468" s="182">
        <f>Tabla1[[#This Row],[Cambio escala]]*0.0008928</f>
        <v>0</v>
      </c>
      <c r="M1468" s="179" t="s">
        <v>23</v>
      </c>
      <c r="N1468" s="179" t="s">
        <v>1434</v>
      </c>
      <c r="O1468" s="179" t="s">
        <v>25</v>
      </c>
      <c r="P1468" s="179" t="s">
        <v>1440</v>
      </c>
      <c r="Q1468" s="179" t="s">
        <v>23</v>
      </c>
      <c r="R1468" s="179" t="s">
        <v>1525</v>
      </c>
      <c r="S1468" s="179" t="s">
        <v>160</v>
      </c>
      <c r="T1468" s="184" t="s">
        <v>27</v>
      </c>
      <c r="U1468" s="184" t="str">
        <f>Tabla1[[#This Row],[Códigos CIF]]&amp;" "&amp;"="&amp;" "&amp;Tabla1[[#This Row],[Códigos CIF Habilidad]]</f>
        <v>d455 = Desplazarse por el entorno</v>
      </c>
      <c r="V1468" s="189" t="s">
        <v>161</v>
      </c>
      <c r="W1468" s="19" t="s">
        <v>162</v>
      </c>
      <c r="X1468" s="10"/>
      <c r="Y1468" s="10"/>
      <c r="Z1468"/>
      <c r="AA1468"/>
      <c r="AB1468"/>
      <c r="AC1468"/>
      <c r="AD1468"/>
      <c r="AE1468"/>
      <c r="AF1468"/>
      <c r="AG1468"/>
      <c r="AH1468"/>
      <c r="AI1468"/>
    </row>
    <row r="1469" spans="1:35" ht="30.6">
      <c r="A1469" s="10">
        <v>1453</v>
      </c>
      <c r="B1469" s="176" t="s">
        <v>1343</v>
      </c>
      <c r="C1469" s="177" t="s">
        <v>1077</v>
      </c>
      <c r="D1469" s="177" t="s">
        <v>385</v>
      </c>
      <c r="E1469" s="178" t="s">
        <v>427</v>
      </c>
      <c r="F1469" s="179">
        <v>36</v>
      </c>
      <c r="G1469" s="180" t="s">
        <v>739</v>
      </c>
      <c r="H1469" s="181">
        <v>3</v>
      </c>
      <c r="I1469" s="182">
        <f>Tabla1[[#This Row],[P_Esperada_MEISR ]]*0.0008928</f>
        <v>2.6784000000000001E-3</v>
      </c>
      <c r="J1469" s="183">
        <v>1</v>
      </c>
      <c r="K1469" s="183">
        <f>Tabla1[[#This Row],[Puntuación]]-1</f>
        <v>0</v>
      </c>
      <c r="L1469" s="182">
        <f>Tabla1[[#This Row],[Cambio escala]]*0.0008928</f>
        <v>0</v>
      </c>
      <c r="M1469" s="179" t="s">
        <v>5</v>
      </c>
      <c r="N1469" s="179" t="s">
        <v>1436</v>
      </c>
      <c r="O1469" s="179" t="s">
        <v>5</v>
      </c>
      <c r="P1469" s="179" t="s">
        <v>1441</v>
      </c>
      <c r="Q1469" s="179" t="s">
        <v>23</v>
      </c>
      <c r="R1469" s="179" t="s">
        <v>1525</v>
      </c>
      <c r="S1469" s="179" t="s">
        <v>222</v>
      </c>
      <c r="T1469" s="184" t="s">
        <v>19</v>
      </c>
      <c r="U1469" s="184" t="str">
        <f>Tabla1[[#This Row],[Códigos CIF]]&amp;" "&amp;"="&amp;" "&amp;Tabla1[[#This Row],[Códigos CIF Habilidad]]</f>
        <v>d175 = Resolver problemas</v>
      </c>
      <c r="V1469" s="189" t="s">
        <v>223</v>
      </c>
      <c r="W1469" s="19" t="s">
        <v>224</v>
      </c>
      <c r="X1469" s="10"/>
      <c r="Y1469" s="10"/>
      <c r="Z1469"/>
      <c r="AA1469"/>
      <c r="AB1469"/>
      <c r="AC1469"/>
      <c r="AD1469"/>
      <c r="AE1469"/>
      <c r="AF1469"/>
      <c r="AG1469"/>
      <c r="AH1469"/>
      <c r="AI1469"/>
    </row>
    <row r="1470" spans="1:35" ht="24">
      <c r="A1470" s="10">
        <v>1454</v>
      </c>
      <c r="B1470" s="176" t="s">
        <v>1343</v>
      </c>
      <c r="C1470" s="177" t="s">
        <v>1078</v>
      </c>
      <c r="D1470" s="177" t="s">
        <v>385</v>
      </c>
      <c r="E1470" s="178" t="s">
        <v>420</v>
      </c>
      <c r="F1470" s="179">
        <v>42</v>
      </c>
      <c r="G1470" s="180" t="s">
        <v>740</v>
      </c>
      <c r="H1470" s="181">
        <v>3</v>
      </c>
      <c r="I1470" s="182">
        <f>Tabla1[[#This Row],[P_Esperada_MEISR ]]*0.0008928</f>
        <v>2.6784000000000001E-3</v>
      </c>
      <c r="J1470" s="183">
        <v>1</v>
      </c>
      <c r="K1470" s="183">
        <f>Tabla1[[#This Row],[Puntuación]]-1</f>
        <v>0</v>
      </c>
      <c r="L1470" s="182">
        <f>Tabla1[[#This Row],[Cambio escala]]*0.0008928</f>
        <v>0</v>
      </c>
      <c r="M1470" s="179" t="s">
        <v>23</v>
      </c>
      <c r="N1470" s="179" t="s">
        <v>1434</v>
      </c>
      <c r="O1470" s="179" t="s">
        <v>25</v>
      </c>
      <c r="P1470" s="179" t="s">
        <v>1440</v>
      </c>
      <c r="Q1470" s="179" t="s">
        <v>23</v>
      </c>
      <c r="R1470" s="179" t="s">
        <v>1525</v>
      </c>
      <c r="S1470" s="179" t="s">
        <v>394</v>
      </c>
      <c r="T1470" s="184" t="s">
        <v>27</v>
      </c>
      <c r="U1470" s="184" t="str">
        <f>Tabla1[[#This Row],[Códigos CIF]]&amp;" "&amp;"="&amp;" "&amp;Tabla1[[#This Row],[Códigos CIF Habilidad]]</f>
        <v>d435 = Mover objetos con las extremidades inferiores</v>
      </c>
      <c r="V1470" s="189" t="s">
        <v>395</v>
      </c>
      <c r="W1470" s="19" t="s">
        <v>396</v>
      </c>
      <c r="X1470" s="10"/>
      <c r="Y1470" s="10"/>
      <c r="Z1470"/>
      <c r="AA1470"/>
      <c r="AB1470"/>
      <c r="AC1470"/>
      <c r="AD1470"/>
      <c r="AE1470"/>
      <c r="AF1470"/>
      <c r="AG1470"/>
      <c r="AH1470"/>
      <c r="AI1470"/>
    </row>
    <row r="1471" spans="1:35" ht="20.399999999999999">
      <c r="A1471" s="10">
        <v>1455</v>
      </c>
      <c r="B1471" s="176" t="s">
        <v>1343</v>
      </c>
      <c r="C1471" s="177" t="s">
        <v>1079</v>
      </c>
      <c r="D1471" s="177" t="s">
        <v>385</v>
      </c>
      <c r="E1471" s="178" t="s">
        <v>423</v>
      </c>
      <c r="F1471" s="179">
        <v>42</v>
      </c>
      <c r="G1471" s="180" t="s">
        <v>740</v>
      </c>
      <c r="H1471" s="181">
        <v>3</v>
      </c>
      <c r="I1471" s="182">
        <f>Tabla1[[#This Row],[P_Esperada_MEISR ]]*0.0008928</f>
        <v>2.6784000000000001E-3</v>
      </c>
      <c r="J1471" s="183">
        <v>1</v>
      </c>
      <c r="K1471" s="183">
        <f>Tabla1[[#This Row],[Puntuación]]-1</f>
        <v>0</v>
      </c>
      <c r="L1471" s="182">
        <f>Tabla1[[#This Row],[Cambio escala]]*0.0008928</f>
        <v>0</v>
      </c>
      <c r="M1471" s="179" t="s">
        <v>5</v>
      </c>
      <c r="N1471" s="179" t="s">
        <v>1436</v>
      </c>
      <c r="O1471" s="179" t="s">
        <v>5</v>
      </c>
      <c r="P1471" s="179" t="s">
        <v>1441</v>
      </c>
      <c r="Q1471" s="179" t="s">
        <v>5</v>
      </c>
      <c r="R1471" s="179" t="s">
        <v>1519</v>
      </c>
      <c r="S1471" s="179" t="s">
        <v>59</v>
      </c>
      <c r="T1471" s="184" t="s">
        <v>60</v>
      </c>
      <c r="U1471" s="184" t="str">
        <f>Tabla1[[#This Row],[Códigos CIF]]&amp;" "&amp;"="&amp;" "&amp;Tabla1[[#This Row],[Códigos CIF Habilidad]]</f>
        <v xml:space="preserve">d880 = Participación en el juego </v>
      </c>
      <c r="V1471" s="189" t="s">
        <v>61</v>
      </c>
      <c r="W1471" s="19" t="s">
        <v>62</v>
      </c>
      <c r="X1471" s="10"/>
      <c r="Y1471" s="10"/>
      <c r="Z1471"/>
      <c r="AA1471"/>
      <c r="AB1471"/>
      <c r="AC1471"/>
      <c r="AD1471"/>
      <c r="AE1471"/>
      <c r="AF1471"/>
      <c r="AG1471"/>
      <c r="AH1471"/>
      <c r="AI1471"/>
    </row>
    <row r="1472" spans="1:35" ht="30.6">
      <c r="A1472" s="10">
        <v>1456</v>
      </c>
      <c r="B1472" s="176" t="s">
        <v>1343</v>
      </c>
      <c r="C1472" s="177" t="s">
        <v>1080</v>
      </c>
      <c r="D1472" s="177" t="s">
        <v>385</v>
      </c>
      <c r="E1472" s="178" t="s">
        <v>720</v>
      </c>
      <c r="F1472" s="179">
        <v>42</v>
      </c>
      <c r="G1472" s="180" t="s">
        <v>740</v>
      </c>
      <c r="H1472" s="181">
        <v>3</v>
      </c>
      <c r="I1472" s="182">
        <f>Tabla1[[#This Row],[P_Esperada_MEISR ]]*0.0008928</f>
        <v>2.6784000000000001E-3</v>
      </c>
      <c r="J1472" s="183">
        <v>1</v>
      </c>
      <c r="K1472" s="183">
        <f>Tabla1[[#This Row],[Puntuación]]-1</f>
        <v>0</v>
      </c>
      <c r="L1472" s="182">
        <f>Tabla1[[#This Row],[Cambio escala]]*0.0008928</f>
        <v>0</v>
      </c>
      <c r="M1472" s="179" t="s">
        <v>5</v>
      </c>
      <c r="N1472" s="179" t="s">
        <v>1436</v>
      </c>
      <c r="O1472" s="179" t="s">
        <v>6</v>
      </c>
      <c r="P1472" s="179" t="s">
        <v>1439</v>
      </c>
      <c r="Q1472" s="179" t="s">
        <v>5</v>
      </c>
      <c r="R1472" s="179" t="s">
        <v>1519</v>
      </c>
      <c r="S1472" s="179" t="s">
        <v>55</v>
      </c>
      <c r="T1472" s="184" t="s">
        <v>9</v>
      </c>
      <c r="U1472" s="184" t="str">
        <f>Tabla1[[#This Row],[Códigos CIF]]&amp;" "&amp;"="&amp;" "&amp;Tabla1[[#This Row],[Códigos CIF Habilidad]]</f>
        <v>d330 = Hablar</v>
      </c>
      <c r="V1472" s="189" t="s">
        <v>56</v>
      </c>
      <c r="W1472" s="19" t="s">
        <v>57</v>
      </c>
      <c r="X1472" s="10"/>
      <c r="Y1472" s="10"/>
      <c r="Z1472"/>
      <c r="AA1472"/>
      <c r="AB1472"/>
      <c r="AC1472"/>
      <c r="AD1472"/>
      <c r="AE1472"/>
      <c r="AF1472"/>
      <c r="AG1472"/>
      <c r="AH1472"/>
      <c r="AI1472"/>
    </row>
    <row r="1473" spans="1:35" ht="24">
      <c r="A1473" s="10">
        <v>1457</v>
      </c>
      <c r="B1473" s="176" t="s">
        <v>1343</v>
      </c>
      <c r="C1473" s="177" t="s">
        <v>1081</v>
      </c>
      <c r="D1473" s="177" t="s">
        <v>385</v>
      </c>
      <c r="E1473" s="178" t="s">
        <v>424</v>
      </c>
      <c r="F1473" s="179">
        <v>48</v>
      </c>
      <c r="G1473" s="180" t="s">
        <v>741</v>
      </c>
      <c r="H1473" s="181">
        <v>3</v>
      </c>
      <c r="I1473" s="182">
        <f>Tabla1[[#This Row],[P_Esperada_MEISR ]]*0.0008928</f>
        <v>2.6784000000000001E-3</v>
      </c>
      <c r="J1473" s="183">
        <v>1</v>
      </c>
      <c r="K1473" s="183">
        <f>Tabla1[[#This Row],[Puntuación]]-1</f>
        <v>0</v>
      </c>
      <c r="L1473" s="182">
        <f>Tabla1[[#This Row],[Cambio escala]]*0.0008928</f>
        <v>0</v>
      </c>
      <c r="M1473" s="179" t="s">
        <v>24</v>
      </c>
      <c r="N1473" s="179" t="s">
        <v>1435</v>
      </c>
      <c r="O1473" s="179" t="s">
        <v>5</v>
      </c>
      <c r="P1473" s="179" t="s">
        <v>1441</v>
      </c>
      <c r="Q1473" s="179" t="s">
        <v>5</v>
      </c>
      <c r="R1473" s="179" t="s">
        <v>1519</v>
      </c>
      <c r="S1473" s="179" t="s">
        <v>77</v>
      </c>
      <c r="T1473" s="184" t="s">
        <v>50</v>
      </c>
      <c r="U1473" s="184" t="str">
        <f>Tabla1[[#This Row],[Códigos CIF]]&amp;" "&amp;"="&amp;" "&amp;Tabla1[[#This Row],[Códigos CIF Habilidad]]</f>
        <v>d250 = Manejo del comportamiento propio</v>
      </c>
      <c r="V1473" s="189" t="s">
        <v>78</v>
      </c>
      <c r="W1473" s="19" t="s">
        <v>79</v>
      </c>
      <c r="X1473" s="10"/>
      <c r="Y1473" s="10"/>
      <c r="Z1473"/>
      <c r="AA1473"/>
      <c r="AB1473"/>
      <c r="AC1473"/>
      <c r="AD1473"/>
      <c r="AE1473"/>
      <c r="AF1473"/>
      <c r="AG1473"/>
      <c r="AH1473"/>
      <c r="AI1473"/>
    </row>
    <row r="1474" spans="1:35" ht="24">
      <c r="A1474" s="10">
        <v>1458</v>
      </c>
      <c r="B1474" s="176" t="s">
        <v>1343</v>
      </c>
      <c r="C1474" s="177" t="s">
        <v>1082</v>
      </c>
      <c r="D1474" s="177" t="s">
        <v>385</v>
      </c>
      <c r="E1474" s="178" t="s">
        <v>425</v>
      </c>
      <c r="F1474" s="179">
        <v>48</v>
      </c>
      <c r="G1474" s="180" t="s">
        <v>741</v>
      </c>
      <c r="H1474" s="181">
        <v>3</v>
      </c>
      <c r="I1474" s="182">
        <f>Tabla1[[#This Row],[P_Esperada_MEISR ]]*0.0008928</f>
        <v>2.6784000000000001E-3</v>
      </c>
      <c r="J1474" s="183">
        <v>1</v>
      </c>
      <c r="K1474" s="183">
        <f>Tabla1[[#This Row],[Puntuación]]-1</f>
        <v>0</v>
      </c>
      <c r="L1474" s="182">
        <f>Tabla1[[#This Row],[Cambio escala]]*0.0008928</f>
        <v>0</v>
      </c>
      <c r="M1474" s="179" t="s">
        <v>5</v>
      </c>
      <c r="N1474" s="179" t="s">
        <v>1436</v>
      </c>
      <c r="O1474" s="179" t="s">
        <v>5</v>
      </c>
      <c r="P1474" s="179" t="s">
        <v>1441</v>
      </c>
      <c r="Q1474" s="179" t="s">
        <v>5</v>
      </c>
      <c r="R1474" s="179" t="s">
        <v>1519</v>
      </c>
      <c r="S1474" s="179" t="s">
        <v>77</v>
      </c>
      <c r="T1474" s="184" t="s">
        <v>50</v>
      </c>
      <c r="U1474" s="184" t="str">
        <f>Tabla1[[#This Row],[Códigos CIF]]&amp;" "&amp;"="&amp;" "&amp;Tabla1[[#This Row],[Códigos CIF Habilidad]]</f>
        <v>d250 = Manejo del comportamiento propio</v>
      </c>
      <c r="V1474" s="189" t="s">
        <v>78</v>
      </c>
      <c r="W1474" s="19" t="s">
        <v>79</v>
      </c>
      <c r="X1474" s="10"/>
      <c r="Y1474" s="10"/>
      <c r="Z1474"/>
      <c r="AA1474"/>
      <c r="AB1474"/>
      <c r="AC1474"/>
      <c r="AD1474"/>
      <c r="AE1474"/>
      <c r="AF1474"/>
      <c r="AG1474"/>
      <c r="AH1474"/>
      <c r="AI1474"/>
    </row>
    <row r="1475" spans="1:35" ht="24">
      <c r="A1475" s="10">
        <v>1459</v>
      </c>
      <c r="B1475" s="176" t="s">
        <v>1343</v>
      </c>
      <c r="C1475" s="177" t="s">
        <v>1083</v>
      </c>
      <c r="D1475" s="177" t="s">
        <v>385</v>
      </c>
      <c r="E1475" s="178" t="s">
        <v>422</v>
      </c>
      <c r="F1475" s="179">
        <v>54</v>
      </c>
      <c r="G1475" s="180" t="s">
        <v>743</v>
      </c>
      <c r="H1475" s="181">
        <v>3</v>
      </c>
      <c r="I1475" s="182">
        <f>Tabla1[[#This Row],[P_Esperada_MEISR ]]*0.0008928</f>
        <v>2.6784000000000001E-3</v>
      </c>
      <c r="J1475" s="183">
        <v>1</v>
      </c>
      <c r="K1475" s="183">
        <f>Tabla1[[#This Row],[Puntuación]]-1</f>
        <v>0</v>
      </c>
      <c r="L1475" s="182">
        <f>Tabla1[[#This Row],[Cambio escala]]*0.0008928</f>
        <v>0</v>
      </c>
      <c r="M1475" s="179" t="s">
        <v>23</v>
      </c>
      <c r="N1475" s="179" t="s">
        <v>1434</v>
      </c>
      <c r="O1475" s="179" t="s">
        <v>25</v>
      </c>
      <c r="P1475" s="179" t="s">
        <v>1440</v>
      </c>
      <c r="Q1475" s="179" t="s">
        <v>23</v>
      </c>
      <c r="R1475" s="179" t="s">
        <v>1525</v>
      </c>
      <c r="S1475" s="179" t="s">
        <v>394</v>
      </c>
      <c r="T1475" s="184" t="s">
        <v>27</v>
      </c>
      <c r="U1475" s="184" t="str">
        <f>Tabla1[[#This Row],[Códigos CIF]]&amp;" "&amp;"="&amp;" "&amp;Tabla1[[#This Row],[Códigos CIF Habilidad]]</f>
        <v>d435 = Mover objetos con las extremidades inferiores</v>
      </c>
      <c r="V1475" s="189" t="s">
        <v>395</v>
      </c>
      <c r="W1475" s="19" t="s">
        <v>396</v>
      </c>
      <c r="X1475" s="10"/>
      <c r="Y1475" s="10"/>
      <c r="Z1475"/>
      <c r="AA1475"/>
      <c r="AB1475"/>
      <c r="AC1475"/>
      <c r="AD1475"/>
      <c r="AE1475"/>
      <c r="AF1475"/>
      <c r="AG1475"/>
      <c r="AH1475"/>
      <c r="AI1475"/>
    </row>
    <row r="1476" spans="1:35" ht="20.399999999999999">
      <c r="A1476" s="10">
        <v>1460</v>
      </c>
      <c r="B1476" s="176" t="s">
        <v>1343</v>
      </c>
      <c r="C1476" s="177" t="s">
        <v>1084</v>
      </c>
      <c r="D1476" s="177" t="s">
        <v>385</v>
      </c>
      <c r="E1476" s="178" t="s">
        <v>428</v>
      </c>
      <c r="F1476" s="179">
        <v>54</v>
      </c>
      <c r="G1476" s="180" t="s">
        <v>743</v>
      </c>
      <c r="H1476" s="181">
        <v>3</v>
      </c>
      <c r="I1476" s="182">
        <f>Tabla1[[#This Row],[P_Esperada_MEISR ]]*0.0008928</f>
        <v>2.6784000000000001E-3</v>
      </c>
      <c r="J1476" s="183">
        <v>1</v>
      </c>
      <c r="K1476" s="183">
        <f>Tabla1[[#This Row],[Puntuación]]-1</f>
        <v>0</v>
      </c>
      <c r="L1476" s="182">
        <f>Tabla1[[#This Row],[Cambio escala]]*0.0008928</f>
        <v>0</v>
      </c>
      <c r="M1476" s="179" t="s">
        <v>23</v>
      </c>
      <c r="N1476" s="179" t="s">
        <v>1434</v>
      </c>
      <c r="O1476" s="179" t="s">
        <v>25</v>
      </c>
      <c r="P1476" s="179" t="s">
        <v>1440</v>
      </c>
      <c r="Q1476" s="179" t="s">
        <v>23</v>
      </c>
      <c r="R1476" s="179" t="s">
        <v>1525</v>
      </c>
      <c r="S1476" s="179" t="s">
        <v>160</v>
      </c>
      <c r="T1476" s="184" t="s">
        <v>27</v>
      </c>
      <c r="U1476" s="184" t="str">
        <f>Tabla1[[#This Row],[Códigos CIF]]&amp;" "&amp;"="&amp;" "&amp;Tabla1[[#This Row],[Códigos CIF Habilidad]]</f>
        <v>d455 = Desplazarse por el entorno</v>
      </c>
      <c r="V1476" s="189" t="s">
        <v>161</v>
      </c>
      <c r="W1476" s="19" t="s">
        <v>162</v>
      </c>
      <c r="X1476" s="10"/>
      <c r="Y1476" s="10"/>
      <c r="Z1476"/>
      <c r="AA1476"/>
      <c r="AB1476"/>
      <c r="AC1476"/>
      <c r="AD1476"/>
      <c r="AE1476"/>
      <c r="AF1476"/>
      <c r="AG1476"/>
      <c r="AH1476"/>
      <c r="AI1476"/>
    </row>
    <row r="1477" spans="1:35" ht="30.6">
      <c r="A1477" s="10">
        <v>1461</v>
      </c>
      <c r="B1477" s="176" t="s">
        <v>1343</v>
      </c>
      <c r="C1477" s="177" t="s">
        <v>1085</v>
      </c>
      <c r="D1477" s="177" t="s">
        <v>385</v>
      </c>
      <c r="E1477" s="178" t="s">
        <v>429</v>
      </c>
      <c r="F1477" s="179">
        <v>60</v>
      </c>
      <c r="G1477" s="180" t="s">
        <v>744</v>
      </c>
      <c r="H1477" s="181">
        <v>3</v>
      </c>
      <c r="I1477" s="182">
        <f>Tabla1[[#This Row],[P_Esperada_MEISR ]]*0.0008928</f>
        <v>2.6784000000000001E-3</v>
      </c>
      <c r="J1477" s="183">
        <v>1</v>
      </c>
      <c r="K1477" s="183">
        <f>Tabla1[[#This Row],[Puntuación]]-1</f>
        <v>0</v>
      </c>
      <c r="L1477" s="182">
        <f>Tabla1[[#This Row],[Cambio escala]]*0.0008928</f>
        <v>0</v>
      </c>
      <c r="M1477" s="179" t="s">
        <v>23</v>
      </c>
      <c r="N1477" s="179" t="s">
        <v>1434</v>
      </c>
      <c r="O1477" s="179" t="s">
        <v>25</v>
      </c>
      <c r="P1477" s="179" t="s">
        <v>1440</v>
      </c>
      <c r="Q1477" s="179" t="s">
        <v>23</v>
      </c>
      <c r="R1477" s="179" t="s">
        <v>1525</v>
      </c>
      <c r="S1477" s="179" t="s">
        <v>160</v>
      </c>
      <c r="T1477" s="184" t="s">
        <v>27</v>
      </c>
      <c r="U1477" s="184" t="str">
        <f>Tabla1[[#This Row],[Códigos CIF]]&amp;" "&amp;"="&amp;" "&amp;Tabla1[[#This Row],[Códigos CIF Habilidad]]</f>
        <v>d455 = Desplazarse por el entorno</v>
      </c>
      <c r="V1477" s="189" t="s">
        <v>161</v>
      </c>
      <c r="W1477" s="19" t="s">
        <v>162</v>
      </c>
      <c r="X1477" s="10"/>
      <c r="Y1477" s="10"/>
      <c r="Z1477"/>
      <c r="AA1477"/>
      <c r="AB1477"/>
      <c r="AC1477"/>
      <c r="AD1477"/>
      <c r="AE1477"/>
      <c r="AF1477"/>
      <c r="AG1477"/>
      <c r="AH1477"/>
      <c r="AI1477"/>
    </row>
    <row r="1478" spans="1:35" ht="20.399999999999999">
      <c r="A1478" s="10">
        <v>1462</v>
      </c>
      <c r="B1478" s="176" t="s">
        <v>1343</v>
      </c>
      <c r="C1478" s="177" t="s">
        <v>1086</v>
      </c>
      <c r="D1478" s="177" t="s">
        <v>385</v>
      </c>
      <c r="E1478" s="178" t="s">
        <v>721</v>
      </c>
      <c r="F1478" s="179">
        <v>60</v>
      </c>
      <c r="G1478" s="180" t="s">
        <v>744</v>
      </c>
      <c r="H1478" s="181">
        <v>3</v>
      </c>
      <c r="I1478" s="182">
        <f>Tabla1[[#This Row],[P_Esperada_MEISR ]]*0.0008928</f>
        <v>2.6784000000000001E-3</v>
      </c>
      <c r="J1478" s="183">
        <v>1</v>
      </c>
      <c r="K1478" s="183">
        <f>Tabla1[[#This Row],[Puntuación]]-1</f>
        <v>0</v>
      </c>
      <c r="L1478" s="182">
        <f>Tabla1[[#This Row],[Cambio escala]]*0.0008928</f>
        <v>0</v>
      </c>
      <c r="M1478" s="179" t="s">
        <v>23</v>
      </c>
      <c r="N1478" s="179" t="s">
        <v>1434</v>
      </c>
      <c r="O1478" s="179" t="s">
        <v>25</v>
      </c>
      <c r="P1478" s="179" t="s">
        <v>1440</v>
      </c>
      <c r="Q1478" s="179" t="s">
        <v>23</v>
      </c>
      <c r="R1478" s="179" t="s">
        <v>1525</v>
      </c>
      <c r="S1478" s="179" t="s">
        <v>160</v>
      </c>
      <c r="T1478" s="184" t="s">
        <v>27</v>
      </c>
      <c r="U1478" s="184" t="str">
        <f>Tabla1[[#This Row],[Códigos CIF]]&amp;" "&amp;"="&amp;" "&amp;Tabla1[[#This Row],[Códigos CIF Habilidad]]</f>
        <v>d455 = Desplazarse por el entorno</v>
      </c>
      <c r="V1478" s="189" t="s">
        <v>161</v>
      </c>
      <c r="W1478" s="19" t="s">
        <v>162</v>
      </c>
      <c r="X1478" s="10"/>
      <c r="Y1478" s="10"/>
      <c r="Z1478"/>
      <c r="AA1478"/>
      <c r="AB1478"/>
      <c r="AC1478"/>
      <c r="AD1478"/>
      <c r="AE1478"/>
      <c r="AF1478"/>
      <c r="AG1478"/>
      <c r="AH1478"/>
      <c r="AI1478"/>
    </row>
    <row r="1479" spans="1:35" ht="51">
      <c r="A1479" s="10">
        <v>1463</v>
      </c>
      <c r="B1479" s="176" t="s">
        <v>1343</v>
      </c>
      <c r="C1479" s="177" t="s">
        <v>1087</v>
      </c>
      <c r="D1479" s="177" t="s">
        <v>385</v>
      </c>
      <c r="E1479" s="178" t="s">
        <v>430</v>
      </c>
      <c r="F1479" s="179">
        <v>60</v>
      </c>
      <c r="G1479" s="180" t="s">
        <v>744</v>
      </c>
      <c r="H1479" s="181">
        <v>3</v>
      </c>
      <c r="I1479" s="182">
        <f>Tabla1[[#This Row],[P_Esperada_MEISR ]]*0.0008928</f>
        <v>2.6784000000000001E-3</v>
      </c>
      <c r="J1479" s="183">
        <v>1</v>
      </c>
      <c r="K1479" s="183">
        <f>Tabla1[[#This Row],[Puntuación]]-1</f>
        <v>0</v>
      </c>
      <c r="L1479" s="182">
        <f>Tabla1[[#This Row],[Cambio escala]]*0.0008928</f>
        <v>0</v>
      </c>
      <c r="M1479" s="179" t="s">
        <v>24</v>
      </c>
      <c r="N1479" s="179" t="s">
        <v>1435</v>
      </c>
      <c r="O1479" s="179" t="s">
        <v>31</v>
      </c>
      <c r="P1479" s="179" t="s">
        <v>1438</v>
      </c>
      <c r="Q1479" s="179" t="s">
        <v>7</v>
      </c>
      <c r="R1479" s="179" t="s">
        <v>1526</v>
      </c>
      <c r="S1479" s="179" t="s">
        <v>111</v>
      </c>
      <c r="T1479" s="184" t="s">
        <v>19</v>
      </c>
      <c r="U1479" s="184" t="str">
        <f>Tabla1[[#This Row],[Códigos CIF]]&amp;" "&amp;"="&amp;" "&amp;Tabla1[[#This Row],[Códigos CIF Habilidad]]</f>
        <v>d137 = Adquirir conceptos</v>
      </c>
      <c r="V1479" s="189" t="s">
        <v>112</v>
      </c>
      <c r="W1479" s="19" t="s">
        <v>113</v>
      </c>
      <c r="X1479" s="10"/>
      <c r="Y1479" s="10"/>
      <c r="Z1479"/>
      <c r="AA1479"/>
      <c r="AB1479"/>
      <c r="AC1479"/>
      <c r="AD1479"/>
      <c r="AE1479"/>
      <c r="AF1479"/>
      <c r="AG1479"/>
      <c r="AH1479"/>
      <c r="AI1479"/>
    </row>
    <row r="1480" spans="1:35" ht="20.399999999999999">
      <c r="A1480" s="10">
        <v>1464</v>
      </c>
      <c r="B1480" s="176" t="s">
        <v>1343</v>
      </c>
      <c r="C1480" s="177" t="s">
        <v>1088</v>
      </c>
      <c r="D1480" s="177" t="s">
        <v>385</v>
      </c>
      <c r="E1480" s="178" t="s">
        <v>431</v>
      </c>
      <c r="F1480" s="179">
        <v>60</v>
      </c>
      <c r="G1480" s="180" t="s">
        <v>744</v>
      </c>
      <c r="H1480" s="181">
        <v>3</v>
      </c>
      <c r="I1480" s="182">
        <f>Tabla1[[#This Row],[P_Esperada_MEISR ]]*0.0008928</f>
        <v>2.6784000000000001E-3</v>
      </c>
      <c r="J1480" s="183">
        <v>1</v>
      </c>
      <c r="K1480" s="183">
        <f>Tabla1[[#This Row],[Puntuación]]-1</f>
        <v>0</v>
      </c>
      <c r="L1480" s="182">
        <f>Tabla1[[#This Row],[Cambio escala]]*0.0008928</f>
        <v>0</v>
      </c>
      <c r="M1480" s="179" t="s">
        <v>23</v>
      </c>
      <c r="N1480" s="179" t="s">
        <v>1434</v>
      </c>
      <c r="O1480" s="179" t="s">
        <v>25</v>
      </c>
      <c r="P1480" s="179" t="s">
        <v>1440</v>
      </c>
      <c r="Q1480" s="179" t="s">
        <v>23</v>
      </c>
      <c r="R1480" s="179" t="s">
        <v>1525</v>
      </c>
      <c r="S1480" s="179" t="s">
        <v>34</v>
      </c>
      <c r="T1480" s="184" t="s">
        <v>27</v>
      </c>
      <c r="U1480" s="184" t="str">
        <f>Tabla1[[#This Row],[Códigos CIF]]&amp;" "&amp;"="&amp;" "&amp;Tabla1[[#This Row],[Códigos CIF Habilidad]]</f>
        <v>d445 = Uso de la mano y el brazo</v>
      </c>
      <c r="V1480" s="189" t="s">
        <v>35</v>
      </c>
      <c r="W1480" s="19" t="s">
        <v>36</v>
      </c>
      <c r="X1480" s="10"/>
      <c r="Y1480" s="10"/>
      <c r="Z1480"/>
      <c r="AA1480"/>
      <c r="AB1480"/>
      <c r="AC1480"/>
      <c r="AD1480"/>
      <c r="AE1480"/>
      <c r="AF1480"/>
      <c r="AG1480"/>
      <c r="AH1480"/>
      <c r="AI1480"/>
    </row>
    <row r="1481" spans="1:35">
      <c r="A1481" s="10">
        <v>1465</v>
      </c>
      <c r="B1481" s="176" t="s">
        <v>1343</v>
      </c>
      <c r="C1481" s="177" t="s">
        <v>1089</v>
      </c>
      <c r="D1481" s="177" t="s">
        <v>385</v>
      </c>
      <c r="E1481" s="178" t="s">
        <v>432</v>
      </c>
      <c r="F1481" s="179">
        <v>60</v>
      </c>
      <c r="G1481" s="180" t="s">
        <v>744</v>
      </c>
      <c r="H1481" s="181">
        <v>3</v>
      </c>
      <c r="I1481" s="182">
        <f>Tabla1[[#This Row],[P_Esperada_MEISR ]]*0.0008928</f>
        <v>2.6784000000000001E-3</v>
      </c>
      <c r="J1481" s="183">
        <v>1</v>
      </c>
      <c r="K1481" s="183">
        <f>Tabla1[[#This Row],[Puntuación]]-1</f>
        <v>0</v>
      </c>
      <c r="L1481" s="182">
        <f>Tabla1[[#This Row],[Cambio escala]]*0.0008928</f>
        <v>0</v>
      </c>
      <c r="M1481" s="179" t="s">
        <v>23</v>
      </c>
      <c r="N1481" s="179" t="s">
        <v>1434</v>
      </c>
      <c r="O1481" s="179" t="s">
        <v>25</v>
      </c>
      <c r="P1481" s="179" t="s">
        <v>1440</v>
      </c>
      <c r="Q1481" s="179" t="s">
        <v>23</v>
      </c>
      <c r="R1481" s="179" t="s">
        <v>1525</v>
      </c>
      <c r="S1481" s="179" t="s">
        <v>160</v>
      </c>
      <c r="T1481" s="184" t="s">
        <v>27</v>
      </c>
      <c r="U1481" s="184" t="str">
        <f>Tabla1[[#This Row],[Códigos CIF]]&amp;" "&amp;"="&amp;" "&amp;Tabla1[[#This Row],[Códigos CIF Habilidad]]</f>
        <v>d455 = Desplazarse por el entorno</v>
      </c>
      <c r="V1481" s="189" t="s">
        <v>161</v>
      </c>
      <c r="W1481" s="19" t="s">
        <v>162</v>
      </c>
      <c r="X1481" s="10"/>
      <c r="Y1481" s="10"/>
      <c r="Z1481"/>
      <c r="AA1481"/>
      <c r="AB1481"/>
      <c r="AC1481"/>
      <c r="AD1481"/>
      <c r="AE1481"/>
      <c r="AF1481"/>
      <c r="AG1481"/>
      <c r="AH1481"/>
      <c r="AI1481"/>
    </row>
    <row r="1482" spans="1:35">
      <c r="A1482" s="10">
        <v>1466</v>
      </c>
      <c r="B1482" s="176" t="s">
        <v>1343</v>
      </c>
      <c r="C1482" s="177" t="s">
        <v>1090</v>
      </c>
      <c r="D1482" s="177" t="s">
        <v>385</v>
      </c>
      <c r="E1482" s="178" t="s">
        <v>433</v>
      </c>
      <c r="F1482" s="179">
        <v>60</v>
      </c>
      <c r="G1482" s="180" t="s">
        <v>744</v>
      </c>
      <c r="H1482" s="181">
        <v>3</v>
      </c>
      <c r="I1482" s="182">
        <f>Tabla1[[#This Row],[P_Esperada_MEISR ]]*0.0008928</f>
        <v>2.6784000000000001E-3</v>
      </c>
      <c r="J1482" s="183">
        <v>1</v>
      </c>
      <c r="K1482" s="183">
        <f>Tabla1[[#This Row],[Puntuación]]-1</f>
        <v>0</v>
      </c>
      <c r="L1482" s="182">
        <f>Tabla1[[#This Row],[Cambio escala]]*0.0008928</f>
        <v>0</v>
      </c>
      <c r="M1482" s="179" t="s">
        <v>23</v>
      </c>
      <c r="N1482" s="179" t="s">
        <v>1434</v>
      </c>
      <c r="O1482" s="179" t="s">
        <v>25</v>
      </c>
      <c r="P1482" s="179" t="s">
        <v>1440</v>
      </c>
      <c r="Q1482" s="179" t="s">
        <v>23</v>
      </c>
      <c r="R1482" s="179" t="s">
        <v>1525</v>
      </c>
      <c r="S1482" s="179" t="s">
        <v>160</v>
      </c>
      <c r="T1482" s="184" t="s">
        <v>27</v>
      </c>
      <c r="U1482" s="184" t="str">
        <f>Tabla1[[#This Row],[Códigos CIF]]&amp;" "&amp;"="&amp;" "&amp;Tabla1[[#This Row],[Códigos CIF Habilidad]]</f>
        <v>d455 = Desplazarse por el entorno</v>
      </c>
      <c r="V1482" s="189" t="s">
        <v>161</v>
      </c>
      <c r="W1482" s="19" t="s">
        <v>162</v>
      </c>
      <c r="X1482" s="10"/>
      <c r="Y1482" s="10"/>
      <c r="Z1482"/>
      <c r="AA1482"/>
      <c r="AB1482"/>
      <c r="AC1482"/>
      <c r="AD1482"/>
      <c r="AE1482"/>
      <c r="AF1482"/>
      <c r="AG1482"/>
      <c r="AH1482"/>
      <c r="AI1482"/>
    </row>
    <row r="1483" spans="1:35" ht="24">
      <c r="A1483" s="10">
        <v>1467</v>
      </c>
      <c r="B1483" s="176" t="s">
        <v>1343</v>
      </c>
      <c r="C1483" s="177" t="s">
        <v>753</v>
      </c>
      <c r="D1483" s="177" t="s">
        <v>435</v>
      </c>
      <c r="E1483" s="178" t="s">
        <v>1546</v>
      </c>
      <c r="F1483" s="179">
        <v>0</v>
      </c>
      <c r="G1483" s="180" t="s">
        <v>683</v>
      </c>
      <c r="H1483" s="181">
        <v>3</v>
      </c>
      <c r="I1483" s="182">
        <f>Tabla1[[#This Row],[P_Esperada_MEISR ]]*0.0008928</f>
        <v>2.6784000000000001E-3</v>
      </c>
      <c r="J1483" s="183">
        <v>1</v>
      </c>
      <c r="K1483" s="183">
        <f>Tabla1[[#This Row],[Puntuación]]-1</f>
        <v>0</v>
      </c>
      <c r="L1483" s="182">
        <f>Tabla1[[#This Row],[Cambio escala]]*0.0008928</f>
        <v>0</v>
      </c>
      <c r="M1483" s="179" t="s">
        <v>23</v>
      </c>
      <c r="N1483" s="179" t="s">
        <v>1434</v>
      </c>
      <c r="O1483" s="179" t="s">
        <v>25</v>
      </c>
      <c r="P1483" s="179" t="s">
        <v>1440</v>
      </c>
      <c r="Q1483" s="179" t="s">
        <v>23</v>
      </c>
      <c r="R1483" s="179" t="s">
        <v>1525</v>
      </c>
      <c r="S1483" s="179" t="s">
        <v>26</v>
      </c>
      <c r="T1483" s="184" t="s">
        <v>27</v>
      </c>
      <c r="U1483" s="184" t="str">
        <f>Tabla1[[#This Row],[Códigos CIF]]&amp;" "&amp;"="&amp;" "&amp;Tabla1[[#This Row],[Códigos CIF Habilidad]]</f>
        <v>d410 = Cambiar las posturas corporales básicas</v>
      </c>
      <c r="V1483" s="189" t="s">
        <v>28</v>
      </c>
      <c r="W1483" s="19" t="s">
        <v>29</v>
      </c>
      <c r="X1483" s="10"/>
      <c r="Y1483" s="10"/>
      <c r="Z1483"/>
      <c r="AA1483"/>
      <c r="AB1483"/>
      <c r="AC1483"/>
      <c r="AD1483"/>
      <c r="AE1483"/>
      <c r="AF1483"/>
      <c r="AG1483"/>
      <c r="AH1483"/>
      <c r="AI1483"/>
    </row>
    <row r="1484" spans="1:35" ht="30.6">
      <c r="A1484" s="10">
        <v>1468</v>
      </c>
      <c r="B1484" s="176" t="s">
        <v>1343</v>
      </c>
      <c r="C1484" s="177" t="s">
        <v>1092</v>
      </c>
      <c r="D1484" s="177" t="s">
        <v>435</v>
      </c>
      <c r="E1484" s="178" t="s">
        <v>436</v>
      </c>
      <c r="F1484" s="179">
        <v>3</v>
      </c>
      <c r="G1484" s="180" t="s">
        <v>683</v>
      </c>
      <c r="H1484" s="181">
        <v>3</v>
      </c>
      <c r="I1484" s="182">
        <f>Tabla1[[#This Row],[P_Esperada_MEISR ]]*0.0008928</f>
        <v>2.6784000000000001E-3</v>
      </c>
      <c r="J1484" s="183">
        <v>1</v>
      </c>
      <c r="K1484" s="183">
        <f>Tabla1[[#This Row],[Puntuación]]-1</f>
        <v>0</v>
      </c>
      <c r="L1484" s="182">
        <f>Tabla1[[#This Row],[Cambio escala]]*0.0008928</f>
        <v>0</v>
      </c>
      <c r="M1484" s="179" t="s">
        <v>24</v>
      </c>
      <c r="N1484" s="179" t="s">
        <v>1435</v>
      </c>
      <c r="O1484" s="179" t="s">
        <v>31</v>
      </c>
      <c r="P1484" s="179" t="s">
        <v>1438</v>
      </c>
      <c r="Q1484" s="179" t="s">
        <v>7</v>
      </c>
      <c r="R1484" s="179" t="s">
        <v>1526</v>
      </c>
      <c r="S1484" s="179" t="s">
        <v>437</v>
      </c>
      <c r="T1484" s="184" t="s">
        <v>19</v>
      </c>
      <c r="U1484" s="184" t="str">
        <f>Tabla1[[#This Row],[Códigos CIF]]&amp;" "&amp;"="&amp;" "&amp;Tabla1[[#This Row],[Códigos CIF Habilidad]]</f>
        <v>d135 = Repetir</v>
      </c>
      <c r="V1484" s="189" t="s">
        <v>438</v>
      </c>
      <c r="W1484" s="19" t="s">
        <v>439</v>
      </c>
      <c r="X1484" s="10"/>
      <c r="Y1484" s="10"/>
      <c r="Z1484"/>
      <c r="AA1484"/>
      <c r="AB1484"/>
      <c r="AC1484"/>
      <c r="AD1484"/>
      <c r="AE1484"/>
      <c r="AF1484"/>
      <c r="AG1484"/>
      <c r="AH1484"/>
      <c r="AI1484"/>
    </row>
    <row r="1485" spans="1:35" ht="24">
      <c r="A1485" s="10">
        <v>1469</v>
      </c>
      <c r="B1485" s="176" t="s">
        <v>1343</v>
      </c>
      <c r="C1485" s="177" t="s">
        <v>1093</v>
      </c>
      <c r="D1485" s="177" t="s">
        <v>435</v>
      </c>
      <c r="E1485" s="178" t="s">
        <v>441</v>
      </c>
      <c r="F1485" s="179">
        <v>5</v>
      </c>
      <c r="G1485" s="180" t="s">
        <v>683</v>
      </c>
      <c r="H1485" s="181">
        <v>3</v>
      </c>
      <c r="I1485" s="182">
        <f>Tabla1[[#This Row],[P_Esperada_MEISR ]]*0.0008928</f>
        <v>2.6784000000000001E-3</v>
      </c>
      <c r="J1485" s="183">
        <v>1</v>
      </c>
      <c r="K1485" s="183">
        <f>Tabla1[[#This Row],[Puntuación]]-1</f>
        <v>0</v>
      </c>
      <c r="L1485" s="182">
        <f>Tabla1[[#This Row],[Cambio escala]]*0.0008928</f>
        <v>0</v>
      </c>
      <c r="M1485" s="179" t="s">
        <v>24</v>
      </c>
      <c r="N1485" s="179" t="s">
        <v>1435</v>
      </c>
      <c r="O1485" s="179" t="s">
        <v>31</v>
      </c>
      <c r="P1485" s="179" t="s">
        <v>1438</v>
      </c>
      <c r="Q1485" s="179" t="s">
        <v>7</v>
      </c>
      <c r="R1485" s="179" t="s">
        <v>1526</v>
      </c>
      <c r="S1485" s="179" t="s">
        <v>37</v>
      </c>
      <c r="T1485" s="184" t="s">
        <v>19</v>
      </c>
      <c r="U1485" s="184" t="str">
        <f>Tabla1[[#This Row],[Códigos CIF]]&amp;" "&amp;"="&amp;" "&amp;Tabla1[[#This Row],[Códigos CIF Habilidad]]</f>
        <v>d120 = Otras experiencias sensoriales intencionadas</v>
      </c>
      <c r="V1485" s="189" t="s">
        <v>38</v>
      </c>
      <c r="W1485" s="19" t="s">
        <v>39</v>
      </c>
      <c r="X1485" s="10"/>
      <c r="Y1485" s="10"/>
      <c r="Z1485"/>
      <c r="AA1485"/>
      <c r="AB1485"/>
      <c r="AC1485"/>
      <c r="AD1485"/>
      <c r="AE1485"/>
      <c r="AF1485"/>
      <c r="AG1485"/>
      <c r="AH1485"/>
      <c r="AI1485"/>
    </row>
    <row r="1486" spans="1:35" ht="24">
      <c r="A1486" s="10">
        <v>1470</v>
      </c>
      <c r="B1486" s="176" t="s">
        <v>1343</v>
      </c>
      <c r="C1486" s="177" t="s">
        <v>1094</v>
      </c>
      <c r="D1486" s="177" t="s">
        <v>435</v>
      </c>
      <c r="E1486" s="178" t="s">
        <v>440</v>
      </c>
      <c r="F1486" s="179">
        <v>6</v>
      </c>
      <c r="G1486" s="180" t="s">
        <v>683</v>
      </c>
      <c r="H1486" s="181">
        <v>3</v>
      </c>
      <c r="I1486" s="182">
        <f>Tabla1[[#This Row],[P_Esperada_MEISR ]]*0.0008928</f>
        <v>2.6784000000000001E-3</v>
      </c>
      <c r="J1486" s="183">
        <v>1</v>
      </c>
      <c r="K1486" s="183">
        <f>Tabla1[[#This Row],[Puntuación]]-1</f>
        <v>0</v>
      </c>
      <c r="L1486" s="182">
        <f>Tabla1[[#This Row],[Cambio escala]]*0.0008928</f>
        <v>0</v>
      </c>
      <c r="M1486" s="179" t="s">
        <v>24</v>
      </c>
      <c r="N1486" s="179" t="s">
        <v>1435</v>
      </c>
      <c r="O1486" s="179" t="s">
        <v>31</v>
      </c>
      <c r="P1486" s="179" t="s">
        <v>1438</v>
      </c>
      <c r="Q1486" s="179" t="s">
        <v>7</v>
      </c>
      <c r="R1486" s="179" t="s">
        <v>1526</v>
      </c>
      <c r="S1486" s="179" t="s">
        <v>37</v>
      </c>
      <c r="T1486" s="184" t="s">
        <v>19</v>
      </c>
      <c r="U1486" s="184" t="str">
        <f>Tabla1[[#This Row],[Códigos CIF]]&amp;" "&amp;"="&amp;" "&amp;Tabla1[[#This Row],[Códigos CIF Habilidad]]</f>
        <v>d120 = Otras experiencias sensoriales intencionadas</v>
      </c>
      <c r="V1486" s="189" t="s">
        <v>38</v>
      </c>
      <c r="W1486" s="19" t="s">
        <v>39</v>
      </c>
      <c r="X1486" s="10"/>
      <c r="Y1486" s="10"/>
      <c r="Z1486"/>
      <c r="AA1486"/>
      <c r="AB1486"/>
      <c r="AC1486"/>
      <c r="AD1486"/>
      <c r="AE1486"/>
      <c r="AF1486"/>
      <c r="AG1486"/>
      <c r="AH1486"/>
      <c r="AI1486"/>
    </row>
    <row r="1487" spans="1:35" ht="20.399999999999999">
      <c r="A1487" s="10">
        <v>1471</v>
      </c>
      <c r="B1487" s="176" t="s">
        <v>1343</v>
      </c>
      <c r="C1487" s="177" t="s">
        <v>1095</v>
      </c>
      <c r="D1487" s="177" t="s">
        <v>435</v>
      </c>
      <c r="E1487" s="178" t="s">
        <v>442</v>
      </c>
      <c r="F1487" s="179">
        <v>6</v>
      </c>
      <c r="G1487" s="180" t="s">
        <v>683</v>
      </c>
      <c r="H1487" s="181">
        <v>3</v>
      </c>
      <c r="I1487" s="182">
        <f>Tabla1[[#This Row],[P_Esperada_MEISR ]]*0.0008928</f>
        <v>2.6784000000000001E-3</v>
      </c>
      <c r="J1487" s="183">
        <v>1</v>
      </c>
      <c r="K1487" s="183">
        <f>Tabla1[[#This Row],[Puntuación]]-1</f>
        <v>0</v>
      </c>
      <c r="L1487" s="182">
        <f>Tabla1[[#This Row],[Cambio escala]]*0.0008928</f>
        <v>0</v>
      </c>
      <c r="M1487" s="179" t="s">
        <v>23</v>
      </c>
      <c r="N1487" s="179" t="s">
        <v>1434</v>
      </c>
      <c r="O1487" s="179" t="s">
        <v>25</v>
      </c>
      <c r="P1487" s="179" t="s">
        <v>1440</v>
      </c>
      <c r="Q1487" s="179" t="s">
        <v>23</v>
      </c>
      <c r="R1487" s="179" t="s">
        <v>1525</v>
      </c>
      <c r="S1487" s="179" t="s">
        <v>132</v>
      </c>
      <c r="T1487" s="184" t="s">
        <v>27</v>
      </c>
      <c r="U1487" s="184" t="str">
        <f>Tabla1[[#This Row],[Códigos CIF]]&amp;" "&amp;"="&amp;" "&amp;Tabla1[[#This Row],[Códigos CIF Habilidad]]</f>
        <v>d440 = Uso fino de la mano</v>
      </c>
      <c r="V1487" s="189" t="s">
        <v>133</v>
      </c>
      <c r="W1487" s="19" t="s">
        <v>134</v>
      </c>
      <c r="X1487" s="10"/>
      <c r="Y1487" s="10"/>
      <c r="Z1487"/>
      <c r="AA1487"/>
      <c r="AB1487"/>
      <c r="AC1487"/>
      <c r="AD1487"/>
      <c r="AE1487"/>
      <c r="AF1487"/>
      <c r="AG1487"/>
      <c r="AH1487"/>
      <c r="AI1487"/>
    </row>
    <row r="1488" spans="1:35" ht="20.399999999999999">
      <c r="A1488" s="10">
        <v>1472</v>
      </c>
      <c r="B1488" s="176" t="s">
        <v>1343</v>
      </c>
      <c r="C1488" s="177" t="s">
        <v>1096</v>
      </c>
      <c r="D1488" s="177" t="s">
        <v>435</v>
      </c>
      <c r="E1488" s="178" t="s">
        <v>443</v>
      </c>
      <c r="F1488" s="179">
        <v>6</v>
      </c>
      <c r="G1488" s="180" t="s">
        <v>683</v>
      </c>
      <c r="H1488" s="181">
        <v>3</v>
      </c>
      <c r="I1488" s="182">
        <f>Tabla1[[#This Row],[P_Esperada_MEISR ]]*0.0008928</f>
        <v>2.6784000000000001E-3</v>
      </c>
      <c r="J1488" s="183">
        <v>1</v>
      </c>
      <c r="K1488" s="183">
        <f>Tabla1[[#This Row],[Puntuación]]-1</f>
        <v>0</v>
      </c>
      <c r="L1488" s="182">
        <f>Tabla1[[#This Row],[Cambio escala]]*0.0008928</f>
        <v>0</v>
      </c>
      <c r="M1488" s="179" t="s">
        <v>24</v>
      </c>
      <c r="N1488" s="179" t="s">
        <v>1435</v>
      </c>
      <c r="O1488" s="179" t="s">
        <v>31</v>
      </c>
      <c r="P1488" s="179" t="s">
        <v>1438</v>
      </c>
      <c r="Q1488" s="179" t="s">
        <v>7</v>
      </c>
      <c r="R1488" s="179" t="s">
        <v>1526</v>
      </c>
      <c r="S1488" s="179" t="s">
        <v>86</v>
      </c>
      <c r="T1488" s="184" t="s">
        <v>50</v>
      </c>
      <c r="U1488" s="184" t="str">
        <f>Tabla1[[#This Row],[Códigos CIF]]&amp;" "&amp;"="&amp;" "&amp;Tabla1[[#This Row],[Códigos CIF Habilidad]]</f>
        <v>d210 = Llevar a cabo una única tarea</v>
      </c>
      <c r="V1488" s="189" t="s">
        <v>87</v>
      </c>
      <c r="W1488" s="19" t="s">
        <v>88</v>
      </c>
      <c r="X1488" s="10"/>
      <c r="Y1488" s="10"/>
      <c r="Z1488"/>
      <c r="AA1488"/>
      <c r="AB1488"/>
      <c r="AC1488"/>
      <c r="AD1488"/>
      <c r="AE1488"/>
      <c r="AF1488"/>
      <c r="AG1488"/>
      <c r="AH1488"/>
      <c r="AI1488"/>
    </row>
    <row r="1489" spans="1:35" ht="24">
      <c r="A1489" s="10">
        <v>1473</v>
      </c>
      <c r="B1489" s="176" t="s">
        <v>1343</v>
      </c>
      <c r="C1489" s="177" t="s">
        <v>1097</v>
      </c>
      <c r="D1489" s="177" t="s">
        <v>435</v>
      </c>
      <c r="E1489" s="178" t="s">
        <v>1328</v>
      </c>
      <c r="F1489" s="179">
        <v>7</v>
      </c>
      <c r="G1489" s="180" t="s">
        <v>686</v>
      </c>
      <c r="H1489" s="181">
        <v>3</v>
      </c>
      <c r="I1489" s="182">
        <f>Tabla1[[#This Row],[P_Esperada_MEISR ]]*0.0008928</f>
        <v>2.6784000000000001E-3</v>
      </c>
      <c r="J1489" s="183">
        <v>1</v>
      </c>
      <c r="K1489" s="183">
        <f>Tabla1[[#This Row],[Puntuación]]-1</f>
        <v>0</v>
      </c>
      <c r="L1489" s="182">
        <f>Tabla1[[#This Row],[Cambio escala]]*0.0008928</f>
        <v>0</v>
      </c>
      <c r="M1489" s="179" t="s">
        <v>24</v>
      </c>
      <c r="N1489" s="179" t="s">
        <v>1435</v>
      </c>
      <c r="O1489" s="179" t="s">
        <v>25</v>
      </c>
      <c r="P1489" s="179" t="s">
        <v>1440</v>
      </c>
      <c r="Q1489" s="179" t="s">
        <v>23</v>
      </c>
      <c r="R1489" s="179" t="s">
        <v>1525</v>
      </c>
      <c r="S1489" s="179" t="s">
        <v>26</v>
      </c>
      <c r="T1489" s="184" t="s">
        <v>27</v>
      </c>
      <c r="U1489" s="184" t="str">
        <f>Tabla1[[#This Row],[Códigos CIF]]&amp;" "&amp;"="&amp;" "&amp;Tabla1[[#This Row],[Códigos CIF Habilidad]]</f>
        <v>d410 = Cambiar las posturas corporales básicas</v>
      </c>
      <c r="V1489" s="189" t="s">
        <v>28</v>
      </c>
      <c r="W1489" s="19" t="s">
        <v>29</v>
      </c>
      <c r="X1489" s="10"/>
      <c r="Y1489" s="10"/>
      <c r="Z1489"/>
      <c r="AA1489"/>
      <c r="AB1489"/>
      <c r="AC1489"/>
      <c r="AD1489"/>
      <c r="AE1489"/>
      <c r="AF1489"/>
      <c r="AG1489"/>
      <c r="AH1489"/>
      <c r="AI1489"/>
    </row>
    <row r="1490" spans="1:35">
      <c r="A1490" s="10">
        <v>1474</v>
      </c>
      <c r="B1490" s="176" t="s">
        <v>1343</v>
      </c>
      <c r="C1490" s="177" t="s">
        <v>1098</v>
      </c>
      <c r="D1490" s="177" t="s">
        <v>435</v>
      </c>
      <c r="E1490" s="178" t="s">
        <v>444</v>
      </c>
      <c r="F1490" s="179">
        <v>8</v>
      </c>
      <c r="G1490" s="180" t="s">
        <v>686</v>
      </c>
      <c r="H1490" s="181">
        <v>3</v>
      </c>
      <c r="I1490" s="182">
        <f>Tabla1[[#This Row],[P_Esperada_MEISR ]]*0.0008928</f>
        <v>2.6784000000000001E-3</v>
      </c>
      <c r="J1490" s="183">
        <v>1</v>
      </c>
      <c r="K1490" s="183">
        <f>Tabla1[[#This Row],[Puntuación]]-1</f>
        <v>0</v>
      </c>
      <c r="L1490" s="182">
        <f>Tabla1[[#This Row],[Cambio escala]]*0.0008928</f>
        <v>0</v>
      </c>
      <c r="M1490" s="179" t="s">
        <v>23</v>
      </c>
      <c r="N1490" s="179" t="s">
        <v>1434</v>
      </c>
      <c r="O1490" s="179" t="s">
        <v>25</v>
      </c>
      <c r="P1490" s="179" t="s">
        <v>1440</v>
      </c>
      <c r="Q1490" s="179" t="s">
        <v>23</v>
      </c>
      <c r="R1490" s="179" t="s">
        <v>1525</v>
      </c>
      <c r="S1490" s="179" t="s">
        <v>44</v>
      </c>
      <c r="T1490" s="184" t="s">
        <v>27</v>
      </c>
      <c r="U1490" s="184" t="str">
        <f>Tabla1[[#This Row],[Códigos CIF]]&amp;" "&amp;"="&amp;" "&amp;Tabla1[[#This Row],[Códigos CIF Habilidad]]</f>
        <v>d415 = Mantener la posición del cuerpo</v>
      </c>
      <c r="V1490" s="189" t="s">
        <v>45</v>
      </c>
      <c r="W1490" s="19" t="s">
        <v>46</v>
      </c>
      <c r="X1490" s="10"/>
      <c r="Y1490" s="10"/>
      <c r="Z1490"/>
      <c r="AA1490"/>
      <c r="AB1490"/>
      <c r="AC1490"/>
      <c r="AD1490"/>
      <c r="AE1490"/>
      <c r="AF1490"/>
      <c r="AG1490"/>
      <c r="AH1490"/>
      <c r="AI1490"/>
    </row>
    <row r="1491" spans="1:35" ht="30.6">
      <c r="A1491" s="10">
        <v>1475</v>
      </c>
      <c r="B1491" s="176" t="s">
        <v>1343</v>
      </c>
      <c r="C1491" s="177" t="s">
        <v>1099</v>
      </c>
      <c r="D1491" s="177" t="s">
        <v>435</v>
      </c>
      <c r="E1491" s="178" t="s">
        <v>445</v>
      </c>
      <c r="F1491" s="179">
        <v>9</v>
      </c>
      <c r="G1491" s="180" t="s">
        <v>686</v>
      </c>
      <c r="H1491" s="181">
        <v>3</v>
      </c>
      <c r="I1491" s="182">
        <f>Tabla1[[#This Row],[P_Esperada_MEISR ]]*0.0008928</f>
        <v>2.6784000000000001E-3</v>
      </c>
      <c r="J1491" s="183">
        <v>1</v>
      </c>
      <c r="K1491" s="183">
        <f>Tabla1[[#This Row],[Puntuación]]-1</f>
        <v>0</v>
      </c>
      <c r="L1491" s="182">
        <f>Tabla1[[#This Row],[Cambio escala]]*0.0008928</f>
        <v>0</v>
      </c>
      <c r="M1491" s="179" t="s">
        <v>24</v>
      </c>
      <c r="N1491" s="179" t="s">
        <v>1435</v>
      </c>
      <c r="O1491" s="179" t="s">
        <v>31</v>
      </c>
      <c r="P1491" s="179" t="s">
        <v>1438</v>
      </c>
      <c r="Q1491" s="179" t="s">
        <v>7</v>
      </c>
      <c r="R1491" s="179" t="s">
        <v>1526</v>
      </c>
      <c r="S1491" s="179" t="s">
        <v>257</v>
      </c>
      <c r="T1491" s="184" t="s">
        <v>19</v>
      </c>
      <c r="U1491" s="184" t="str">
        <f>Tabla1[[#This Row],[Códigos CIF]]&amp;" "&amp;"="&amp;" "&amp;Tabla1[[#This Row],[Códigos CIF Habilidad]]</f>
        <v>d131 = Aprender mediante acciones con objetos</v>
      </c>
      <c r="V1491" s="189" t="s">
        <v>258</v>
      </c>
      <c r="W1491" s="19" t="s">
        <v>259</v>
      </c>
      <c r="X1491" s="10"/>
      <c r="Y1491" s="10"/>
      <c r="Z1491"/>
      <c r="AA1491"/>
      <c r="AB1491"/>
      <c r="AC1491"/>
      <c r="AD1491"/>
      <c r="AE1491"/>
      <c r="AF1491"/>
      <c r="AG1491"/>
      <c r="AH1491"/>
      <c r="AI1491"/>
    </row>
    <row r="1492" spans="1:35" ht="40.799999999999997">
      <c r="A1492" s="10">
        <v>1476</v>
      </c>
      <c r="B1492" s="176" t="s">
        <v>1343</v>
      </c>
      <c r="C1492" s="177" t="s">
        <v>1100</v>
      </c>
      <c r="D1492" s="177" t="s">
        <v>435</v>
      </c>
      <c r="E1492" s="178" t="s">
        <v>1547</v>
      </c>
      <c r="F1492" s="179">
        <v>9</v>
      </c>
      <c r="G1492" s="180" t="s">
        <v>686</v>
      </c>
      <c r="H1492" s="181">
        <v>3</v>
      </c>
      <c r="I1492" s="182">
        <f>Tabla1[[#This Row],[P_Esperada_MEISR ]]*0.0008928</f>
        <v>2.6784000000000001E-3</v>
      </c>
      <c r="J1492" s="183">
        <v>1</v>
      </c>
      <c r="K1492" s="183">
        <f>Tabla1[[#This Row],[Puntuación]]-1</f>
        <v>0</v>
      </c>
      <c r="L1492" s="182">
        <f>Tabla1[[#This Row],[Cambio escala]]*0.0008928</f>
        <v>0</v>
      </c>
      <c r="M1492" s="179" t="s">
        <v>24</v>
      </c>
      <c r="N1492" s="179" t="s">
        <v>1435</v>
      </c>
      <c r="O1492" s="179" t="s">
        <v>25</v>
      </c>
      <c r="P1492" s="179" t="s">
        <v>1440</v>
      </c>
      <c r="Q1492" s="179" t="s">
        <v>7</v>
      </c>
      <c r="R1492" s="179" t="s">
        <v>1526</v>
      </c>
      <c r="S1492" s="179" t="s">
        <v>132</v>
      </c>
      <c r="T1492" s="184" t="s">
        <v>27</v>
      </c>
      <c r="U1492" s="184" t="str">
        <f>Tabla1[[#This Row],[Códigos CIF]]&amp;" "&amp;"="&amp;" "&amp;Tabla1[[#This Row],[Códigos CIF Habilidad]]</f>
        <v>d440 = Uso fino de la mano</v>
      </c>
      <c r="V1492" s="189" t="s">
        <v>133</v>
      </c>
      <c r="W1492" s="19" t="s">
        <v>134</v>
      </c>
      <c r="X1492" s="10"/>
      <c r="Y1492" s="10"/>
      <c r="Z1492"/>
      <c r="AA1492"/>
      <c r="AB1492"/>
      <c r="AC1492"/>
      <c r="AD1492"/>
      <c r="AE1492"/>
      <c r="AF1492"/>
      <c r="AG1492"/>
      <c r="AH1492"/>
      <c r="AI1492"/>
    </row>
    <row r="1493" spans="1:35" ht="30.6">
      <c r="A1493" s="10">
        <v>1477</v>
      </c>
      <c r="B1493" s="176" t="s">
        <v>1343</v>
      </c>
      <c r="C1493" s="177" t="s">
        <v>1101</v>
      </c>
      <c r="D1493" s="177" t="s">
        <v>435</v>
      </c>
      <c r="E1493" s="178" t="s">
        <v>446</v>
      </c>
      <c r="F1493" s="179">
        <v>9</v>
      </c>
      <c r="G1493" s="180" t="s">
        <v>686</v>
      </c>
      <c r="H1493" s="181">
        <v>3</v>
      </c>
      <c r="I1493" s="182">
        <f>Tabla1[[#This Row],[P_Esperada_MEISR ]]*0.0008928</f>
        <v>2.6784000000000001E-3</v>
      </c>
      <c r="J1493" s="183">
        <v>1</v>
      </c>
      <c r="K1493" s="183">
        <f>Tabla1[[#This Row],[Puntuación]]-1</f>
        <v>0</v>
      </c>
      <c r="L1493" s="182">
        <f>Tabla1[[#This Row],[Cambio escala]]*0.0008928</f>
        <v>0</v>
      </c>
      <c r="M1493" s="179" t="s">
        <v>23</v>
      </c>
      <c r="N1493" s="179" t="s">
        <v>1434</v>
      </c>
      <c r="O1493" s="179" t="s">
        <v>25</v>
      </c>
      <c r="P1493" s="179" t="s">
        <v>1440</v>
      </c>
      <c r="Q1493" s="179" t="s">
        <v>23</v>
      </c>
      <c r="R1493" s="179" t="s">
        <v>1525</v>
      </c>
      <c r="S1493" s="179" t="s">
        <v>26</v>
      </c>
      <c r="T1493" s="184" t="s">
        <v>27</v>
      </c>
      <c r="U1493" s="184" t="str">
        <f>Tabla1[[#This Row],[Códigos CIF]]&amp;" "&amp;"="&amp;" "&amp;Tabla1[[#This Row],[Códigos CIF Habilidad]]</f>
        <v>d410 = Cambiar las posturas corporales básicas</v>
      </c>
      <c r="V1493" s="189" t="s">
        <v>28</v>
      </c>
      <c r="W1493" s="19" t="s">
        <v>29</v>
      </c>
      <c r="X1493" s="10"/>
      <c r="Y1493" s="10"/>
      <c r="Z1493"/>
      <c r="AA1493"/>
      <c r="AB1493"/>
      <c r="AC1493"/>
      <c r="AD1493"/>
      <c r="AE1493"/>
      <c r="AF1493"/>
      <c r="AG1493"/>
      <c r="AH1493"/>
      <c r="AI1493"/>
    </row>
    <row r="1494" spans="1:35" ht="30.6">
      <c r="A1494" s="10">
        <v>1478</v>
      </c>
      <c r="B1494" s="176" t="s">
        <v>1343</v>
      </c>
      <c r="C1494" s="177" t="s">
        <v>1102</v>
      </c>
      <c r="D1494" s="177" t="s">
        <v>435</v>
      </c>
      <c r="E1494" s="178" t="s">
        <v>447</v>
      </c>
      <c r="F1494" s="179">
        <v>9</v>
      </c>
      <c r="G1494" s="180" t="s">
        <v>686</v>
      </c>
      <c r="H1494" s="181">
        <v>3</v>
      </c>
      <c r="I1494" s="182">
        <f>Tabla1[[#This Row],[P_Esperada_MEISR ]]*0.0008928</f>
        <v>2.6784000000000001E-3</v>
      </c>
      <c r="J1494" s="183">
        <v>1</v>
      </c>
      <c r="K1494" s="183">
        <f>Tabla1[[#This Row],[Puntuación]]-1</f>
        <v>0</v>
      </c>
      <c r="L1494" s="182">
        <f>Tabla1[[#This Row],[Cambio escala]]*0.0008928</f>
        <v>0</v>
      </c>
      <c r="M1494" s="179" t="s">
        <v>23</v>
      </c>
      <c r="N1494" s="179" t="s">
        <v>1434</v>
      </c>
      <c r="O1494" s="179" t="s">
        <v>25</v>
      </c>
      <c r="P1494" s="179" t="s">
        <v>1440</v>
      </c>
      <c r="Q1494" s="179" t="s">
        <v>23</v>
      </c>
      <c r="R1494" s="179" t="s">
        <v>1525</v>
      </c>
      <c r="S1494" s="179" t="s">
        <v>160</v>
      </c>
      <c r="T1494" s="184" t="s">
        <v>27</v>
      </c>
      <c r="U1494" s="184" t="str">
        <f>Tabla1[[#This Row],[Códigos CIF]]&amp;" "&amp;"="&amp;" "&amp;Tabla1[[#This Row],[Códigos CIF Habilidad]]</f>
        <v>d455 = Desplazarse por el entorno</v>
      </c>
      <c r="V1494" s="189" t="s">
        <v>161</v>
      </c>
      <c r="W1494" s="19" t="s">
        <v>162</v>
      </c>
      <c r="X1494" s="10"/>
      <c r="Y1494" s="10"/>
      <c r="Z1494"/>
      <c r="AA1494"/>
      <c r="AB1494"/>
      <c r="AC1494"/>
      <c r="AD1494"/>
      <c r="AE1494"/>
      <c r="AF1494"/>
      <c r="AG1494"/>
      <c r="AH1494"/>
      <c r="AI1494"/>
    </row>
    <row r="1495" spans="1:35" ht="30.6">
      <c r="A1495" s="10">
        <v>1479</v>
      </c>
      <c r="B1495" s="176" t="s">
        <v>1343</v>
      </c>
      <c r="C1495" s="177" t="s">
        <v>1103</v>
      </c>
      <c r="D1495" s="177" t="s">
        <v>435</v>
      </c>
      <c r="E1495" s="178" t="s">
        <v>448</v>
      </c>
      <c r="F1495" s="179">
        <v>10</v>
      </c>
      <c r="G1495" s="180" t="s">
        <v>686</v>
      </c>
      <c r="H1495" s="181">
        <v>3</v>
      </c>
      <c r="I1495" s="182">
        <f>Tabla1[[#This Row],[P_Esperada_MEISR ]]*0.0008928</f>
        <v>2.6784000000000001E-3</v>
      </c>
      <c r="J1495" s="183">
        <v>1</v>
      </c>
      <c r="K1495" s="183">
        <f>Tabla1[[#This Row],[Puntuación]]-1</f>
        <v>0</v>
      </c>
      <c r="L1495" s="182">
        <f>Tabla1[[#This Row],[Cambio escala]]*0.0008928</f>
        <v>0</v>
      </c>
      <c r="M1495" s="179" t="s">
        <v>23</v>
      </c>
      <c r="N1495" s="179" t="s">
        <v>1434</v>
      </c>
      <c r="O1495" s="179" t="s">
        <v>25</v>
      </c>
      <c r="P1495" s="179" t="s">
        <v>1440</v>
      </c>
      <c r="Q1495" s="179" t="s">
        <v>23</v>
      </c>
      <c r="R1495" s="179" t="s">
        <v>1525</v>
      </c>
      <c r="S1495" s="179" t="s">
        <v>132</v>
      </c>
      <c r="T1495" s="184" t="s">
        <v>27</v>
      </c>
      <c r="U1495" s="184" t="str">
        <f>Tabla1[[#This Row],[Códigos CIF]]&amp;" "&amp;"="&amp;" "&amp;Tabla1[[#This Row],[Códigos CIF Habilidad]]</f>
        <v>d440 = Uso fino de la mano</v>
      </c>
      <c r="V1495" s="189" t="s">
        <v>133</v>
      </c>
      <c r="W1495" s="19" t="s">
        <v>134</v>
      </c>
      <c r="X1495" s="10"/>
      <c r="Y1495" s="10"/>
      <c r="Z1495"/>
      <c r="AA1495"/>
      <c r="AB1495"/>
      <c r="AC1495"/>
      <c r="AD1495"/>
      <c r="AE1495"/>
      <c r="AF1495"/>
      <c r="AG1495"/>
      <c r="AH1495"/>
      <c r="AI1495"/>
    </row>
    <row r="1496" spans="1:35" ht="30.6">
      <c r="A1496" s="10">
        <v>1480</v>
      </c>
      <c r="B1496" s="176" t="s">
        <v>1343</v>
      </c>
      <c r="C1496" s="177" t="s">
        <v>1104</v>
      </c>
      <c r="D1496" s="177" t="s">
        <v>435</v>
      </c>
      <c r="E1496" s="178" t="s">
        <v>449</v>
      </c>
      <c r="F1496" s="179">
        <v>12</v>
      </c>
      <c r="G1496" s="180" t="s">
        <v>686</v>
      </c>
      <c r="H1496" s="181">
        <v>3</v>
      </c>
      <c r="I1496" s="182">
        <f>Tabla1[[#This Row],[P_Esperada_MEISR ]]*0.0008928</f>
        <v>2.6784000000000001E-3</v>
      </c>
      <c r="J1496" s="183">
        <v>1</v>
      </c>
      <c r="K1496" s="183">
        <f>Tabla1[[#This Row],[Puntuación]]-1</f>
        <v>0</v>
      </c>
      <c r="L1496" s="182">
        <f>Tabla1[[#This Row],[Cambio escala]]*0.0008928</f>
        <v>0</v>
      </c>
      <c r="M1496" s="179" t="s">
        <v>24</v>
      </c>
      <c r="N1496" s="179" t="s">
        <v>1435</v>
      </c>
      <c r="O1496" s="179" t="s">
        <v>31</v>
      </c>
      <c r="P1496" s="179" t="s">
        <v>1438</v>
      </c>
      <c r="Q1496" s="179" t="s">
        <v>7</v>
      </c>
      <c r="R1496" s="179" t="s">
        <v>1526</v>
      </c>
      <c r="S1496" s="179" t="s">
        <v>233</v>
      </c>
      <c r="T1496" s="184" t="s">
        <v>50</v>
      </c>
      <c r="U1496" s="184" t="str">
        <f>Tabla1[[#This Row],[Códigos CIF]]&amp;" "&amp;"="&amp;" "&amp;Tabla1[[#This Row],[Códigos CIF Habilidad]]</f>
        <v>d220 = Llevar a cabo múltiples tareas</v>
      </c>
      <c r="V1496" s="189" t="s">
        <v>234</v>
      </c>
      <c r="W1496" s="19" t="s">
        <v>235</v>
      </c>
      <c r="X1496" s="10"/>
      <c r="Y1496" s="10"/>
      <c r="Z1496"/>
      <c r="AA1496"/>
      <c r="AB1496"/>
      <c r="AC1496"/>
      <c r="AD1496"/>
      <c r="AE1496"/>
      <c r="AF1496"/>
      <c r="AG1496"/>
      <c r="AH1496"/>
      <c r="AI1496"/>
    </row>
    <row r="1497" spans="1:35" ht="51">
      <c r="A1497" s="10">
        <v>1481</v>
      </c>
      <c r="B1497" s="176" t="s">
        <v>1343</v>
      </c>
      <c r="C1497" s="177" t="s">
        <v>1105</v>
      </c>
      <c r="D1497" s="177" t="s">
        <v>435</v>
      </c>
      <c r="E1497" s="178" t="s">
        <v>450</v>
      </c>
      <c r="F1497" s="179">
        <v>12</v>
      </c>
      <c r="G1497" s="180" t="s">
        <v>686</v>
      </c>
      <c r="H1497" s="181">
        <v>3</v>
      </c>
      <c r="I1497" s="182">
        <f>Tabla1[[#This Row],[P_Esperada_MEISR ]]*0.0008928</f>
        <v>2.6784000000000001E-3</v>
      </c>
      <c r="J1497" s="183">
        <v>1</v>
      </c>
      <c r="K1497" s="183">
        <f>Tabla1[[#This Row],[Puntuación]]-1</f>
        <v>0</v>
      </c>
      <c r="L1497" s="182">
        <f>Tabla1[[#This Row],[Cambio escala]]*0.0008928</f>
        <v>0</v>
      </c>
      <c r="M1497" s="179" t="s">
        <v>24</v>
      </c>
      <c r="N1497" s="179" t="s">
        <v>1435</v>
      </c>
      <c r="O1497" s="179" t="s">
        <v>25</v>
      </c>
      <c r="P1497" s="179" t="s">
        <v>1440</v>
      </c>
      <c r="Q1497" s="179" t="s">
        <v>7</v>
      </c>
      <c r="R1497" s="179" t="s">
        <v>1526</v>
      </c>
      <c r="S1497" s="179" t="s">
        <v>233</v>
      </c>
      <c r="T1497" s="184" t="s">
        <v>50</v>
      </c>
      <c r="U1497" s="184" t="str">
        <f>Tabla1[[#This Row],[Códigos CIF]]&amp;" "&amp;"="&amp;" "&amp;Tabla1[[#This Row],[Códigos CIF Habilidad]]</f>
        <v>d220 = Llevar a cabo múltiples tareas</v>
      </c>
      <c r="V1497" s="189" t="s">
        <v>234</v>
      </c>
      <c r="W1497" s="19" t="s">
        <v>235</v>
      </c>
      <c r="X1497" s="10"/>
      <c r="Y1497" s="10"/>
      <c r="Z1497"/>
      <c r="AA1497"/>
      <c r="AB1497"/>
      <c r="AC1497"/>
      <c r="AD1497"/>
      <c r="AE1497"/>
      <c r="AF1497"/>
      <c r="AG1497"/>
      <c r="AH1497"/>
      <c r="AI1497"/>
    </row>
    <row r="1498" spans="1:35" ht="20.399999999999999">
      <c r="A1498" s="10">
        <v>1482</v>
      </c>
      <c r="B1498" s="176" t="s">
        <v>1343</v>
      </c>
      <c r="C1498" s="177" t="s">
        <v>1106</v>
      </c>
      <c r="D1498" s="177" t="s">
        <v>435</v>
      </c>
      <c r="E1498" s="178" t="s">
        <v>451</v>
      </c>
      <c r="F1498" s="179">
        <v>12</v>
      </c>
      <c r="G1498" s="180" t="s">
        <v>686</v>
      </c>
      <c r="H1498" s="181">
        <v>3</v>
      </c>
      <c r="I1498" s="182">
        <f>Tabla1[[#This Row],[P_Esperada_MEISR ]]*0.0008928</f>
        <v>2.6784000000000001E-3</v>
      </c>
      <c r="J1498" s="183">
        <v>1</v>
      </c>
      <c r="K1498" s="183">
        <f>Tabla1[[#This Row],[Puntuación]]-1</f>
        <v>0</v>
      </c>
      <c r="L1498" s="182">
        <f>Tabla1[[#This Row],[Cambio escala]]*0.0008928</f>
        <v>0</v>
      </c>
      <c r="M1498" s="179" t="s">
        <v>23</v>
      </c>
      <c r="N1498" s="179" t="s">
        <v>1434</v>
      </c>
      <c r="O1498" s="179" t="s">
        <v>25</v>
      </c>
      <c r="P1498" s="179" t="s">
        <v>1440</v>
      </c>
      <c r="Q1498" s="179" t="s">
        <v>23</v>
      </c>
      <c r="R1498" s="179" t="s">
        <v>1525</v>
      </c>
      <c r="S1498" s="179" t="s">
        <v>132</v>
      </c>
      <c r="T1498" s="184" t="s">
        <v>27</v>
      </c>
      <c r="U1498" s="184" t="str">
        <f>Tabla1[[#This Row],[Códigos CIF]]&amp;" "&amp;"="&amp;" "&amp;Tabla1[[#This Row],[Códigos CIF Habilidad]]</f>
        <v>d440 = Uso fino de la mano</v>
      </c>
      <c r="V1498" s="189" t="s">
        <v>133</v>
      </c>
      <c r="W1498" s="19" t="s">
        <v>134</v>
      </c>
      <c r="X1498" s="10"/>
      <c r="Y1498" s="10"/>
      <c r="Z1498"/>
      <c r="AA1498"/>
      <c r="AB1498"/>
      <c r="AC1498"/>
      <c r="AD1498"/>
      <c r="AE1498"/>
      <c r="AF1498"/>
      <c r="AG1498"/>
      <c r="AH1498"/>
      <c r="AI1498"/>
    </row>
    <row r="1499" spans="1:35">
      <c r="A1499" s="10">
        <v>1483</v>
      </c>
      <c r="B1499" s="176" t="s">
        <v>1343</v>
      </c>
      <c r="C1499" s="177" t="s">
        <v>1107</v>
      </c>
      <c r="D1499" s="177" t="s">
        <v>435</v>
      </c>
      <c r="E1499" s="178" t="s">
        <v>1331</v>
      </c>
      <c r="F1499" s="179">
        <v>12</v>
      </c>
      <c r="G1499" s="180" t="s">
        <v>686</v>
      </c>
      <c r="H1499" s="181">
        <v>3</v>
      </c>
      <c r="I1499" s="182">
        <f>Tabla1[[#This Row],[P_Esperada_MEISR ]]*0.0008928</f>
        <v>2.6784000000000001E-3</v>
      </c>
      <c r="J1499" s="183">
        <v>1</v>
      </c>
      <c r="K1499" s="183">
        <f>Tabla1[[#This Row],[Puntuación]]-1</f>
        <v>0</v>
      </c>
      <c r="L1499" s="182">
        <f>Tabla1[[#This Row],[Cambio escala]]*0.0008928</f>
        <v>0</v>
      </c>
      <c r="M1499" s="179" t="s">
        <v>5</v>
      </c>
      <c r="N1499" s="179" t="s">
        <v>1436</v>
      </c>
      <c r="O1499" s="179" t="s">
        <v>6</v>
      </c>
      <c r="P1499" s="179" t="s">
        <v>1439</v>
      </c>
      <c r="Q1499" s="179" t="s">
        <v>5</v>
      </c>
      <c r="R1499" s="179" t="s">
        <v>1519</v>
      </c>
      <c r="S1499" s="179" t="s">
        <v>8</v>
      </c>
      <c r="T1499" s="184" t="s">
        <v>9</v>
      </c>
      <c r="U1499" s="184" t="str">
        <f>Tabla1[[#This Row],[Códigos CIF]]&amp;" "&amp;"="&amp;" "&amp;Tabla1[[#This Row],[Códigos CIF Habilidad]]</f>
        <v>d331 = Pre-lenguaje</v>
      </c>
      <c r="V1499" s="189" t="s">
        <v>10</v>
      </c>
      <c r="W1499" s="19" t="s">
        <v>11</v>
      </c>
      <c r="X1499" s="10"/>
      <c r="Y1499" s="10"/>
      <c r="Z1499"/>
      <c r="AA1499"/>
      <c r="AB1499"/>
      <c r="AC1499"/>
      <c r="AD1499"/>
      <c r="AE1499"/>
      <c r="AF1499"/>
      <c r="AG1499"/>
      <c r="AH1499"/>
      <c r="AI1499"/>
    </row>
    <row r="1500" spans="1:35" ht="30.6">
      <c r="A1500" s="10">
        <v>1484</v>
      </c>
      <c r="B1500" s="176" t="s">
        <v>1343</v>
      </c>
      <c r="C1500" s="177" t="s">
        <v>1108</v>
      </c>
      <c r="D1500" s="177" t="s">
        <v>435</v>
      </c>
      <c r="E1500" s="178" t="s">
        <v>1330</v>
      </c>
      <c r="F1500" s="179">
        <v>15</v>
      </c>
      <c r="G1500" s="180" t="s">
        <v>684</v>
      </c>
      <c r="H1500" s="181">
        <v>3</v>
      </c>
      <c r="I1500" s="182">
        <f>Tabla1[[#This Row],[P_Esperada_MEISR ]]*0.0008928</f>
        <v>2.6784000000000001E-3</v>
      </c>
      <c r="J1500" s="183">
        <v>1</v>
      </c>
      <c r="K1500" s="183">
        <f>Tabla1[[#This Row],[Puntuación]]-1</f>
        <v>0</v>
      </c>
      <c r="L1500" s="182">
        <f>Tabla1[[#This Row],[Cambio escala]]*0.0008928</f>
        <v>0</v>
      </c>
      <c r="M1500" s="179" t="s">
        <v>24</v>
      </c>
      <c r="N1500" s="179" t="s">
        <v>1435</v>
      </c>
      <c r="O1500" s="179" t="s">
        <v>31</v>
      </c>
      <c r="P1500" s="179" t="s">
        <v>1438</v>
      </c>
      <c r="Q1500" s="179" t="s">
        <v>7</v>
      </c>
      <c r="R1500" s="179" t="s">
        <v>1526</v>
      </c>
      <c r="S1500" s="179" t="s">
        <v>111</v>
      </c>
      <c r="T1500" s="184" t="s">
        <v>19</v>
      </c>
      <c r="U1500" s="184" t="str">
        <f>Tabla1[[#This Row],[Códigos CIF]]&amp;" "&amp;"="&amp;" "&amp;Tabla1[[#This Row],[Códigos CIF Habilidad]]</f>
        <v>d137 = Adquirir conceptos</v>
      </c>
      <c r="V1500" s="189" t="s">
        <v>112</v>
      </c>
      <c r="W1500" s="19" t="s">
        <v>113</v>
      </c>
      <c r="X1500" s="10"/>
      <c r="Y1500" s="10"/>
      <c r="Z1500"/>
      <c r="AA1500"/>
      <c r="AB1500"/>
      <c r="AC1500"/>
      <c r="AD1500"/>
      <c r="AE1500"/>
      <c r="AF1500"/>
      <c r="AG1500"/>
      <c r="AH1500"/>
      <c r="AI1500"/>
    </row>
    <row r="1501" spans="1:35" ht="20.399999999999999">
      <c r="A1501" s="10">
        <v>1485</v>
      </c>
      <c r="B1501" s="176" t="s">
        <v>1343</v>
      </c>
      <c r="C1501" s="177" t="s">
        <v>1109</v>
      </c>
      <c r="D1501" s="177" t="s">
        <v>435</v>
      </c>
      <c r="E1501" s="178" t="s">
        <v>452</v>
      </c>
      <c r="F1501" s="179">
        <v>15</v>
      </c>
      <c r="G1501" s="180" t="s">
        <v>684</v>
      </c>
      <c r="H1501" s="181">
        <v>3</v>
      </c>
      <c r="I1501" s="182">
        <f>Tabla1[[#This Row],[P_Esperada_MEISR ]]*0.0008928</f>
        <v>2.6784000000000001E-3</v>
      </c>
      <c r="J1501" s="183">
        <v>1</v>
      </c>
      <c r="K1501" s="183">
        <f>Tabla1[[#This Row],[Puntuación]]-1</f>
        <v>0</v>
      </c>
      <c r="L1501" s="182">
        <f>Tabla1[[#This Row],[Cambio escala]]*0.0008928</f>
        <v>0</v>
      </c>
      <c r="M1501" s="179" t="s">
        <v>24</v>
      </c>
      <c r="N1501" s="179" t="s">
        <v>1435</v>
      </c>
      <c r="O1501" s="179" t="s">
        <v>25</v>
      </c>
      <c r="P1501" s="179" t="s">
        <v>1440</v>
      </c>
      <c r="Q1501" s="179" t="s">
        <v>7</v>
      </c>
      <c r="R1501" s="179" t="s">
        <v>1526</v>
      </c>
      <c r="S1501" s="179" t="s">
        <v>293</v>
      </c>
      <c r="T1501" s="184" t="s">
        <v>19</v>
      </c>
      <c r="U1501" s="184" t="str">
        <f>Tabla1[[#This Row],[Códigos CIF]]&amp;" "&amp;"="&amp;" "&amp;Tabla1[[#This Row],[Códigos CIF Habilidad]]</f>
        <v>d163 = Pensar</v>
      </c>
      <c r="V1501" s="189" t="s">
        <v>294</v>
      </c>
      <c r="W1501" s="19" t="s">
        <v>295</v>
      </c>
      <c r="X1501" s="10"/>
      <c r="Y1501" s="10"/>
      <c r="Z1501"/>
      <c r="AA1501"/>
      <c r="AB1501"/>
      <c r="AC1501"/>
      <c r="AD1501"/>
      <c r="AE1501"/>
      <c r="AF1501"/>
      <c r="AG1501"/>
      <c r="AH1501"/>
      <c r="AI1501"/>
    </row>
    <row r="1502" spans="1:35">
      <c r="A1502" s="10">
        <v>1486</v>
      </c>
      <c r="B1502" s="176" t="s">
        <v>1343</v>
      </c>
      <c r="C1502" s="177" t="s">
        <v>1110</v>
      </c>
      <c r="D1502" s="177" t="s">
        <v>435</v>
      </c>
      <c r="E1502" s="178" t="s">
        <v>453</v>
      </c>
      <c r="F1502" s="179">
        <v>15</v>
      </c>
      <c r="G1502" s="180" t="s">
        <v>684</v>
      </c>
      <c r="H1502" s="181">
        <v>3</v>
      </c>
      <c r="I1502" s="182">
        <f>Tabla1[[#This Row],[P_Esperada_MEISR ]]*0.0008928</f>
        <v>2.6784000000000001E-3</v>
      </c>
      <c r="J1502" s="183">
        <v>1</v>
      </c>
      <c r="K1502" s="183">
        <f>Tabla1[[#This Row],[Puntuación]]-1</f>
        <v>0</v>
      </c>
      <c r="L1502" s="182">
        <f>Tabla1[[#This Row],[Cambio escala]]*0.0008928</f>
        <v>0</v>
      </c>
      <c r="M1502" s="179" t="s">
        <v>23</v>
      </c>
      <c r="N1502" s="179" t="s">
        <v>1434</v>
      </c>
      <c r="O1502" s="179" t="s">
        <v>25</v>
      </c>
      <c r="P1502" s="179" t="s">
        <v>1440</v>
      </c>
      <c r="Q1502" s="179" t="s">
        <v>23</v>
      </c>
      <c r="R1502" s="179" t="s">
        <v>1525</v>
      </c>
      <c r="S1502" s="179" t="s">
        <v>454</v>
      </c>
      <c r="T1502" s="184" t="s">
        <v>27</v>
      </c>
      <c r="U1502" s="184" t="str">
        <f>Tabla1[[#This Row],[Códigos CIF]]&amp;" "&amp;"="&amp;" "&amp;Tabla1[[#This Row],[Códigos CIF Habilidad]]</f>
        <v>d430 = Levantar y llevar objetos</v>
      </c>
      <c r="V1502" s="189" t="s">
        <v>455</v>
      </c>
      <c r="W1502" s="19" t="s">
        <v>456</v>
      </c>
      <c r="X1502" s="10"/>
      <c r="Y1502" s="10"/>
      <c r="Z1502"/>
      <c r="AA1502"/>
      <c r="AB1502"/>
      <c r="AC1502"/>
      <c r="AD1502"/>
      <c r="AE1502"/>
      <c r="AF1502"/>
      <c r="AG1502"/>
      <c r="AH1502"/>
      <c r="AI1502"/>
    </row>
    <row r="1503" spans="1:35" ht="20.399999999999999">
      <c r="A1503" s="10">
        <v>1487</v>
      </c>
      <c r="B1503" s="176" t="s">
        <v>1343</v>
      </c>
      <c r="C1503" s="177" t="s">
        <v>1111</v>
      </c>
      <c r="D1503" s="177" t="s">
        <v>435</v>
      </c>
      <c r="E1503" s="178" t="s">
        <v>457</v>
      </c>
      <c r="F1503" s="179">
        <v>15</v>
      </c>
      <c r="G1503" s="180" t="s">
        <v>684</v>
      </c>
      <c r="H1503" s="181">
        <v>3</v>
      </c>
      <c r="I1503" s="182">
        <f>Tabla1[[#This Row],[P_Esperada_MEISR ]]*0.0008928</f>
        <v>2.6784000000000001E-3</v>
      </c>
      <c r="J1503" s="183">
        <v>1</v>
      </c>
      <c r="K1503" s="183">
        <f>Tabla1[[#This Row],[Puntuación]]-1</f>
        <v>0</v>
      </c>
      <c r="L1503" s="182">
        <f>Tabla1[[#This Row],[Cambio escala]]*0.0008928</f>
        <v>0</v>
      </c>
      <c r="M1503" s="179" t="s">
        <v>23</v>
      </c>
      <c r="N1503" s="179" t="s">
        <v>1434</v>
      </c>
      <c r="O1503" s="179" t="s">
        <v>31</v>
      </c>
      <c r="P1503" s="179" t="s">
        <v>1438</v>
      </c>
      <c r="Q1503" s="179" t="s">
        <v>23</v>
      </c>
      <c r="R1503" s="179" t="s">
        <v>1525</v>
      </c>
      <c r="S1503" s="179" t="s">
        <v>176</v>
      </c>
      <c r="T1503" s="184" t="s">
        <v>19</v>
      </c>
      <c r="U1503" s="184" t="str">
        <f>Tabla1[[#This Row],[Códigos CIF]]&amp;" "&amp;"="&amp;" "&amp;Tabla1[[#This Row],[Códigos CIF Habilidad]]</f>
        <v>d177 = Tomar decisiones</v>
      </c>
      <c r="V1503" s="189" t="s">
        <v>177</v>
      </c>
      <c r="W1503" s="19" t="s">
        <v>178</v>
      </c>
      <c r="X1503" s="10"/>
      <c r="Y1503" s="10"/>
      <c r="Z1503"/>
      <c r="AA1503"/>
      <c r="AB1503"/>
      <c r="AC1503"/>
      <c r="AD1503"/>
      <c r="AE1503"/>
      <c r="AF1503"/>
      <c r="AG1503"/>
      <c r="AH1503"/>
      <c r="AI1503"/>
    </row>
    <row r="1504" spans="1:35" ht="30.6">
      <c r="A1504" s="10">
        <v>1488</v>
      </c>
      <c r="B1504" s="176" t="s">
        <v>1343</v>
      </c>
      <c r="C1504" s="177" t="s">
        <v>1112</v>
      </c>
      <c r="D1504" s="177" t="s">
        <v>435</v>
      </c>
      <c r="E1504" s="178" t="s">
        <v>458</v>
      </c>
      <c r="F1504" s="179">
        <v>18</v>
      </c>
      <c r="G1504" s="180" t="s">
        <v>684</v>
      </c>
      <c r="H1504" s="181">
        <v>3</v>
      </c>
      <c r="I1504" s="182">
        <f>Tabla1[[#This Row],[P_Esperada_MEISR ]]*0.0008928</f>
        <v>2.6784000000000001E-3</v>
      </c>
      <c r="J1504" s="183">
        <v>1</v>
      </c>
      <c r="K1504" s="183">
        <f>Tabla1[[#This Row],[Puntuación]]-1</f>
        <v>0</v>
      </c>
      <c r="L1504" s="182">
        <f>Tabla1[[#This Row],[Cambio escala]]*0.0008928</f>
        <v>0</v>
      </c>
      <c r="M1504" s="179" t="s">
        <v>24</v>
      </c>
      <c r="N1504" s="179" t="s">
        <v>1435</v>
      </c>
      <c r="O1504" s="179" t="s">
        <v>5</v>
      </c>
      <c r="P1504" s="179" t="s">
        <v>1441</v>
      </c>
      <c r="Q1504" s="179" t="s">
        <v>5</v>
      </c>
      <c r="R1504" s="179" t="s">
        <v>1519</v>
      </c>
      <c r="S1504" s="179" t="s">
        <v>59</v>
      </c>
      <c r="T1504" s="184" t="s">
        <v>60</v>
      </c>
      <c r="U1504" s="184" t="str">
        <f>Tabla1[[#This Row],[Códigos CIF]]&amp;" "&amp;"="&amp;" "&amp;Tabla1[[#This Row],[Códigos CIF Habilidad]]</f>
        <v xml:space="preserve">d880 = Participación en el juego </v>
      </c>
      <c r="V1504" s="189" t="s">
        <v>61</v>
      </c>
      <c r="W1504" s="19" t="s">
        <v>62</v>
      </c>
      <c r="X1504" s="10"/>
      <c r="Y1504" s="10"/>
      <c r="Z1504"/>
      <c r="AA1504"/>
      <c r="AB1504"/>
      <c r="AC1504"/>
      <c r="AD1504"/>
      <c r="AE1504"/>
      <c r="AF1504"/>
      <c r="AG1504"/>
      <c r="AH1504"/>
      <c r="AI1504"/>
    </row>
    <row r="1505" spans="1:35" ht="20.399999999999999">
      <c r="A1505" s="10">
        <v>1489</v>
      </c>
      <c r="B1505" s="176" t="s">
        <v>1343</v>
      </c>
      <c r="C1505" s="177" t="s">
        <v>1113</v>
      </c>
      <c r="D1505" s="177" t="s">
        <v>435</v>
      </c>
      <c r="E1505" s="178" t="s">
        <v>459</v>
      </c>
      <c r="F1505" s="179">
        <v>19</v>
      </c>
      <c r="G1505" s="180" t="s">
        <v>685</v>
      </c>
      <c r="H1505" s="181">
        <v>3</v>
      </c>
      <c r="I1505" s="182">
        <f>Tabla1[[#This Row],[P_Esperada_MEISR ]]*0.0008928</f>
        <v>2.6784000000000001E-3</v>
      </c>
      <c r="J1505" s="183">
        <v>1</v>
      </c>
      <c r="K1505" s="183">
        <f>Tabla1[[#This Row],[Puntuación]]-1</f>
        <v>0</v>
      </c>
      <c r="L1505" s="182">
        <f>Tabla1[[#This Row],[Cambio escala]]*0.0008928</f>
        <v>0</v>
      </c>
      <c r="M1505" s="179" t="s">
        <v>24</v>
      </c>
      <c r="N1505" s="179" t="s">
        <v>1435</v>
      </c>
      <c r="O1505" s="179" t="s">
        <v>31</v>
      </c>
      <c r="P1505" s="179" t="s">
        <v>1438</v>
      </c>
      <c r="Q1505" s="179" t="s">
        <v>7</v>
      </c>
      <c r="R1505" s="179" t="s">
        <v>1526</v>
      </c>
      <c r="S1505" s="179" t="s">
        <v>59</v>
      </c>
      <c r="T1505" s="184" t="s">
        <v>60</v>
      </c>
      <c r="U1505" s="184" t="str">
        <f>Tabla1[[#This Row],[Códigos CIF]]&amp;" "&amp;"="&amp;" "&amp;Tabla1[[#This Row],[Códigos CIF Habilidad]]</f>
        <v xml:space="preserve">d880 = Participación en el juego </v>
      </c>
      <c r="V1505" s="189" t="s">
        <v>61</v>
      </c>
      <c r="W1505" s="19" t="s">
        <v>62</v>
      </c>
      <c r="X1505" s="10"/>
      <c r="Y1505" s="10"/>
      <c r="Z1505"/>
      <c r="AA1505"/>
      <c r="AB1505"/>
      <c r="AC1505"/>
      <c r="AD1505"/>
      <c r="AE1505"/>
      <c r="AF1505"/>
      <c r="AG1505"/>
      <c r="AH1505"/>
      <c r="AI1505"/>
    </row>
    <row r="1506" spans="1:35" ht="61.2">
      <c r="A1506" s="10">
        <v>1490</v>
      </c>
      <c r="B1506" s="176" t="s">
        <v>1343</v>
      </c>
      <c r="C1506" s="177" t="s">
        <v>1114</v>
      </c>
      <c r="D1506" s="177" t="s">
        <v>435</v>
      </c>
      <c r="E1506" s="178" t="s">
        <v>460</v>
      </c>
      <c r="F1506" s="179">
        <v>21</v>
      </c>
      <c r="G1506" s="180" t="s">
        <v>685</v>
      </c>
      <c r="H1506" s="181">
        <v>3</v>
      </c>
      <c r="I1506" s="182">
        <f>Tabla1[[#This Row],[P_Esperada_MEISR ]]*0.0008928</f>
        <v>2.6784000000000001E-3</v>
      </c>
      <c r="J1506" s="183">
        <v>1</v>
      </c>
      <c r="K1506" s="183">
        <f>Tabla1[[#This Row],[Puntuación]]-1</f>
        <v>0</v>
      </c>
      <c r="L1506" s="182">
        <f>Tabla1[[#This Row],[Cambio escala]]*0.0008928</f>
        <v>0</v>
      </c>
      <c r="M1506" s="179" t="s">
        <v>24</v>
      </c>
      <c r="N1506" s="179" t="s">
        <v>1435</v>
      </c>
      <c r="O1506" s="179" t="s">
        <v>31</v>
      </c>
      <c r="P1506" s="179" t="s">
        <v>1438</v>
      </c>
      <c r="Q1506" s="179" t="s">
        <v>7</v>
      </c>
      <c r="R1506" s="179" t="s">
        <v>1526</v>
      </c>
      <c r="S1506" s="179" t="s">
        <v>111</v>
      </c>
      <c r="T1506" s="184" t="s">
        <v>19</v>
      </c>
      <c r="U1506" s="184" t="str">
        <f>Tabla1[[#This Row],[Códigos CIF]]&amp;" "&amp;"="&amp;" "&amp;Tabla1[[#This Row],[Códigos CIF Habilidad]]</f>
        <v>d137 = Adquirir conceptos</v>
      </c>
      <c r="V1506" s="189" t="s">
        <v>112</v>
      </c>
      <c r="W1506" s="19" t="s">
        <v>113</v>
      </c>
      <c r="X1506" s="10"/>
      <c r="Y1506" s="10"/>
      <c r="Z1506"/>
      <c r="AA1506"/>
      <c r="AB1506"/>
      <c r="AC1506"/>
      <c r="AD1506"/>
      <c r="AE1506"/>
      <c r="AF1506"/>
      <c r="AG1506"/>
      <c r="AH1506"/>
      <c r="AI1506"/>
    </row>
    <row r="1507" spans="1:35" ht="20.399999999999999">
      <c r="A1507" s="10">
        <v>1491</v>
      </c>
      <c r="B1507" s="176" t="s">
        <v>1343</v>
      </c>
      <c r="C1507" s="177" t="s">
        <v>1115</v>
      </c>
      <c r="D1507" s="177" t="s">
        <v>435</v>
      </c>
      <c r="E1507" s="178" t="s">
        <v>461</v>
      </c>
      <c r="F1507" s="179">
        <v>23</v>
      </c>
      <c r="G1507" s="180" t="s">
        <v>685</v>
      </c>
      <c r="H1507" s="181">
        <v>3</v>
      </c>
      <c r="I1507" s="182">
        <f>Tabla1[[#This Row],[P_Esperada_MEISR ]]*0.0008928</f>
        <v>2.6784000000000001E-3</v>
      </c>
      <c r="J1507" s="183">
        <v>1</v>
      </c>
      <c r="K1507" s="183">
        <f>Tabla1[[#This Row],[Puntuación]]-1</f>
        <v>0</v>
      </c>
      <c r="L1507" s="182">
        <f>Tabla1[[#This Row],[Cambio escala]]*0.0008928</f>
        <v>0</v>
      </c>
      <c r="M1507" s="179" t="s">
        <v>23</v>
      </c>
      <c r="N1507" s="179" t="s">
        <v>1434</v>
      </c>
      <c r="O1507" s="179" t="s">
        <v>25</v>
      </c>
      <c r="P1507" s="179" t="s">
        <v>1440</v>
      </c>
      <c r="Q1507" s="179" t="s">
        <v>23</v>
      </c>
      <c r="R1507" s="179" t="s">
        <v>1525</v>
      </c>
      <c r="S1507" s="179" t="s">
        <v>132</v>
      </c>
      <c r="T1507" s="184" t="s">
        <v>27</v>
      </c>
      <c r="U1507" s="184" t="str">
        <f>Tabla1[[#This Row],[Códigos CIF]]&amp;" "&amp;"="&amp;" "&amp;Tabla1[[#This Row],[Códigos CIF Habilidad]]</f>
        <v>d440 = Uso fino de la mano</v>
      </c>
      <c r="V1507" s="189" t="s">
        <v>133</v>
      </c>
      <c r="W1507" s="19" t="s">
        <v>134</v>
      </c>
      <c r="X1507" s="10"/>
      <c r="Y1507" s="10"/>
      <c r="Z1507"/>
      <c r="AA1507"/>
      <c r="AB1507"/>
      <c r="AC1507"/>
      <c r="AD1507"/>
      <c r="AE1507"/>
      <c r="AF1507"/>
      <c r="AG1507"/>
      <c r="AH1507"/>
      <c r="AI1507"/>
    </row>
    <row r="1508" spans="1:35" ht="20.399999999999999">
      <c r="A1508" s="10">
        <v>1492</v>
      </c>
      <c r="B1508" s="176" t="s">
        <v>1343</v>
      </c>
      <c r="C1508" s="177" t="s">
        <v>1116</v>
      </c>
      <c r="D1508" s="177" t="s">
        <v>435</v>
      </c>
      <c r="E1508" s="178" t="s">
        <v>462</v>
      </c>
      <c r="F1508" s="179">
        <v>24</v>
      </c>
      <c r="G1508" s="180" t="s">
        <v>685</v>
      </c>
      <c r="H1508" s="181">
        <v>3</v>
      </c>
      <c r="I1508" s="182">
        <f>Tabla1[[#This Row],[P_Esperada_MEISR ]]*0.0008928</f>
        <v>2.6784000000000001E-3</v>
      </c>
      <c r="J1508" s="183">
        <v>1</v>
      </c>
      <c r="K1508" s="183">
        <f>Tabla1[[#This Row],[Puntuación]]-1</f>
        <v>0</v>
      </c>
      <c r="L1508" s="182">
        <f>Tabla1[[#This Row],[Cambio escala]]*0.0008928</f>
        <v>0</v>
      </c>
      <c r="M1508" s="179" t="s">
        <v>24</v>
      </c>
      <c r="N1508" s="179" t="s">
        <v>1435</v>
      </c>
      <c r="O1508" s="179" t="s">
        <v>6</v>
      </c>
      <c r="P1508" s="179" t="s">
        <v>1439</v>
      </c>
      <c r="Q1508" s="179" t="s">
        <v>7</v>
      </c>
      <c r="R1508" s="179" t="s">
        <v>1526</v>
      </c>
      <c r="S1508" s="179" t="s">
        <v>55</v>
      </c>
      <c r="T1508" s="184" t="s">
        <v>9</v>
      </c>
      <c r="U1508" s="184" t="str">
        <f>Tabla1[[#This Row],[Códigos CIF]]&amp;" "&amp;"="&amp;" "&amp;Tabla1[[#This Row],[Códigos CIF Habilidad]]</f>
        <v>d330 = Hablar</v>
      </c>
      <c r="V1508" s="189" t="s">
        <v>56</v>
      </c>
      <c r="W1508" s="19" t="s">
        <v>57</v>
      </c>
      <c r="X1508" s="10"/>
      <c r="Y1508" s="10"/>
      <c r="Z1508"/>
      <c r="AA1508"/>
      <c r="AB1508"/>
      <c r="AC1508"/>
      <c r="AD1508"/>
      <c r="AE1508"/>
      <c r="AF1508"/>
      <c r="AG1508"/>
      <c r="AH1508"/>
      <c r="AI1508"/>
    </row>
    <row r="1509" spans="1:35" ht="30.6">
      <c r="A1509" s="10">
        <v>1493</v>
      </c>
      <c r="B1509" s="176" t="s">
        <v>1343</v>
      </c>
      <c r="C1509" s="177" t="s">
        <v>1117</v>
      </c>
      <c r="D1509" s="177" t="s">
        <v>435</v>
      </c>
      <c r="E1509" s="178" t="s">
        <v>464</v>
      </c>
      <c r="F1509" s="179">
        <v>24</v>
      </c>
      <c r="G1509" s="180" t="s">
        <v>685</v>
      </c>
      <c r="H1509" s="181">
        <v>3</v>
      </c>
      <c r="I1509" s="182">
        <f>Tabla1[[#This Row],[P_Esperada_MEISR ]]*0.0008928</f>
        <v>2.6784000000000001E-3</v>
      </c>
      <c r="J1509" s="183">
        <v>1</v>
      </c>
      <c r="K1509" s="183">
        <f>Tabla1[[#This Row],[Puntuación]]-1</f>
        <v>0</v>
      </c>
      <c r="L1509" s="182">
        <f>Tabla1[[#This Row],[Cambio escala]]*0.0008928</f>
        <v>0</v>
      </c>
      <c r="M1509" s="179" t="s">
        <v>24</v>
      </c>
      <c r="N1509" s="179" t="s">
        <v>1435</v>
      </c>
      <c r="O1509" s="179" t="s">
        <v>31</v>
      </c>
      <c r="P1509" s="179" t="s">
        <v>1438</v>
      </c>
      <c r="Q1509" s="179" t="s">
        <v>7</v>
      </c>
      <c r="R1509" s="179" t="s">
        <v>1526</v>
      </c>
      <c r="S1509" s="179" t="s">
        <v>59</v>
      </c>
      <c r="T1509" s="184" t="s">
        <v>60</v>
      </c>
      <c r="U1509" s="184" t="str">
        <f>Tabla1[[#This Row],[Códigos CIF]]&amp;" "&amp;"="&amp;" "&amp;Tabla1[[#This Row],[Códigos CIF Habilidad]]</f>
        <v xml:space="preserve">d880 = Participación en el juego </v>
      </c>
      <c r="V1509" s="189" t="s">
        <v>61</v>
      </c>
      <c r="W1509" s="19" t="s">
        <v>62</v>
      </c>
      <c r="X1509" s="10"/>
      <c r="Y1509" s="10"/>
      <c r="Z1509"/>
      <c r="AA1509"/>
      <c r="AB1509"/>
      <c r="AC1509"/>
      <c r="AD1509"/>
      <c r="AE1509"/>
      <c r="AF1509"/>
      <c r="AG1509"/>
      <c r="AH1509"/>
      <c r="AI1509"/>
    </row>
    <row r="1510" spans="1:35" ht="30.6">
      <c r="A1510" s="10">
        <v>1494</v>
      </c>
      <c r="B1510" s="176" t="s">
        <v>1343</v>
      </c>
      <c r="C1510" s="177" t="s">
        <v>1118</v>
      </c>
      <c r="D1510" s="177" t="s">
        <v>435</v>
      </c>
      <c r="E1510" s="178" t="s">
        <v>1548</v>
      </c>
      <c r="F1510" s="179">
        <v>24</v>
      </c>
      <c r="G1510" s="180" t="s">
        <v>685</v>
      </c>
      <c r="H1510" s="181">
        <v>3</v>
      </c>
      <c r="I1510" s="182">
        <f>Tabla1[[#This Row],[P_Esperada_MEISR ]]*0.0008928</f>
        <v>2.6784000000000001E-3</v>
      </c>
      <c r="J1510" s="183">
        <v>1</v>
      </c>
      <c r="K1510" s="183">
        <f>Tabla1[[#This Row],[Puntuación]]-1</f>
        <v>0</v>
      </c>
      <c r="L1510" s="182">
        <f>Tabla1[[#This Row],[Cambio escala]]*0.0008928</f>
        <v>0</v>
      </c>
      <c r="M1510" s="179" t="s">
        <v>24</v>
      </c>
      <c r="N1510" s="179" t="s">
        <v>1435</v>
      </c>
      <c r="O1510" s="179" t="s">
        <v>31</v>
      </c>
      <c r="P1510" s="179" t="s">
        <v>1438</v>
      </c>
      <c r="Q1510" s="179" t="s">
        <v>7</v>
      </c>
      <c r="R1510" s="179" t="s">
        <v>1526</v>
      </c>
      <c r="S1510" s="179" t="s">
        <v>111</v>
      </c>
      <c r="T1510" s="184" t="s">
        <v>19</v>
      </c>
      <c r="U1510" s="184" t="str">
        <f>Tabla1[[#This Row],[Códigos CIF]]&amp;" "&amp;"="&amp;" "&amp;Tabla1[[#This Row],[Códigos CIF Habilidad]]</f>
        <v>d137 = Adquirir conceptos</v>
      </c>
      <c r="V1510" s="189" t="s">
        <v>112</v>
      </c>
      <c r="W1510" s="19" t="s">
        <v>113</v>
      </c>
      <c r="X1510" s="10"/>
      <c r="Y1510" s="10"/>
      <c r="Z1510"/>
      <c r="AA1510"/>
      <c r="AB1510"/>
      <c r="AC1510"/>
      <c r="AD1510"/>
      <c r="AE1510"/>
      <c r="AF1510"/>
      <c r="AG1510"/>
      <c r="AH1510"/>
      <c r="AI1510"/>
    </row>
    <row r="1511" spans="1:35" ht="40.799999999999997">
      <c r="A1511" s="10">
        <v>1495</v>
      </c>
      <c r="B1511" s="176" t="s">
        <v>1343</v>
      </c>
      <c r="C1511" s="177" t="s">
        <v>1119</v>
      </c>
      <c r="D1511" s="177" t="s">
        <v>435</v>
      </c>
      <c r="E1511" s="178" t="s">
        <v>463</v>
      </c>
      <c r="F1511" s="179">
        <v>30</v>
      </c>
      <c r="G1511" s="180" t="s">
        <v>738</v>
      </c>
      <c r="H1511" s="181">
        <v>3</v>
      </c>
      <c r="I1511" s="182">
        <f>Tabla1[[#This Row],[P_Esperada_MEISR ]]*0.0008928</f>
        <v>2.6784000000000001E-3</v>
      </c>
      <c r="J1511" s="183">
        <v>1</v>
      </c>
      <c r="K1511" s="183">
        <f>Tabla1[[#This Row],[Puntuación]]-1</f>
        <v>0</v>
      </c>
      <c r="L1511" s="182">
        <f>Tabla1[[#This Row],[Cambio escala]]*0.0008928</f>
        <v>0</v>
      </c>
      <c r="M1511" s="179" t="s">
        <v>24</v>
      </c>
      <c r="N1511" s="179" t="s">
        <v>1435</v>
      </c>
      <c r="O1511" s="179" t="s">
        <v>31</v>
      </c>
      <c r="P1511" s="179" t="s">
        <v>1438</v>
      </c>
      <c r="Q1511" s="179" t="s">
        <v>7</v>
      </c>
      <c r="R1511" s="179" t="s">
        <v>1526</v>
      </c>
      <c r="S1511" s="179" t="s">
        <v>59</v>
      </c>
      <c r="T1511" s="184" t="s">
        <v>60</v>
      </c>
      <c r="U1511" s="184" t="str">
        <f>Tabla1[[#This Row],[Códigos CIF]]&amp;" "&amp;"="&amp;" "&amp;Tabla1[[#This Row],[Códigos CIF Habilidad]]</f>
        <v xml:space="preserve">d880 = Participación en el juego </v>
      </c>
      <c r="V1511" s="189" t="s">
        <v>61</v>
      </c>
      <c r="W1511" s="19" t="s">
        <v>62</v>
      </c>
      <c r="X1511" s="10"/>
      <c r="Y1511" s="10"/>
      <c r="Z1511"/>
      <c r="AA1511"/>
      <c r="AB1511"/>
      <c r="AC1511"/>
      <c r="AD1511"/>
      <c r="AE1511"/>
      <c r="AF1511"/>
      <c r="AG1511"/>
      <c r="AH1511"/>
      <c r="AI1511"/>
    </row>
    <row r="1512" spans="1:35" ht="20.399999999999999">
      <c r="A1512" s="10">
        <v>1496</v>
      </c>
      <c r="B1512" s="176" t="s">
        <v>1343</v>
      </c>
      <c r="C1512" s="177" t="s">
        <v>1120</v>
      </c>
      <c r="D1512" s="177" t="s">
        <v>435</v>
      </c>
      <c r="E1512" s="178" t="s">
        <v>465</v>
      </c>
      <c r="F1512" s="179">
        <v>30</v>
      </c>
      <c r="G1512" s="180" t="s">
        <v>738</v>
      </c>
      <c r="H1512" s="181">
        <v>3</v>
      </c>
      <c r="I1512" s="182">
        <f>Tabla1[[#This Row],[P_Esperada_MEISR ]]*0.0008928</f>
        <v>2.6784000000000001E-3</v>
      </c>
      <c r="J1512" s="183">
        <v>1</v>
      </c>
      <c r="K1512" s="183">
        <f>Tabla1[[#This Row],[Puntuación]]-1</f>
        <v>0</v>
      </c>
      <c r="L1512" s="182">
        <f>Tabla1[[#This Row],[Cambio escala]]*0.0008928</f>
        <v>0</v>
      </c>
      <c r="M1512" s="179" t="s">
        <v>24</v>
      </c>
      <c r="N1512" s="179" t="s">
        <v>1435</v>
      </c>
      <c r="O1512" s="179" t="s">
        <v>31</v>
      </c>
      <c r="P1512" s="179" t="s">
        <v>1438</v>
      </c>
      <c r="Q1512" s="179" t="s">
        <v>7</v>
      </c>
      <c r="R1512" s="179" t="s">
        <v>1526</v>
      </c>
      <c r="S1512" s="179" t="s">
        <v>59</v>
      </c>
      <c r="T1512" s="184" t="s">
        <v>60</v>
      </c>
      <c r="U1512" s="184" t="str">
        <f>Tabla1[[#This Row],[Códigos CIF]]&amp;" "&amp;"="&amp;" "&amp;Tabla1[[#This Row],[Códigos CIF Habilidad]]</f>
        <v xml:space="preserve">d880 = Participación en el juego </v>
      </c>
      <c r="V1512" s="189" t="s">
        <v>61</v>
      </c>
      <c r="W1512" s="19" t="s">
        <v>62</v>
      </c>
      <c r="X1512" s="10"/>
      <c r="Y1512" s="10"/>
      <c r="Z1512"/>
      <c r="AA1512"/>
      <c r="AB1512"/>
      <c r="AC1512"/>
      <c r="AD1512"/>
      <c r="AE1512"/>
      <c r="AF1512"/>
      <c r="AG1512"/>
      <c r="AH1512"/>
      <c r="AI1512"/>
    </row>
    <row r="1513" spans="1:35" ht="30.6">
      <c r="A1513" s="10">
        <v>1497</v>
      </c>
      <c r="B1513" s="176" t="s">
        <v>1343</v>
      </c>
      <c r="C1513" s="177" t="s">
        <v>1121</v>
      </c>
      <c r="D1513" s="177" t="s">
        <v>435</v>
      </c>
      <c r="E1513" s="178" t="s">
        <v>466</v>
      </c>
      <c r="F1513" s="179">
        <v>30</v>
      </c>
      <c r="G1513" s="180" t="s">
        <v>738</v>
      </c>
      <c r="H1513" s="181">
        <v>3</v>
      </c>
      <c r="I1513" s="182">
        <f>Tabla1[[#This Row],[P_Esperada_MEISR ]]*0.0008928</f>
        <v>2.6784000000000001E-3</v>
      </c>
      <c r="J1513" s="183">
        <v>1</v>
      </c>
      <c r="K1513" s="183">
        <f>Tabla1[[#This Row],[Puntuación]]-1</f>
        <v>0</v>
      </c>
      <c r="L1513" s="182">
        <f>Tabla1[[#This Row],[Cambio escala]]*0.0008928</f>
        <v>0</v>
      </c>
      <c r="M1513" s="179" t="s">
        <v>5</v>
      </c>
      <c r="N1513" s="179" t="s">
        <v>1436</v>
      </c>
      <c r="O1513" s="179" t="s">
        <v>5</v>
      </c>
      <c r="P1513" s="179" t="s">
        <v>1441</v>
      </c>
      <c r="Q1513" s="179" t="s">
        <v>5</v>
      </c>
      <c r="R1513" s="179" t="s">
        <v>1519</v>
      </c>
      <c r="S1513" s="179" t="s">
        <v>77</v>
      </c>
      <c r="T1513" s="184" t="s">
        <v>50</v>
      </c>
      <c r="U1513" s="184" t="str">
        <f>Tabla1[[#This Row],[Códigos CIF]]&amp;" "&amp;"="&amp;" "&amp;Tabla1[[#This Row],[Códigos CIF Habilidad]]</f>
        <v>d250 = Manejo del comportamiento propio</v>
      </c>
      <c r="V1513" s="189" t="s">
        <v>78</v>
      </c>
      <c r="W1513" s="19" t="s">
        <v>79</v>
      </c>
      <c r="X1513" s="10"/>
      <c r="Y1513" s="10"/>
      <c r="Z1513"/>
      <c r="AA1513"/>
      <c r="AB1513"/>
      <c r="AC1513"/>
      <c r="AD1513"/>
      <c r="AE1513"/>
      <c r="AF1513"/>
      <c r="AG1513"/>
      <c r="AH1513"/>
      <c r="AI1513"/>
    </row>
    <row r="1514" spans="1:35" ht="51">
      <c r="A1514" s="10">
        <v>1498</v>
      </c>
      <c r="B1514" s="176" t="s">
        <v>1343</v>
      </c>
      <c r="C1514" s="177" t="s">
        <v>1091</v>
      </c>
      <c r="D1514" s="177" t="s">
        <v>435</v>
      </c>
      <c r="E1514" s="178" t="s">
        <v>467</v>
      </c>
      <c r="F1514" s="179">
        <v>30</v>
      </c>
      <c r="G1514" s="180" t="s">
        <v>738</v>
      </c>
      <c r="H1514" s="181">
        <v>3</v>
      </c>
      <c r="I1514" s="182">
        <f>Tabla1[[#This Row],[P_Esperada_MEISR ]]*0.0008928</f>
        <v>2.6784000000000001E-3</v>
      </c>
      <c r="J1514" s="183">
        <v>1</v>
      </c>
      <c r="K1514" s="183">
        <f>Tabla1[[#This Row],[Puntuación]]-1</f>
        <v>0</v>
      </c>
      <c r="L1514" s="182">
        <f>Tabla1[[#This Row],[Cambio escala]]*0.0008928</f>
        <v>0</v>
      </c>
      <c r="M1514" s="179" t="s">
        <v>24</v>
      </c>
      <c r="N1514" s="179" t="s">
        <v>1435</v>
      </c>
      <c r="O1514" s="179" t="s">
        <v>31</v>
      </c>
      <c r="P1514" s="179" t="s">
        <v>1438</v>
      </c>
      <c r="Q1514" s="179" t="s">
        <v>7</v>
      </c>
      <c r="R1514" s="179" t="s">
        <v>1526</v>
      </c>
      <c r="S1514" s="179" t="s">
        <v>222</v>
      </c>
      <c r="T1514" s="184" t="s">
        <v>19</v>
      </c>
      <c r="U1514" s="184" t="str">
        <f>Tabla1[[#This Row],[Códigos CIF]]&amp;" "&amp;"="&amp;" "&amp;Tabla1[[#This Row],[Códigos CIF Habilidad]]</f>
        <v>d175 = Resolver problemas</v>
      </c>
      <c r="V1514" s="189" t="s">
        <v>223</v>
      </c>
      <c r="W1514" s="19" t="s">
        <v>224</v>
      </c>
      <c r="X1514" s="10"/>
      <c r="Y1514" s="10"/>
      <c r="Z1514"/>
      <c r="AA1514"/>
      <c r="AB1514"/>
      <c r="AC1514"/>
      <c r="AD1514"/>
      <c r="AE1514"/>
      <c r="AF1514"/>
      <c r="AG1514"/>
      <c r="AH1514"/>
      <c r="AI1514"/>
    </row>
    <row r="1515" spans="1:35" ht="40.799999999999997">
      <c r="A1515" s="10">
        <v>1499</v>
      </c>
      <c r="B1515" s="176" t="s">
        <v>1343</v>
      </c>
      <c r="C1515" s="177" t="s">
        <v>1122</v>
      </c>
      <c r="D1515" s="177" t="s">
        <v>435</v>
      </c>
      <c r="E1515" s="178" t="s">
        <v>468</v>
      </c>
      <c r="F1515" s="179">
        <v>30</v>
      </c>
      <c r="G1515" s="180" t="s">
        <v>738</v>
      </c>
      <c r="H1515" s="181">
        <v>3</v>
      </c>
      <c r="I1515" s="182">
        <f>Tabla1[[#This Row],[P_Esperada_MEISR ]]*0.0008928</f>
        <v>2.6784000000000001E-3</v>
      </c>
      <c r="J1515" s="183">
        <v>1</v>
      </c>
      <c r="K1515" s="183">
        <f>Tabla1[[#This Row],[Puntuación]]-1</f>
        <v>0</v>
      </c>
      <c r="L1515" s="182">
        <f>Tabla1[[#This Row],[Cambio escala]]*0.0008928</f>
        <v>0</v>
      </c>
      <c r="M1515" s="179" t="s">
        <v>23</v>
      </c>
      <c r="N1515" s="179" t="s">
        <v>1434</v>
      </c>
      <c r="O1515" s="179" t="s">
        <v>23</v>
      </c>
      <c r="P1515" s="179" t="s">
        <v>1437</v>
      </c>
      <c r="Q1515" s="179" t="s">
        <v>23</v>
      </c>
      <c r="R1515" s="179" t="s">
        <v>1525</v>
      </c>
      <c r="S1515" s="179" t="s">
        <v>469</v>
      </c>
      <c r="T1515" s="184" t="s">
        <v>83</v>
      </c>
      <c r="U1515" s="184" t="str">
        <f>Tabla1[[#This Row],[Códigos CIF]]&amp;" "&amp;"="&amp;" "&amp;Tabla1[[#This Row],[Códigos CIF Habilidad]]</f>
        <v>d571 = Cuidado de la propia seguridad</v>
      </c>
      <c r="V1515" s="189" t="s">
        <v>470</v>
      </c>
      <c r="W1515" s="19" t="s">
        <v>471</v>
      </c>
      <c r="X1515" s="10"/>
      <c r="Y1515" s="10"/>
      <c r="Z1515"/>
      <c r="AA1515"/>
      <c r="AB1515"/>
      <c r="AC1515"/>
      <c r="AD1515"/>
      <c r="AE1515"/>
      <c r="AF1515"/>
      <c r="AG1515"/>
      <c r="AH1515"/>
      <c r="AI1515"/>
    </row>
    <row r="1516" spans="1:35" ht="20.399999999999999">
      <c r="A1516" s="10">
        <v>1500</v>
      </c>
      <c r="B1516" s="176" t="s">
        <v>1343</v>
      </c>
      <c r="C1516" s="177" t="s">
        <v>1123</v>
      </c>
      <c r="D1516" s="177" t="s">
        <v>435</v>
      </c>
      <c r="E1516" s="178" t="s">
        <v>472</v>
      </c>
      <c r="F1516" s="179">
        <v>33</v>
      </c>
      <c r="G1516" s="180" t="s">
        <v>739</v>
      </c>
      <c r="H1516" s="181">
        <v>3</v>
      </c>
      <c r="I1516" s="182">
        <f>Tabla1[[#This Row],[P_Esperada_MEISR ]]*0.0008928</f>
        <v>2.6784000000000001E-3</v>
      </c>
      <c r="J1516" s="183">
        <v>1</v>
      </c>
      <c r="K1516" s="183">
        <f>Tabla1[[#This Row],[Puntuación]]-1</f>
        <v>0</v>
      </c>
      <c r="L1516" s="182">
        <f>Tabla1[[#This Row],[Cambio escala]]*0.0008928</f>
        <v>0</v>
      </c>
      <c r="M1516" s="179" t="s">
        <v>24</v>
      </c>
      <c r="N1516" s="179" t="s">
        <v>1435</v>
      </c>
      <c r="O1516" s="179" t="s">
        <v>25</v>
      </c>
      <c r="P1516" s="179" t="s">
        <v>1440</v>
      </c>
      <c r="Q1516" s="179" t="s">
        <v>7</v>
      </c>
      <c r="R1516" s="179" t="s">
        <v>1526</v>
      </c>
      <c r="S1516" s="179" t="s">
        <v>473</v>
      </c>
      <c r="T1516" s="184" t="s">
        <v>19</v>
      </c>
      <c r="U1516" s="184" t="str">
        <f>Tabla1[[#This Row],[Códigos CIF]]&amp;" "&amp;"="&amp;" "&amp;Tabla1[[#This Row],[Códigos CIF Habilidad]]</f>
        <v>d170 = Escribir</v>
      </c>
      <c r="V1516" s="189" t="s">
        <v>474</v>
      </c>
      <c r="W1516" s="19" t="s">
        <v>475</v>
      </c>
      <c r="X1516" s="10"/>
      <c r="Y1516" s="10"/>
      <c r="Z1516"/>
      <c r="AA1516"/>
      <c r="AB1516"/>
      <c r="AC1516"/>
      <c r="AD1516"/>
      <c r="AE1516"/>
      <c r="AF1516"/>
      <c r="AG1516"/>
      <c r="AH1516"/>
      <c r="AI1516"/>
    </row>
    <row r="1517" spans="1:35" ht="61.2">
      <c r="A1517" s="10">
        <v>1501</v>
      </c>
      <c r="B1517" s="176" t="s">
        <v>1343</v>
      </c>
      <c r="C1517" s="177" t="s">
        <v>1124</v>
      </c>
      <c r="D1517" s="177" t="s">
        <v>435</v>
      </c>
      <c r="E1517" s="178" t="s">
        <v>476</v>
      </c>
      <c r="F1517" s="179">
        <v>36</v>
      </c>
      <c r="G1517" s="180" t="s">
        <v>739</v>
      </c>
      <c r="H1517" s="181">
        <v>3</v>
      </c>
      <c r="I1517" s="182">
        <f>Tabla1[[#This Row],[P_Esperada_MEISR ]]*0.0008928</f>
        <v>2.6784000000000001E-3</v>
      </c>
      <c r="J1517" s="183">
        <v>1</v>
      </c>
      <c r="K1517" s="183">
        <f>Tabla1[[#This Row],[Puntuación]]-1</f>
        <v>0</v>
      </c>
      <c r="L1517" s="182">
        <f>Tabla1[[#This Row],[Cambio escala]]*0.0008928</f>
        <v>0</v>
      </c>
      <c r="M1517" s="179" t="s">
        <v>23</v>
      </c>
      <c r="N1517" s="179" t="s">
        <v>1434</v>
      </c>
      <c r="O1517" s="179" t="s">
        <v>31</v>
      </c>
      <c r="P1517" s="179" t="s">
        <v>1438</v>
      </c>
      <c r="Q1517" s="179" t="s">
        <v>23</v>
      </c>
      <c r="R1517" s="179" t="s">
        <v>1525</v>
      </c>
      <c r="S1517" s="179" t="s">
        <v>469</v>
      </c>
      <c r="T1517" s="184" t="s">
        <v>83</v>
      </c>
      <c r="U1517" s="184" t="str">
        <f>Tabla1[[#This Row],[Códigos CIF]]&amp;" "&amp;"="&amp;" "&amp;Tabla1[[#This Row],[Códigos CIF Habilidad]]</f>
        <v>d571 = Cuidado de la propia seguridad</v>
      </c>
      <c r="V1517" s="189" t="s">
        <v>470</v>
      </c>
      <c r="W1517" s="19" t="s">
        <v>471</v>
      </c>
      <c r="X1517" s="10"/>
      <c r="Y1517" s="10"/>
      <c r="Z1517"/>
      <c r="AA1517"/>
      <c r="AB1517"/>
      <c r="AC1517"/>
      <c r="AD1517"/>
      <c r="AE1517"/>
      <c r="AF1517"/>
      <c r="AG1517"/>
      <c r="AH1517"/>
      <c r="AI1517"/>
    </row>
    <row r="1518" spans="1:35" ht="40.799999999999997">
      <c r="A1518" s="10">
        <v>1502</v>
      </c>
      <c r="B1518" s="176" t="s">
        <v>1343</v>
      </c>
      <c r="C1518" s="177" t="s">
        <v>1125</v>
      </c>
      <c r="D1518" s="177" t="s">
        <v>477</v>
      </c>
      <c r="E1518" s="178" t="s">
        <v>723</v>
      </c>
      <c r="F1518" s="179">
        <v>42</v>
      </c>
      <c r="G1518" s="180" t="s">
        <v>740</v>
      </c>
      <c r="H1518" s="181">
        <v>3</v>
      </c>
      <c r="I1518" s="182">
        <f>Tabla1[[#This Row],[P_Esperada_MEISR ]]*0.0008928</f>
        <v>2.6784000000000001E-3</v>
      </c>
      <c r="J1518" s="183">
        <v>1</v>
      </c>
      <c r="K1518" s="183">
        <f>Tabla1[[#This Row],[Puntuación]]-1</f>
        <v>0</v>
      </c>
      <c r="L1518" s="182">
        <f>Tabla1[[#This Row],[Cambio escala]]*0.0008928</f>
        <v>0</v>
      </c>
      <c r="M1518" s="179" t="s">
        <v>24</v>
      </c>
      <c r="N1518" s="179" t="s">
        <v>1435</v>
      </c>
      <c r="O1518" s="179" t="s">
        <v>31</v>
      </c>
      <c r="P1518" s="179" t="s">
        <v>1438</v>
      </c>
      <c r="Q1518" s="179" t="s">
        <v>7</v>
      </c>
      <c r="R1518" s="179" t="s">
        <v>1526</v>
      </c>
      <c r="S1518" s="179" t="s">
        <v>59</v>
      </c>
      <c r="T1518" s="184" t="s">
        <v>60</v>
      </c>
      <c r="U1518" s="184" t="str">
        <f>Tabla1[[#This Row],[Códigos CIF]]&amp;" "&amp;"="&amp;" "&amp;Tabla1[[#This Row],[Códigos CIF Habilidad]]</f>
        <v xml:space="preserve">d880 = Participación en el juego </v>
      </c>
      <c r="V1518" s="189" t="s">
        <v>61</v>
      </c>
      <c r="W1518" s="19" t="s">
        <v>62</v>
      </c>
      <c r="X1518" s="10"/>
      <c r="Y1518" s="10"/>
      <c r="Z1518"/>
      <c r="AA1518"/>
      <c r="AB1518"/>
      <c r="AC1518"/>
      <c r="AD1518"/>
      <c r="AE1518"/>
      <c r="AF1518"/>
      <c r="AG1518"/>
      <c r="AH1518"/>
      <c r="AI1518"/>
    </row>
    <row r="1519" spans="1:35">
      <c r="A1519" s="10">
        <v>1503</v>
      </c>
      <c r="B1519" s="176" t="s">
        <v>1343</v>
      </c>
      <c r="C1519" s="177" t="s">
        <v>1126</v>
      </c>
      <c r="D1519" s="177" t="s">
        <v>477</v>
      </c>
      <c r="E1519" s="178" t="s">
        <v>482</v>
      </c>
      <c r="F1519" s="179">
        <v>42</v>
      </c>
      <c r="G1519" s="180" t="s">
        <v>740</v>
      </c>
      <c r="H1519" s="181">
        <v>3</v>
      </c>
      <c r="I1519" s="182">
        <f>Tabla1[[#This Row],[P_Esperada_MEISR ]]*0.0008928</f>
        <v>2.6784000000000001E-3</v>
      </c>
      <c r="J1519" s="183">
        <v>1</v>
      </c>
      <c r="K1519" s="183">
        <f>Tabla1[[#This Row],[Puntuación]]-1</f>
        <v>0</v>
      </c>
      <c r="L1519" s="182">
        <f>Tabla1[[#This Row],[Cambio escala]]*0.0008928</f>
        <v>0</v>
      </c>
      <c r="M1519" s="179" t="s">
        <v>23</v>
      </c>
      <c r="N1519" s="179" t="s">
        <v>1434</v>
      </c>
      <c r="O1519" s="179" t="s">
        <v>31</v>
      </c>
      <c r="P1519" s="179" t="s">
        <v>1438</v>
      </c>
      <c r="Q1519" s="179" t="s">
        <v>7</v>
      </c>
      <c r="R1519" s="179" t="s">
        <v>1526</v>
      </c>
      <c r="S1519" s="179" t="s">
        <v>111</v>
      </c>
      <c r="T1519" s="184" t="s">
        <v>19</v>
      </c>
      <c r="U1519" s="184" t="str">
        <f>Tabla1[[#This Row],[Códigos CIF]]&amp;" "&amp;"="&amp;" "&amp;Tabla1[[#This Row],[Códigos CIF Habilidad]]</f>
        <v>d137 = Adquirir conceptos</v>
      </c>
      <c r="V1519" s="189" t="s">
        <v>112</v>
      </c>
      <c r="W1519" s="19" t="s">
        <v>113</v>
      </c>
      <c r="X1519" s="10"/>
      <c r="Y1519" s="10"/>
      <c r="Z1519"/>
      <c r="AA1519"/>
      <c r="AB1519"/>
      <c r="AC1519"/>
      <c r="AD1519"/>
      <c r="AE1519"/>
      <c r="AF1519"/>
      <c r="AG1519"/>
      <c r="AH1519"/>
      <c r="AI1519"/>
    </row>
    <row r="1520" spans="1:35" ht="24">
      <c r="A1520" s="10">
        <v>1504</v>
      </c>
      <c r="B1520" s="176" t="s">
        <v>1343</v>
      </c>
      <c r="C1520" s="177" t="s">
        <v>1127</v>
      </c>
      <c r="D1520" s="177" t="s">
        <v>477</v>
      </c>
      <c r="E1520" s="178" t="s">
        <v>479</v>
      </c>
      <c r="F1520" s="179">
        <v>48</v>
      </c>
      <c r="G1520" s="180" t="s">
        <v>741</v>
      </c>
      <c r="H1520" s="181">
        <v>3</v>
      </c>
      <c r="I1520" s="182">
        <f>Tabla1[[#This Row],[P_Esperada_MEISR ]]*0.0008928</f>
        <v>2.6784000000000001E-3</v>
      </c>
      <c r="J1520" s="183">
        <v>1</v>
      </c>
      <c r="K1520" s="183">
        <f>Tabla1[[#This Row],[Puntuación]]-1</f>
        <v>0</v>
      </c>
      <c r="L1520" s="182">
        <f>Tabla1[[#This Row],[Cambio escala]]*0.0008928</f>
        <v>0</v>
      </c>
      <c r="M1520" s="179" t="s">
        <v>23</v>
      </c>
      <c r="N1520" s="179" t="s">
        <v>1434</v>
      </c>
      <c r="O1520" s="179" t="s">
        <v>31</v>
      </c>
      <c r="P1520" s="179" t="s">
        <v>1438</v>
      </c>
      <c r="Q1520" s="179" t="s">
        <v>7</v>
      </c>
      <c r="R1520" s="179" t="s">
        <v>1526</v>
      </c>
      <c r="S1520" s="179" t="s">
        <v>257</v>
      </c>
      <c r="T1520" s="184" t="s">
        <v>19</v>
      </c>
      <c r="U1520" s="184" t="str">
        <f>Tabla1[[#This Row],[Códigos CIF]]&amp;" "&amp;"="&amp;" "&amp;Tabla1[[#This Row],[Códigos CIF Habilidad]]</f>
        <v>d131 = Aprender mediante acciones con objetos</v>
      </c>
      <c r="V1520" s="189" t="s">
        <v>258</v>
      </c>
      <c r="W1520" s="19" t="s">
        <v>259</v>
      </c>
      <c r="X1520" s="10"/>
      <c r="Y1520" s="10"/>
      <c r="Z1520"/>
      <c r="AA1520"/>
      <c r="AB1520"/>
      <c r="AC1520"/>
      <c r="AD1520"/>
      <c r="AE1520"/>
      <c r="AF1520"/>
      <c r="AG1520"/>
      <c r="AH1520"/>
      <c r="AI1520"/>
    </row>
    <row r="1521" spans="1:35" ht="20.399999999999999">
      <c r="A1521" s="10">
        <v>1505</v>
      </c>
      <c r="B1521" s="176" t="s">
        <v>1343</v>
      </c>
      <c r="C1521" s="177" t="s">
        <v>1128</v>
      </c>
      <c r="D1521" s="177" t="s">
        <v>477</v>
      </c>
      <c r="E1521" s="178" t="s">
        <v>481</v>
      </c>
      <c r="F1521" s="179">
        <v>48</v>
      </c>
      <c r="G1521" s="180" t="s">
        <v>741</v>
      </c>
      <c r="H1521" s="181">
        <v>3</v>
      </c>
      <c r="I1521" s="182">
        <f>Tabla1[[#This Row],[P_Esperada_MEISR ]]*0.0008928</f>
        <v>2.6784000000000001E-3</v>
      </c>
      <c r="J1521" s="183">
        <v>1</v>
      </c>
      <c r="K1521" s="183">
        <f>Tabla1[[#This Row],[Puntuación]]-1</f>
        <v>0</v>
      </c>
      <c r="L1521" s="182">
        <f>Tabla1[[#This Row],[Cambio escala]]*0.0008928</f>
        <v>0</v>
      </c>
      <c r="M1521" s="179" t="s">
        <v>24</v>
      </c>
      <c r="N1521" s="179" t="s">
        <v>1435</v>
      </c>
      <c r="O1521" s="179" t="s">
        <v>25</v>
      </c>
      <c r="P1521" s="179" t="s">
        <v>1440</v>
      </c>
      <c r="Q1521" s="179" t="s">
        <v>7</v>
      </c>
      <c r="R1521" s="179" t="s">
        <v>1526</v>
      </c>
      <c r="S1521" s="179" t="s">
        <v>266</v>
      </c>
      <c r="T1521" s="184" t="s">
        <v>19</v>
      </c>
      <c r="U1521" s="184" t="str">
        <f>Tabla1[[#This Row],[Códigos CIF]]&amp;" "&amp;"="&amp;" "&amp;Tabla1[[#This Row],[Códigos CIF Habilidad]]</f>
        <v>d133 = Adquirir lenguaje</v>
      </c>
      <c r="V1521" s="189" t="s">
        <v>267</v>
      </c>
      <c r="W1521" s="19" t="s">
        <v>268</v>
      </c>
      <c r="X1521" s="10"/>
      <c r="Y1521" s="10"/>
      <c r="Z1521"/>
      <c r="AA1521"/>
      <c r="AB1521"/>
      <c r="AC1521"/>
      <c r="AD1521"/>
      <c r="AE1521"/>
      <c r="AF1521"/>
      <c r="AG1521"/>
      <c r="AH1521"/>
      <c r="AI1521"/>
    </row>
    <row r="1522" spans="1:35" ht="40.799999999999997">
      <c r="A1522" s="10">
        <v>1506</v>
      </c>
      <c r="B1522" s="176" t="s">
        <v>1343</v>
      </c>
      <c r="C1522" s="177" t="s">
        <v>1129</v>
      </c>
      <c r="D1522" s="177" t="s">
        <v>477</v>
      </c>
      <c r="E1522" s="178" t="s">
        <v>725</v>
      </c>
      <c r="F1522" s="179">
        <v>48</v>
      </c>
      <c r="G1522" s="180" t="s">
        <v>741</v>
      </c>
      <c r="H1522" s="181">
        <v>3</v>
      </c>
      <c r="I1522" s="182">
        <f>Tabla1[[#This Row],[P_Esperada_MEISR ]]*0.0008928</f>
        <v>2.6784000000000001E-3</v>
      </c>
      <c r="J1522" s="183">
        <v>1</v>
      </c>
      <c r="K1522" s="183">
        <f>Tabla1[[#This Row],[Puntuación]]-1</f>
        <v>0</v>
      </c>
      <c r="L1522" s="182">
        <f>Tabla1[[#This Row],[Cambio escala]]*0.0008928</f>
        <v>0</v>
      </c>
      <c r="M1522" s="179" t="s">
        <v>24</v>
      </c>
      <c r="N1522" s="179" t="s">
        <v>1435</v>
      </c>
      <c r="O1522" s="179" t="s">
        <v>31</v>
      </c>
      <c r="P1522" s="179" t="s">
        <v>1438</v>
      </c>
      <c r="Q1522" s="179" t="s">
        <v>7</v>
      </c>
      <c r="R1522" s="179" t="s">
        <v>1526</v>
      </c>
      <c r="S1522" s="179" t="s">
        <v>41</v>
      </c>
      <c r="T1522" s="184" t="s">
        <v>19</v>
      </c>
      <c r="U1522" s="184" t="str">
        <f>Tabla1[[#This Row],[Códigos CIF]]&amp;" "&amp;"="&amp;" "&amp;Tabla1[[#This Row],[Códigos CIF Habilidad]]</f>
        <v>d160 = Centrar la atención</v>
      </c>
      <c r="V1522" s="189" t="s">
        <v>42</v>
      </c>
      <c r="W1522" s="19" t="s">
        <v>43</v>
      </c>
      <c r="X1522" s="10"/>
      <c r="Y1522" s="10"/>
      <c r="Z1522"/>
      <c r="AA1522"/>
      <c r="AB1522"/>
      <c r="AC1522"/>
      <c r="AD1522"/>
      <c r="AE1522"/>
      <c r="AF1522"/>
      <c r="AG1522"/>
      <c r="AH1522"/>
      <c r="AI1522"/>
    </row>
    <row r="1523" spans="1:35" ht="30.6">
      <c r="A1523" s="10">
        <v>1507</v>
      </c>
      <c r="B1523" s="176" t="s">
        <v>1343</v>
      </c>
      <c r="C1523" s="177" t="s">
        <v>1130</v>
      </c>
      <c r="D1523" s="177" t="s">
        <v>477</v>
      </c>
      <c r="E1523" s="178" t="s">
        <v>478</v>
      </c>
      <c r="F1523" s="179">
        <v>54</v>
      </c>
      <c r="G1523" s="180" t="s">
        <v>743</v>
      </c>
      <c r="H1523" s="181">
        <v>3</v>
      </c>
      <c r="I1523" s="182">
        <f>Tabla1[[#This Row],[P_Esperada_MEISR ]]*0.0008928</f>
        <v>2.6784000000000001E-3</v>
      </c>
      <c r="J1523" s="183">
        <v>1</v>
      </c>
      <c r="K1523" s="183">
        <f>Tabla1[[#This Row],[Puntuación]]-1</f>
        <v>0</v>
      </c>
      <c r="L1523" s="182">
        <f>Tabla1[[#This Row],[Cambio escala]]*0.0008928</f>
        <v>0</v>
      </c>
      <c r="M1523" s="179" t="s">
        <v>24</v>
      </c>
      <c r="N1523" s="179" t="s">
        <v>1435</v>
      </c>
      <c r="O1523" s="179" t="s">
        <v>31</v>
      </c>
      <c r="P1523" s="179" t="s">
        <v>1438</v>
      </c>
      <c r="Q1523" s="179" t="s">
        <v>7</v>
      </c>
      <c r="R1523" s="179" t="s">
        <v>1526</v>
      </c>
      <c r="S1523" s="179" t="s">
        <v>222</v>
      </c>
      <c r="T1523" s="184" t="s">
        <v>19</v>
      </c>
      <c r="U1523" s="184" t="str">
        <f>Tabla1[[#This Row],[Códigos CIF]]&amp;" "&amp;"="&amp;" "&amp;Tabla1[[#This Row],[Códigos CIF Habilidad]]</f>
        <v>d175 = Resolver problemas</v>
      </c>
      <c r="V1523" s="189" t="s">
        <v>223</v>
      </c>
      <c r="W1523" s="19" t="s">
        <v>224</v>
      </c>
      <c r="X1523" s="10"/>
      <c r="Y1523" s="10"/>
      <c r="Z1523"/>
      <c r="AA1523"/>
      <c r="AB1523"/>
      <c r="AC1523"/>
      <c r="AD1523"/>
      <c r="AE1523"/>
      <c r="AF1523"/>
      <c r="AG1523"/>
      <c r="AH1523"/>
      <c r="AI1523"/>
    </row>
    <row r="1524" spans="1:35" ht="20.399999999999999">
      <c r="A1524" s="10">
        <v>1508</v>
      </c>
      <c r="B1524" s="176" t="s">
        <v>1343</v>
      </c>
      <c r="C1524" s="177" t="s">
        <v>1131</v>
      </c>
      <c r="D1524" s="177" t="s">
        <v>477</v>
      </c>
      <c r="E1524" s="178" t="s">
        <v>1549</v>
      </c>
      <c r="F1524" s="179">
        <v>54</v>
      </c>
      <c r="G1524" s="180" t="s">
        <v>743</v>
      </c>
      <c r="H1524" s="181">
        <v>3</v>
      </c>
      <c r="I1524" s="182">
        <f>Tabla1[[#This Row],[P_Esperada_MEISR ]]*0.0008928</f>
        <v>2.6784000000000001E-3</v>
      </c>
      <c r="J1524" s="183">
        <v>1</v>
      </c>
      <c r="K1524" s="183">
        <f>Tabla1[[#This Row],[Puntuación]]-1</f>
        <v>0</v>
      </c>
      <c r="L1524" s="182">
        <f>Tabla1[[#This Row],[Cambio escala]]*0.0008928</f>
        <v>0</v>
      </c>
      <c r="M1524" s="179" t="s">
        <v>24</v>
      </c>
      <c r="N1524" s="179" t="s">
        <v>1435</v>
      </c>
      <c r="O1524" s="179" t="s">
        <v>25</v>
      </c>
      <c r="P1524" s="179" t="s">
        <v>1440</v>
      </c>
      <c r="Q1524" s="179" t="s">
        <v>7</v>
      </c>
      <c r="R1524" s="179" t="s">
        <v>1526</v>
      </c>
      <c r="S1524" s="179" t="s">
        <v>266</v>
      </c>
      <c r="T1524" s="184" t="s">
        <v>19</v>
      </c>
      <c r="U1524" s="184" t="str">
        <f>Tabla1[[#This Row],[Códigos CIF]]&amp;" "&amp;"="&amp;" "&amp;Tabla1[[#This Row],[Códigos CIF Habilidad]]</f>
        <v>d133 = Adquirir lenguaje</v>
      </c>
      <c r="V1524" s="189" t="s">
        <v>267</v>
      </c>
      <c r="W1524" s="19" t="s">
        <v>268</v>
      </c>
      <c r="X1524" s="10"/>
      <c r="Y1524" s="10"/>
      <c r="Z1524"/>
      <c r="AA1524"/>
      <c r="AB1524"/>
      <c r="AC1524"/>
      <c r="AD1524"/>
      <c r="AE1524"/>
      <c r="AF1524"/>
      <c r="AG1524"/>
      <c r="AH1524"/>
      <c r="AI1524"/>
    </row>
    <row r="1525" spans="1:35" ht="30.6">
      <c r="A1525" s="10">
        <v>1509</v>
      </c>
      <c r="B1525" s="176" t="s">
        <v>1343</v>
      </c>
      <c r="C1525" s="177" t="s">
        <v>1132</v>
      </c>
      <c r="D1525" s="177" t="s">
        <v>477</v>
      </c>
      <c r="E1525" s="178" t="s">
        <v>489</v>
      </c>
      <c r="F1525" s="179">
        <v>54</v>
      </c>
      <c r="G1525" s="180" t="s">
        <v>743</v>
      </c>
      <c r="H1525" s="181">
        <v>3</v>
      </c>
      <c r="I1525" s="182">
        <f>Tabla1[[#This Row],[P_Esperada_MEISR ]]*0.0008928</f>
        <v>2.6784000000000001E-3</v>
      </c>
      <c r="J1525" s="183">
        <v>1</v>
      </c>
      <c r="K1525" s="183">
        <f>Tabla1[[#This Row],[Puntuación]]-1</f>
        <v>0</v>
      </c>
      <c r="L1525" s="182">
        <f>Tabla1[[#This Row],[Cambio escala]]*0.0008928</f>
        <v>0</v>
      </c>
      <c r="M1525" s="179" t="s">
        <v>24</v>
      </c>
      <c r="N1525" s="179" t="s">
        <v>1435</v>
      </c>
      <c r="O1525" s="179" t="s">
        <v>31</v>
      </c>
      <c r="P1525" s="179" t="s">
        <v>1438</v>
      </c>
      <c r="Q1525" s="179" t="s">
        <v>7</v>
      </c>
      <c r="R1525" s="179" t="s">
        <v>1526</v>
      </c>
      <c r="S1525" s="179" t="s">
        <v>111</v>
      </c>
      <c r="T1525" s="184" t="s">
        <v>19</v>
      </c>
      <c r="U1525" s="184" t="str">
        <f>Tabla1[[#This Row],[Códigos CIF]]&amp;" "&amp;"="&amp;" "&amp;Tabla1[[#This Row],[Códigos CIF Habilidad]]</f>
        <v>d137 = Adquirir conceptos</v>
      </c>
      <c r="V1525" s="189" t="s">
        <v>112</v>
      </c>
      <c r="W1525" s="19" t="s">
        <v>113</v>
      </c>
      <c r="X1525" s="10"/>
      <c r="Y1525" s="10"/>
      <c r="Z1525"/>
      <c r="AA1525"/>
      <c r="AB1525"/>
      <c r="AC1525"/>
      <c r="AD1525"/>
      <c r="AE1525"/>
      <c r="AF1525"/>
      <c r="AG1525"/>
      <c r="AH1525"/>
      <c r="AI1525"/>
    </row>
    <row r="1526" spans="1:35" ht="51">
      <c r="A1526" s="10">
        <v>1510</v>
      </c>
      <c r="B1526" s="176" t="s">
        <v>1343</v>
      </c>
      <c r="C1526" s="177" t="s">
        <v>1133</v>
      </c>
      <c r="D1526" s="177" t="s">
        <v>477</v>
      </c>
      <c r="E1526" s="178" t="s">
        <v>490</v>
      </c>
      <c r="F1526" s="179">
        <v>54</v>
      </c>
      <c r="G1526" s="180" t="s">
        <v>743</v>
      </c>
      <c r="H1526" s="181">
        <v>3</v>
      </c>
      <c r="I1526" s="182">
        <f>Tabla1[[#This Row],[P_Esperada_MEISR ]]*0.0008928</f>
        <v>2.6784000000000001E-3</v>
      </c>
      <c r="J1526" s="183">
        <v>1</v>
      </c>
      <c r="K1526" s="183">
        <f>Tabla1[[#This Row],[Puntuación]]-1</f>
        <v>0</v>
      </c>
      <c r="L1526" s="182">
        <f>Tabla1[[#This Row],[Cambio escala]]*0.0008928</f>
        <v>0</v>
      </c>
      <c r="M1526" s="179" t="s">
        <v>24</v>
      </c>
      <c r="N1526" s="179" t="s">
        <v>1435</v>
      </c>
      <c r="O1526" s="179" t="s">
        <v>31</v>
      </c>
      <c r="P1526" s="179" t="s">
        <v>1438</v>
      </c>
      <c r="Q1526" s="179" t="s">
        <v>7</v>
      </c>
      <c r="R1526" s="179" t="s">
        <v>1526</v>
      </c>
      <c r="S1526" s="179" t="s">
        <v>469</v>
      </c>
      <c r="T1526" s="184" t="s">
        <v>83</v>
      </c>
      <c r="U1526" s="184" t="str">
        <f>Tabla1[[#This Row],[Códigos CIF]]&amp;" "&amp;"="&amp;" "&amp;Tabla1[[#This Row],[Códigos CIF Habilidad]]</f>
        <v>d571 = Cuidado de la propia seguridad</v>
      </c>
      <c r="V1526" s="189" t="s">
        <v>470</v>
      </c>
      <c r="W1526" s="19" t="s">
        <v>471</v>
      </c>
      <c r="X1526" s="10"/>
      <c r="Y1526" s="10"/>
      <c r="Z1526"/>
      <c r="AA1526"/>
      <c r="AB1526"/>
      <c r="AC1526"/>
      <c r="AD1526"/>
      <c r="AE1526"/>
      <c r="AF1526"/>
      <c r="AG1526"/>
      <c r="AH1526"/>
      <c r="AI1526"/>
    </row>
    <row r="1527" spans="1:35" ht="20.399999999999999">
      <c r="A1527" s="10">
        <v>1511</v>
      </c>
      <c r="B1527" s="176" t="s">
        <v>1343</v>
      </c>
      <c r="C1527" s="177" t="s">
        <v>1134</v>
      </c>
      <c r="D1527" s="177" t="s">
        <v>477</v>
      </c>
      <c r="E1527" s="178" t="s">
        <v>483</v>
      </c>
      <c r="F1527" s="179">
        <v>60</v>
      </c>
      <c r="G1527" s="180" t="s">
        <v>744</v>
      </c>
      <c r="H1527" s="181">
        <v>3</v>
      </c>
      <c r="I1527" s="182">
        <f>Tabla1[[#This Row],[P_Esperada_MEISR ]]*0.0008928</f>
        <v>2.6784000000000001E-3</v>
      </c>
      <c r="J1527" s="183">
        <v>1</v>
      </c>
      <c r="K1527" s="183">
        <f>Tabla1[[#This Row],[Puntuación]]-1</f>
        <v>0</v>
      </c>
      <c r="L1527" s="182">
        <f>Tabla1[[#This Row],[Cambio escala]]*0.0008928</f>
        <v>0</v>
      </c>
      <c r="M1527" s="179" t="s">
        <v>24</v>
      </c>
      <c r="N1527" s="179" t="s">
        <v>1435</v>
      </c>
      <c r="O1527" s="179" t="s">
        <v>25</v>
      </c>
      <c r="P1527" s="179" t="s">
        <v>1440</v>
      </c>
      <c r="Q1527" s="179" t="s">
        <v>7</v>
      </c>
      <c r="R1527" s="179" t="s">
        <v>1526</v>
      </c>
      <c r="S1527" s="179" t="s">
        <v>484</v>
      </c>
      <c r="T1527" s="184" t="s">
        <v>19</v>
      </c>
      <c r="U1527" s="184" t="str">
        <f>Tabla1[[#This Row],[Códigos CIF]]&amp;" "&amp;"="&amp;" "&amp;Tabla1[[#This Row],[Códigos CIF Habilidad]]</f>
        <v>d134 = Adquirir lenguaje adicional</v>
      </c>
      <c r="V1527" s="189" t="s">
        <v>485</v>
      </c>
      <c r="W1527" s="19" t="s">
        <v>486</v>
      </c>
      <c r="X1527" s="10"/>
      <c r="Y1527" s="10"/>
      <c r="Z1527"/>
      <c r="AA1527"/>
      <c r="AB1527"/>
      <c r="AC1527"/>
      <c r="AD1527"/>
      <c r="AE1527"/>
      <c r="AF1527"/>
      <c r="AG1527"/>
      <c r="AH1527"/>
      <c r="AI1527"/>
    </row>
    <row r="1528" spans="1:35" ht="51">
      <c r="A1528" s="10">
        <v>1512</v>
      </c>
      <c r="B1528" s="176" t="s">
        <v>1343</v>
      </c>
      <c r="C1528" s="177" t="s">
        <v>1135</v>
      </c>
      <c r="D1528" s="177" t="s">
        <v>477</v>
      </c>
      <c r="E1528" s="178" t="s">
        <v>487</v>
      </c>
      <c r="F1528" s="179">
        <v>60</v>
      </c>
      <c r="G1528" s="180" t="s">
        <v>744</v>
      </c>
      <c r="H1528" s="181">
        <v>3</v>
      </c>
      <c r="I1528" s="182">
        <f>Tabla1[[#This Row],[P_Esperada_MEISR ]]*0.0008928</f>
        <v>2.6784000000000001E-3</v>
      </c>
      <c r="J1528" s="183">
        <v>1</v>
      </c>
      <c r="K1528" s="183">
        <f>Tabla1[[#This Row],[Puntuación]]-1</f>
        <v>0</v>
      </c>
      <c r="L1528" s="182">
        <f>Tabla1[[#This Row],[Cambio escala]]*0.0008928</f>
        <v>0</v>
      </c>
      <c r="M1528" s="179" t="s">
        <v>24</v>
      </c>
      <c r="N1528" s="179" t="s">
        <v>1435</v>
      </c>
      <c r="O1528" s="179" t="s">
        <v>25</v>
      </c>
      <c r="P1528" s="179" t="s">
        <v>1440</v>
      </c>
      <c r="Q1528" s="179" t="s">
        <v>7</v>
      </c>
      <c r="R1528" s="179" t="s">
        <v>1526</v>
      </c>
      <c r="S1528" s="179" t="s">
        <v>484</v>
      </c>
      <c r="T1528" s="184" t="s">
        <v>19</v>
      </c>
      <c r="U1528" s="184" t="str">
        <f>Tabla1[[#This Row],[Códigos CIF]]&amp;" "&amp;"="&amp;" "&amp;Tabla1[[#This Row],[Códigos CIF Habilidad]]</f>
        <v>d134 = Adquirir lenguaje adicional</v>
      </c>
      <c r="V1528" s="189" t="s">
        <v>485</v>
      </c>
      <c r="W1528" s="19" t="s">
        <v>486</v>
      </c>
      <c r="X1528" s="10"/>
      <c r="Y1528" s="10"/>
      <c r="Z1528"/>
      <c r="AA1528"/>
      <c r="AB1528"/>
      <c r="AC1528"/>
      <c r="AD1528"/>
      <c r="AE1528"/>
      <c r="AF1528"/>
      <c r="AG1528"/>
      <c r="AH1528"/>
      <c r="AI1528"/>
    </row>
    <row r="1529" spans="1:35">
      <c r="A1529" s="10">
        <v>1513</v>
      </c>
      <c r="B1529" s="176" t="s">
        <v>1343</v>
      </c>
      <c r="C1529" s="177" t="s">
        <v>1136</v>
      </c>
      <c r="D1529" s="177" t="s">
        <v>477</v>
      </c>
      <c r="E1529" s="178" t="s">
        <v>488</v>
      </c>
      <c r="F1529" s="179">
        <v>60</v>
      </c>
      <c r="G1529" s="180" t="s">
        <v>744</v>
      </c>
      <c r="H1529" s="181">
        <v>3</v>
      </c>
      <c r="I1529" s="182">
        <f>Tabla1[[#This Row],[P_Esperada_MEISR ]]*0.0008928</f>
        <v>2.6784000000000001E-3</v>
      </c>
      <c r="J1529" s="183">
        <v>1</v>
      </c>
      <c r="K1529" s="183">
        <f>Tabla1[[#This Row],[Puntuación]]-1</f>
        <v>0</v>
      </c>
      <c r="L1529" s="182">
        <f>Tabla1[[#This Row],[Cambio escala]]*0.0008928</f>
        <v>0</v>
      </c>
      <c r="M1529" s="179" t="s">
        <v>24</v>
      </c>
      <c r="N1529" s="179" t="s">
        <v>1435</v>
      </c>
      <c r="O1529" s="179" t="s">
        <v>23</v>
      </c>
      <c r="P1529" s="179" t="s">
        <v>1437</v>
      </c>
      <c r="Q1529" s="179" t="s">
        <v>7</v>
      </c>
      <c r="R1529" s="179" t="s">
        <v>1526</v>
      </c>
      <c r="S1529" s="179" t="s">
        <v>142</v>
      </c>
      <c r="T1529" s="184" t="s">
        <v>19</v>
      </c>
      <c r="U1529" s="184" t="str">
        <f>Tabla1[[#This Row],[Códigos CIF]]&amp;" "&amp;"="&amp;" "&amp;Tabla1[[#This Row],[Códigos CIF Habilidad]]</f>
        <v>d161 = Dirigir la atención</v>
      </c>
      <c r="V1529" s="189" t="s">
        <v>143</v>
      </c>
      <c r="W1529" s="19" t="s">
        <v>144</v>
      </c>
      <c r="X1529" s="10"/>
      <c r="Y1529" s="10"/>
      <c r="Z1529"/>
      <c r="AA1529"/>
      <c r="AB1529"/>
      <c r="AC1529"/>
      <c r="AD1529"/>
      <c r="AE1529"/>
      <c r="AF1529"/>
      <c r="AG1529"/>
      <c r="AH1529"/>
      <c r="AI1529"/>
    </row>
    <row r="1530" spans="1:35" ht="30.6">
      <c r="A1530" s="10">
        <v>1514</v>
      </c>
      <c r="B1530" s="176" t="s">
        <v>1343</v>
      </c>
      <c r="C1530" s="177" t="s">
        <v>1137</v>
      </c>
      <c r="D1530" s="177" t="s">
        <v>491</v>
      </c>
      <c r="E1530" s="178" t="s">
        <v>492</v>
      </c>
      <c r="F1530" s="179">
        <v>0</v>
      </c>
      <c r="G1530" s="180" t="s">
        <v>683</v>
      </c>
      <c r="H1530" s="181">
        <v>3</v>
      </c>
      <c r="I1530" s="182">
        <f>Tabla1[[#This Row],[P_Esperada_MEISR ]]*0.0008928</f>
        <v>2.6784000000000001E-3</v>
      </c>
      <c r="J1530" s="183">
        <v>1</v>
      </c>
      <c r="K1530" s="183">
        <f>Tabla1[[#This Row],[Puntuación]]-1</f>
        <v>0</v>
      </c>
      <c r="L1530" s="182">
        <f>Tabla1[[#This Row],[Cambio escala]]*0.0008928</f>
        <v>0</v>
      </c>
      <c r="M1530" s="179" t="s">
        <v>24</v>
      </c>
      <c r="N1530" s="179" t="s">
        <v>1435</v>
      </c>
      <c r="O1530" s="179" t="s">
        <v>5</v>
      </c>
      <c r="P1530" s="179" t="s">
        <v>1441</v>
      </c>
      <c r="Q1530" s="179" t="s">
        <v>5</v>
      </c>
      <c r="R1530" s="179" t="s">
        <v>1519</v>
      </c>
      <c r="S1530" s="179" t="s">
        <v>13</v>
      </c>
      <c r="T1530" s="184" t="s">
        <v>14</v>
      </c>
      <c r="U1530" s="184" t="str">
        <f>Tabla1[[#This Row],[Códigos CIF]]&amp;" "&amp;"="&amp;" "&amp;Tabla1[[#This Row],[Códigos CIF Habilidad]]</f>
        <v>d710 = Interacciones interpersonales básicas</v>
      </c>
      <c r="V1530" s="189" t="s">
        <v>15</v>
      </c>
      <c r="W1530" s="19" t="s">
        <v>16</v>
      </c>
      <c r="X1530" s="10"/>
      <c r="Y1530" s="10"/>
      <c r="Z1530"/>
      <c r="AA1530"/>
      <c r="AB1530"/>
      <c r="AC1530"/>
      <c r="AD1530"/>
      <c r="AE1530"/>
      <c r="AF1530"/>
      <c r="AG1530"/>
      <c r="AH1530"/>
      <c r="AI1530"/>
    </row>
    <row r="1531" spans="1:35" ht="20.399999999999999">
      <c r="A1531" s="10">
        <v>1515</v>
      </c>
      <c r="B1531" s="176" t="s">
        <v>1343</v>
      </c>
      <c r="C1531" s="177" t="s">
        <v>1138</v>
      </c>
      <c r="D1531" s="177" t="s">
        <v>491</v>
      </c>
      <c r="E1531" s="178" t="s">
        <v>493</v>
      </c>
      <c r="F1531" s="179">
        <v>5</v>
      </c>
      <c r="G1531" s="180" t="s">
        <v>683</v>
      </c>
      <c r="H1531" s="181">
        <v>3</v>
      </c>
      <c r="I1531" s="182">
        <f>Tabla1[[#This Row],[P_Esperada_MEISR ]]*0.0008928</f>
        <v>2.6784000000000001E-3</v>
      </c>
      <c r="J1531" s="183">
        <v>1</v>
      </c>
      <c r="K1531" s="183">
        <f>Tabla1[[#This Row],[Puntuación]]-1</f>
        <v>0</v>
      </c>
      <c r="L1531" s="182">
        <f>Tabla1[[#This Row],[Cambio escala]]*0.0008928</f>
        <v>0</v>
      </c>
      <c r="M1531" s="179" t="s">
        <v>23</v>
      </c>
      <c r="N1531" s="179" t="s">
        <v>1434</v>
      </c>
      <c r="O1531" s="179" t="s">
        <v>25</v>
      </c>
      <c r="P1531" s="179" t="s">
        <v>1440</v>
      </c>
      <c r="Q1531" s="179" t="s">
        <v>23</v>
      </c>
      <c r="R1531" s="179" t="s">
        <v>1525</v>
      </c>
      <c r="S1531" s="179" t="s">
        <v>44</v>
      </c>
      <c r="T1531" s="184" t="s">
        <v>27</v>
      </c>
      <c r="U1531" s="184" t="str">
        <f>Tabla1[[#This Row],[Códigos CIF]]&amp;" "&amp;"="&amp;" "&amp;Tabla1[[#This Row],[Códigos CIF Habilidad]]</f>
        <v>d415 = Mantener la posición del cuerpo</v>
      </c>
      <c r="V1531" s="189" t="s">
        <v>45</v>
      </c>
      <c r="W1531" s="19" t="s">
        <v>46</v>
      </c>
      <c r="X1531" s="10"/>
      <c r="Y1531" s="10"/>
      <c r="Z1531"/>
      <c r="AA1531"/>
      <c r="AB1531"/>
      <c r="AC1531"/>
      <c r="AD1531"/>
      <c r="AE1531"/>
      <c r="AF1531"/>
      <c r="AG1531"/>
      <c r="AH1531"/>
      <c r="AI1531"/>
    </row>
    <row r="1532" spans="1:35" ht="20.399999999999999">
      <c r="A1532" s="10">
        <v>1516</v>
      </c>
      <c r="B1532" s="176" t="s">
        <v>1343</v>
      </c>
      <c r="C1532" s="177" t="s">
        <v>1139</v>
      </c>
      <c r="D1532" s="177" t="s">
        <v>491</v>
      </c>
      <c r="E1532" s="178" t="s">
        <v>494</v>
      </c>
      <c r="F1532" s="179">
        <v>5</v>
      </c>
      <c r="G1532" s="180" t="s">
        <v>683</v>
      </c>
      <c r="H1532" s="181">
        <v>3</v>
      </c>
      <c r="I1532" s="182">
        <f>Tabla1[[#This Row],[P_Esperada_MEISR ]]*0.0008928</f>
        <v>2.6784000000000001E-3</v>
      </c>
      <c r="J1532" s="183">
        <v>1</v>
      </c>
      <c r="K1532" s="183">
        <f>Tabla1[[#This Row],[Puntuación]]-1</f>
        <v>0</v>
      </c>
      <c r="L1532" s="182">
        <f>Tabla1[[#This Row],[Cambio escala]]*0.0008928</f>
        <v>0</v>
      </c>
      <c r="M1532" s="179" t="s">
        <v>24</v>
      </c>
      <c r="N1532" s="179" t="s">
        <v>1435</v>
      </c>
      <c r="O1532" s="179" t="s">
        <v>5</v>
      </c>
      <c r="P1532" s="179" t="s">
        <v>1441</v>
      </c>
      <c r="Q1532" s="179" t="s">
        <v>5</v>
      </c>
      <c r="R1532" s="179" t="s">
        <v>1519</v>
      </c>
      <c r="S1532" s="179" t="s">
        <v>18</v>
      </c>
      <c r="T1532" s="184" t="s">
        <v>19</v>
      </c>
      <c r="U1532" s="184" t="str">
        <f>Tabla1[[#This Row],[Códigos CIF]]&amp;" "&amp;"="&amp;" "&amp;Tabla1[[#This Row],[Códigos CIF Habilidad]]</f>
        <v>d110 = Mirar</v>
      </c>
      <c r="V1532" s="189" t="s">
        <v>20</v>
      </c>
      <c r="W1532" s="19" t="s">
        <v>21</v>
      </c>
      <c r="X1532" s="10"/>
      <c r="Y1532" s="10"/>
      <c r="Z1532"/>
      <c r="AA1532"/>
      <c r="AB1532"/>
      <c r="AC1532"/>
      <c r="AD1532"/>
      <c r="AE1532"/>
      <c r="AF1532"/>
      <c r="AG1532"/>
      <c r="AH1532"/>
      <c r="AI1532"/>
    </row>
    <row r="1533" spans="1:35" ht="30.6">
      <c r="A1533" s="10">
        <v>1517</v>
      </c>
      <c r="B1533" s="176" t="s">
        <v>1343</v>
      </c>
      <c r="C1533" s="177" t="s">
        <v>1140</v>
      </c>
      <c r="D1533" s="177" t="s">
        <v>491</v>
      </c>
      <c r="E1533" s="178" t="s">
        <v>495</v>
      </c>
      <c r="F1533" s="179">
        <v>6</v>
      </c>
      <c r="G1533" s="180" t="s">
        <v>683</v>
      </c>
      <c r="H1533" s="181">
        <v>3</v>
      </c>
      <c r="I1533" s="182">
        <f>Tabla1[[#This Row],[P_Esperada_MEISR ]]*0.0008928</f>
        <v>2.6784000000000001E-3</v>
      </c>
      <c r="J1533" s="183">
        <v>1</v>
      </c>
      <c r="K1533" s="183">
        <f>Tabla1[[#This Row],[Puntuación]]-1</f>
        <v>0</v>
      </c>
      <c r="L1533" s="182">
        <f>Tabla1[[#This Row],[Cambio escala]]*0.0008928</f>
        <v>0</v>
      </c>
      <c r="M1533" s="179" t="s">
        <v>5</v>
      </c>
      <c r="N1533" s="179" t="s">
        <v>1436</v>
      </c>
      <c r="O1533" s="179" t="s">
        <v>5</v>
      </c>
      <c r="P1533" s="179" t="s">
        <v>1441</v>
      </c>
      <c r="Q1533" s="179" t="s">
        <v>5</v>
      </c>
      <c r="R1533" s="179" t="s">
        <v>1519</v>
      </c>
      <c r="S1533" s="179" t="s">
        <v>13</v>
      </c>
      <c r="T1533" s="184" t="s">
        <v>14</v>
      </c>
      <c r="U1533" s="184" t="str">
        <f>Tabla1[[#This Row],[Códigos CIF]]&amp;" "&amp;"="&amp;" "&amp;Tabla1[[#This Row],[Códigos CIF Habilidad]]</f>
        <v>d710 = Interacciones interpersonales básicas</v>
      </c>
      <c r="V1533" s="189" t="s">
        <v>15</v>
      </c>
      <c r="W1533" s="19" t="s">
        <v>16</v>
      </c>
      <c r="X1533" s="10"/>
      <c r="Y1533" s="10"/>
      <c r="Z1533"/>
      <c r="AA1533"/>
      <c r="AB1533"/>
      <c r="AC1533"/>
      <c r="AD1533"/>
      <c r="AE1533"/>
      <c r="AF1533"/>
      <c r="AG1533"/>
      <c r="AH1533"/>
      <c r="AI1533"/>
    </row>
    <row r="1534" spans="1:35" ht="24">
      <c r="A1534" s="10">
        <v>1518</v>
      </c>
      <c r="B1534" s="176" t="s">
        <v>1343</v>
      </c>
      <c r="C1534" s="177" t="s">
        <v>1141</v>
      </c>
      <c r="D1534" s="177" t="s">
        <v>491</v>
      </c>
      <c r="E1534" s="178" t="s">
        <v>496</v>
      </c>
      <c r="F1534" s="179">
        <v>6</v>
      </c>
      <c r="G1534" s="180" t="s">
        <v>683</v>
      </c>
      <c r="H1534" s="181">
        <v>3</v>
      </c>
      <c r="I1534" s="182">
        <f>Tabla1[[#This Row],[P_Esperada_MEISR ]]*0.0008928</f>
        <v>2.6784000000000001E-3</v>
      </c>
      <c r="J1534" s="183">
        <v>1</v>
      </c>
      <c r="K1534" s="183">
        <f>Tabla1[[#This Row],[Puntuación]]-1</f>
        <v>0</v>
      </c>
      <c r="L1534" s="182">
        <f>Tabla1[[#This Row],[Cambio escala]]*0.0008928</f>
        <v>0</v>
      </c>
      <c r="M1534" s="179" t="s">
        <v>24</v>
      </c>
      <c r="N1534" s="179" t="s">
        <v>1435</v>
      </c>
      <c r="O1534" s="179" t="s">
        <v>31</v>
      </c>
      <c r="P1534" s="179" t="s">
        <v>1438</v>
      </c>
      <c r="Q1534" s="179" t="s">
        <v>7</v>
      </c>
      <c r="R1534" s="179" t="s">
        <v>1526</v>
      </c>
      <c r="S1534" s="179" t="s">
        <v>37</v>
      </c>
      <c r="T1534" s="184" t="s">
        <v>19</v>
      </c>
      <c r="U1534" s="184" t="str">
        <f>Tabla1[[#This Row],[Códigos CIF]]&amp;" "&amp;"="&amp;" "&amp;Tabla1[[#This Row],[Códigos CIF Habilidad]]</f>
        <v>d120 = Otras experiencias sensoriales intencionadas</v>
      </c>
      <c r="V1534" s="189" t="s">
        <v>38</v>
      </c>
      <c r="W1534" s="19" t="s">
        <v>39</v>
      </c>
      <c r="X1534" s="10"/>
      <c r="Y1534" s="10"/>
      <c r="Z1534"/>
      <c r="AA1534"/>
      <c r="AB1534"/>
      <c r="AC1534"/>
      <c r="AD1534"/>
      <c r="AE1534"/>
      <c r="AF1534"/>
      <c r="AG1534"/>
      <c r="AH1534"/>
      <c r="AI1534"/>
    </row>
    <row r="1535" spans="1:35" ht="30.6">
      <c r="A1535" s="10">
        <v>1519</v>
      </c>
      <c r="B1535" s="176" t="s">
        <v>1343</v>
      </c>
      <c r="C1535" s="177" t="s">
        <v>1142</v>
      </c>
      <c r="D1535" s="177" t="s">
        <v>491</v>
      </c>
      <c r="E1535" s="178" t="s">
        <v>497</v>
      </c>
      <c r="F1535" s="179">
        <v>6</v>
      </c>
      <c r="G1535" s="180" t="s">
        <v>683</v>
      </c>
      <c r="H1535" s="181">
        <v>3</v>
      </c>
      <c r="I1535" s="182">
        <f>Tabla1[[#This Row],[P_Esperada_MEISR ]]*0.0008928</f>
        <v>2.6784000000000001E-3</v>
      </c>
      <c r="J1535" s="183">
        <v>1</v>
      </c>
      <c r="K1535" s="183">
        <f>Tabla1[[#This Row],[Puntuación]]-1</f>
        <v>0</v>
      </c>
      <c r="L1535" s="182">
        <f>Tabla1[[#This Row],[Cambio escala]]*0.0008928</f>
        <v>0</v>
      </c>
      <c r="M1535" s="179" t="s">
        <v>23</v>
      </c>
      <c r="N1535" s="179" t="s">
        <v>1434</v>
      </c>
      <c r="O1535" s="179" t="s">
        <v>25</v>
      </c>
      <c r="P1535" s="179" t="s">
        <v>1440</v>
      </c>
      <c r="Q1535" s="179" t="s">
        <v>23</v>
      </c>
      <c r="R1535" s="179" t="s">
        <v>1525</v>
      </c>
      <c r="S1535" s="179" t="s">
        <v>34</v>
      </c>
      <c r="T1535" s="184" t="s">
        <v>27</v>
      </c>
      <c r="U1535" s="184" t="str">
        <f>Tabla1[[#This Row],[Códigos CIF]]&amp;" "&amp;"="&amp;" "&amp;Tabla1[[#This Row],[Códigos CIF Habilidad]]</f>
        <v>d445 = Uso de la mano y el brazo</v>
      </c>
      <c r="V1535" s="189" t="s">
        <v>35</v>
      </c>
      <c r="W1535" s="19" t="s">
        <v>36</v>
      </c>
      <c r="X1535" s="10"/>
      <c r="Y1535" s="10"/>
      <c r="Z1535"/>
      <c r="AA1535"/>
      <c r="AB1535"/>
      <c r="AC1535"/>
      <c r="AD1535"/>
      <c r="AE1535"/>
      <c r="AF1535"/>
      <c r="AG1535"/>
      <c r="AH1535"/>
      <c r="AI1535"/>
    </row>
    <row r="1536" spans="1:35" ht="20.399999999999999">
      <c r="A1536" s="10">
        <v>1520</v>
      </c>
      <c r="B1536" s="176" t="s">
        <v>1343</v>
      </c>
      <c r="C1536" s="177" t="s">
        <v>1143</v>
      </c>
      <c r="D1536" s="177" t="s">
        <v>491</v>
      </c>
      <c r="E1536" s="178" t="s">
        <v>498</v>
      </c>
      <c r="F1536" s="179">
        <v>9</v>
      </c>
      <c r="G1536" s="180" t="s">
        <v>686</v>
      </c>
      <c r="H1536" s="181">
        <v>3</v>
      </c>
      <c r="I1536" s="182">
        <f>Tabla1[[#This Row],[P_Esperada_MEISR ]]*0.0008928</f>
        <v>2.6784000000000001E-3</v>
      </c>
      <c r="J1536" s="183">
        <v>1</v>
      </c>
      <c r="K1536" s="183">
        <f>Tabla1[[#This Row],[Puntuación]]-1</f>
        <v>0</v>
      </c>
      <c r="L1536" s="182">
        <f>Tabla1[[#This Row],[Cambio escala]]*0.0008928</f>
        <v>0</v>
      </c>
      <c r="M1536" s="179" t="s">
        <v>23</v>
      </c>
      <c r="N1536" s="179" t="s">
        <v>1434</v>
      </c>
      <c r="O1536" s="179" t="s">
        <v>31</v>
      </c>
      <c r="P1536" s="179" t="s">
        <v>1438</v>
      </c>
      <c r="Q1536" s="179" t="s">
        <v>7</v>
      </c>
      <c r="R1536" s="179" t="s">
        <v>1526</v>
      </c>
      <c r="S1536" s="179" t="s">
        <v>111</v>
      </c>
      <c r="T1536" s="184" t="s">
        <v>19</v>
      </c>
      <c r="U1536" s="184" t="str">
        <f>Tabla1[[#This Row],[Códigos CIF]]&amp;" "&amp;"="&amp;" "&amp;Tabla1[[#This Row],[Códigos CIF Habilidad]]</f>
        <v>d137 = Adquirir conceptos</v>
      </c>
      <c r="V1536" s="189" t="s">
        <v>112</v>
      </c>
      <c r="W1536" s="19" t="s">
        <v>113</v>
      </c>
      <c r="X1536" s="10"/>
      <c r="Y1536" s="10"/>
      <c r="Z1536"/>
      <c r="AA1536"/>
      <c r="AB1536"/>
      <c r="AC1536"/>
      <c r="AD1536"/>
      <c r="AE1536"/>
      <c r="AF1536"/>
      <c r="AG1536"/>
      <c r="AH1536"/>
      <c r="AI1536"/>
    </row>
    <row r="1537" spans="1:35" ht="24">
      <c r="A1537" s="10">
        <v>1521</v>
      </c>
      <c r="B1537" s="176" t="s">
        <v>1343</v>
      </c>
      <c r="C1537" s="177" t="s">
        <v>1144</v>
      </c>
      <c r="D1537" s="177" t="s">
        <v>491</v>
      </c>
      <c r="E1537" s="178" t="s">
        <v>731</v>
      </c>
      <c r="F1537" s="179">
        <v>9</v>
      </c>
      <c r="G1537" s="180" t="s">
        <v>686</v>
      </c>
      <c r="H1537" s="181">
        <v>3</v>
      </c>
      <c r="I1537" s="182">
        <f>Tabla1[[#This Row],[P_Esperada_MEISR ]]*0.0008928</f>
        <v>2.6784000000000001E-3</v>
      </c>
      <c r="J1537" s="183">
        <v>1</v>
      </c>
      <c r="K1537" s="183">
        <f>Tabla1[[#This Row],[Puntuación]]-1</f>
        <v>0</v>
      </c>
      <c r="L1537" s="182">
        <f>Tabla1[[#This Row],[Cambio escala]]*0.0008928</f>
        <v>0</v>
      </c>
      <c r="M1537" s="179" t="s">
        <v>5</v>
      </c>
      <c r="N1537" s="179" t="s">
        <v>1436</v>
      </c>
      <c r="O1537" s="179" t="s">
        <v>5</v>
      </c>
      <c r="P1537" s="179" t="s">
        <v>1441</v>
      </c>
      <c r="Q1537" s="179" t="s">
        <v>5</v>
      </c>
      <c r="R1537" s="179" t="s">
        <v>1519</v>
      </c>
      <c r="S1537" s="179" t="s">
        <v>13</v>
      </c>
      <c r="T1537" s="184" t="s">
        <v>14</v>
      </c>
      <c r="U1537" s="184" t="str">
        <f>Tabla1[[#This Row],[Códigos CIF]]&amp;" "&amp;"="&amp;" "&amp;Tabla1[[#This Row],[Códigos CIF Habilidad]]</f>
        <v>d710 = Interacciones interpersonales básicas</v>
      </c>
      <c r="V1537" s="189" t="s">
        <v>15</v>
      </c>
      <c r="W1537" s="19" t="s">
        <v>16</v>
      </c>
      <c r="X1537" s="10"/>
      <c r="Y1537" s="10"/>
      <c r="Z1537"/>
      <c r="AA1537"/>
      <c r="AB1537"/>
      <c r="AC1537"/>
      <c r="AD1537"/>
      <c r="AE1537"/>
      <c r="AF1537"/>
      <c r="AG1537"/>
      <c r="AH1537"/>
      <c r="AI1537"/>
    </row>
    <row r="1538" spans="1:35">
      <c r="A1538" s="10">
        <v>1522</v>
      </c>
      <c r="B1538" s="176" t="s">
        <v>1343</v>
      </c>
      <c r="C1538" s="177" t="s">
        <v>1145</v>
      </c>
      <c r="D1538" s="177" t="s">
        <v>491</v>
      </c>
      <c r="E1538" s="178" t="s">
        <v>499</v>
      </c>
      <c r="F1538" s="179">
        <v>9</v>
      </c>
      <c r="G1538" s="180" t="s">
        <v>686</v>
      </c>
      <c r="H1538" s="181">
        <v>3</v>
      </c>
      <c r="I1538" s="182">
        <f>Tabla1[[#This Row],[P_Esperada_MEISR ]]*0.0008928</f>
        <v>2.6784000000000001E-3</v>
      </c>
      <c r="J1538" s="183">
        <v>1</v>
      </c>
      <c r="K1538" s="183">
        <f>Tabla1[[#This Row],[Puntuación]]-1</f>
        <v>0</v>
      </c>
      <c r="L1538" s="182">
        <f>Tabla1[[#This Row],[Cambio escala]]*0.0008928</f>
        <v>0</v>
      </c>
      <c r="M1538" s="179" t="s">
        <v>24</v>
      </c>
      <c r="N1538" s="179" t="s">
        <v>1435</v>
      </c>
      <c r="O1538" s="179" t="s">
        <v>31</v>
      </c>
      <c r="P1538" s="179" t="s">
        <v>1438</v>
      </c>
      <c r="Q1538" s="179" t="s">
        <v>7</v>
      </c>
      <c r="R1538" s="179" t="s">
        <v>1526</v>
      </c>
      <c r="S1538" s="179" t="s">
        <v>34</v>
      </c>
      <c r="T1538" s="184" t="s">
        <v>27</v>
      </c>
      <c r="U1538" s="184" t="str">
        <f>Tabla1[[#This Row],[Códigos CIF]]&amp;" "&amp;"="&amp;" "&amp;Tabla1[[#This Row],[Códigos CIF Habilidad]]</f>
        <v>d445 = Uso de la mano y el brazo</v>
      </c>
      <c r="V1538" s="189" t="s">
        <v>35</v>
      </c>
      <c r="W1538" s="19" t="s">
        <v>36</v>
      </c>
      <c r="X1538" s="10"/>
      <c r="Y1538" s="10"/>
      <c r="Z1538"/>
      <c r="AA1538"/>
      <c r="AB1538"/>
      <c r="AC1538"/>
      <c r="AD1538"/>
      <c r="AE1538"/>
      <c r="AF1538"/>
      <c r="AG1538"/>
      <c r="AH1538"/>
      <c r="AI1538"/>
    </row>
    <row r="1539" spans="1:35" ht="20.399999999999999">
      <c r="A1539" s="10">
        <v>1523</v>
      </c>
      <c r="B1539" s="176" t="s">
        <v>1343</v>
      </c>
      <c r="C1539" s="177" t="s">
        <v>1146</v>
      </c>
      <c r="D1539" s="177" t="s">
        <v>491</v>
      </c>
      <c r="E1539" s="178" t="s">
        <v>501</v>
      </c>
      <c r="F1539" s="179">
        <v>11</v>
      </c>
      <c r="G1539" s="180" t="s">
        <v>686</v>
      </c>
      <c r="H1539" s="181">
        <v>3</v>
      </c>
      <c r="I1539" s="182">
        <f>Tabla1[[#This Row],[P_Esperada_MEISR ]]*0.0008928</f>
        <v>2.6784000000000001E-3</v>
      </c>
      <c r="J1539" s="183">
        <v>1</v>
      </c>
      <c r="K1539" s="183">
        <f>Tabla1[[#This Row],[Puntuación]]-1</f>
        <v>0</v>
      </c>
      <c r="L1539" s="182">
        <f>Tabla1[[#This Row],[Cambio escala]]*0.0008928</f>
        <v>0</v>
      </c>
      <c r="M1539" s="179" t="s">
        <v>24</v>
      </c>
      <c r="N1539" s="179" t="s">
        <v>1435</v>
      </c>
      <c r="O1539" s="179" t="s">
        <v>23</v>
      </c>
      <c r="P1539" s="179" t="s">
        <v>1437</v>
      </c>
      <c r="Q1539" s="179" t="s">
        <v>23</v>
      </c>
      <c r="R1539" s="179" t="s">
        <v>1525</v>
      </c>
      <c r="S1539" s="179" t="s">
        <v>92</v>
      </c>
      <c r="T1539" s="184" t="s">
        <v>83</v>
      </c>
      <c r="U1539" s="184" t="str">
        <f>Tabla1[[#This Row],[Códigos CIF]]&amp;" "&amp;"="&amp;" "&amp;Tabla1[[#This Row],[Códigos CIF Habilidad]]</f>
        <v>d510 = Lavarse</v>
      </c>
      <c r="V1539" s="189" t="s">
        <v>93</v>
      </c>
      <c r="W1539" s="19" t="s">
        <v>94</v>
      </c>
      <c r="X1539" s="10"/>
      <c r="Y1539" s="10"/>
      <c r="Z1539"/>
      <c r="AA1539"/>
      <c r="AB1539"/>
      <c r="AC1539"/>
      <c r="AD1539"/>
      <c r="AE1539"/>
      <c r="AF1539"/>
      <c r="AG1539"/>
      <c r="AH1539"/>
      <c r="AI1539"/>
    </row>
    <row r="1540" spans="1:35">
      <c r="A1540" s="10">
        <v>1524</v>
      </c>
      <c r="B1540" s="176" t="s">
        <v>1343</v>
      </c>
      <c r="C1540" s="177" t="s">
        <v>1147</v>
      </c>
      <c r="D1540" s="177" t="s">
        <v>491</v>
      </c>
      <c r="E1540" s="178" t="s">
        <v>502</v>
      </c>
      <c r="F1540" s="179">
        <v>11</v>
      </c>
      <c r="G1540" s="180" t="s">
        <v>686</v>
      </c>
      <c r="H1540" s="181">
        <v>3</v>
      </c>
      <c r="I1540" s="182">
        <f>Tabla1[[#This Row],[P_Esperada_MEISR ]]*0.0008928</f>
        <v>2.6784000000000001E-3</v>
      </c>
      <c r="J1540" s="183">
        <v>1</v>
      </c>
      <c r="K1540" s="183">
        <f>Tabla1[[#This Row],[Puntuación]]-1</f>
        <v>0</v>
      </c>
      <c r="L1540" s="182">
        <f>Tabla1[[#This Row],[Cambio escala]]*0.0008928</f>
        <v>0</v>
      </c>
      <c r="M1540" s="179" t="s">
        <v>23</v>
      </c>
      <c r="N1540" s="179" t="s">
        <v>1434</v>
      </c>
      <c r="O1540" s="179" t="s">
        <v>25</v>
      </c>
      <c r="P1540" s="179" t="s">
        <v>1440</v>
      </c>
      <c r="Q1540" s="179" t="s">
        <v>23</v>
      </c>
      <c r="R1540" s="179" t="s">
        <v>1525</v>
      </c>
      <c r="S1540" s="179" t="s">
        <v>389</v>
      </c>
      <c r="T1540" s="184" t="s">
        <v>27</v>
      </c>
      <c r="U1540" s="184" t="str">
        <f>Tabla1[[#This Row],[Códigos CIF]]&amp;" "&amp;"="&amp;" "&amp;Tabla1[[#This Row],[Códigos CIF Habilidad]]</f>
        <v>d450 = Andar</v>
      </c>
      <c r="V1540" s="189" t="s">
        <v>390</v>
      </c>
      <c r="W1540" s="19" t="s">
        <v>391</v>
      </c>
      <c r="X1540" s="10"/>
      <c r="Y1540" s="10"/>
      <c r="Z1540"/>
      <c r="AA1540"/>
      <c r="AB1540"/>
      <c r="AC1540"/>
      <c r="AD1540"/>
      <c r="AE1540"/>
      <c r="AF1540"/>
      <c r="AG1540"/>
      <c r="AH1540"/>
      <c r="AI1540"/>
    </row>
    <row r="1541" spans="1:35" ht="40.799999999999997">
      <c r="A1541" s="10">
        <v>1525</v>
      </c>
      <c r="B1541" s="176" t="s">
        <v>1343</v>
      </c>
      <c r="C1541" s="177" t="s">
        <v>1148</v>
      </c>
      <c r="D1541" s="177" t="s">
        <v>491</v>
      </c>
      <c r="E1541" s="178" t="s">
        <v>500</v>
      </c>
      <c r="F1541" s="179">
        <v>12</v>
      </c>
      <c r="G1541" s="180" t="s">
        <v>686</v>
      </c>
      <c r="H1541" s="181">
        <v>3</v>
      </c>
      <c r="I1541" s="182">
        <f>Tabla1[[#This Row],[P_Esperada_MEISR ]]*0.0008928</f>
        <v>2.6784000000000001E-3</v>
      </c>
      <c r="J1541" s="183">
        <v>1</v>
      </c>
      <c r="K1541" s="183">
        <f>Tabla1[[#This Row],[Puntuación]]-1</f>
        <v>0</v>
      </c>
      <c r="L1541" s="182">
        <f>Tabla1[[#This Row],[Cambio escala]]*0.0008928</f>
        <v>0</v>
      </c>
      <c r="M1541" s="179" t="s">
        <v>5</v>
      </c>
      <c r="N1541" s="179" t="s">
        <v>1436</v>
      </c>
      <c r="O1541" s="179" t="s">
        <v>6</v>
      </c>
      <c r="P1541" s="179" t="s">
        <v>1439</v>
      </c>
      <c r="Q1541" s="179" t="s">
        <v>7</v>
      </c>
      <c r="R1541" s="179" t="s">
        <v>1526</v>
      </c>
      <c r="S1541" s="179" t="s">
        <v>89</v>
      </c>
      <c r="T1541" s="184" t="s">
        <v>9</v>
      </c>
      <c r="U1541" s="184" t="str">
        <f>Tabla1[[#This Row],[Códigos CIF]]&amp;" "&amp;"="&amp;" "&amp;Tabla1[[#This Row],[Códigos CIF Habilidad]]</f>
        <v>d335 = Producción de mensajes no verbales</v>
      </c>
      <c r="V1541" s="189" t="s">
        <v>90</v>
      </c>
      <c r="W1541" s="19" t="s">
        <v>91</v>
      </c>
      <c r="X1541" s="10"/>
      <c r="Y1541" s="10"/>
      <c r="Z1541"/>
      <c r="AA1541"/>
      <c r="AB1541"/>
      <c r="AC1541"/>
      <c r="AD1541"/>
      <c r="AE1541"/>
      <c r="AF1541"/>
      <c r="AG1541"/>
      <c r="AH1541"/>
      <c r="AI1541"/>
    </row>
    <row r="1542" spans="1:35" ht="30.6">
      <c r="A1542" s="10">
        <v>1526</v>
      </c>
      <c r="B1542" s="176" t="s">
        <v>1343</v>
      </c>
      <c r="C1542" s="177" t="s">
        <v>1149</v>
      </c>
      <c r="D1542" s="177" t="s">
        <v>491</v>
      </c>
      <c r="E1542" s="178" t="s">
        <v>503</v>
      </c>
      <c r="F1542" s="179">
        <v>12</v>
      </c>
      <c r="G1542" s="180" t="s">
        <v>686</v>
      </c>
      <c r="H1542" s="181">
        <v>3</v>
      </c>
      <c r="I1542" s="182">
        <f>Tabla1[[#This Row],[P_Esperada_MEISR ]]*0.0008928</f>
        <v>2.6784000000000001E-3</v>
      </c>
      <c r="J1542" s="183">
        <v>1</v>
      </c>
      <c r="K1542" s="183">
        <f>Tabla1[[#This Row],[Puntuación]]-1</f>
        <v>0</v>
      </c>
      <c r="L1542" s="182">
        <f>Tabla1[[#This Row],[Cambio escala]]*0.0008928</f>
        <v>0</v>
      </c>
      <c r="M1542" s="179" t="s">
        <v>5</v>
      </c>
      <c r="N1542" s="179" t="s">
        <v>1436</v>
      </c>
      <c r="O1542" s="179" t="s">
        <v>6</v>
      </c>
      <c r="P1542" s="179" t="s">
        <v>1439</v>
      </c>
      <c r="Q1542" s="179" t="s">
        <v>7</v>
      </c>
      <c r="R1542" s="179" t="s">
        <v>1526</v>
      </c>
      <c r="S1542" s="179" t="s">
        <v>67</v>
      </c>
      <c r="T1542" s="184" t="s">
        <v>9</v>
      </c>
      <c r="U1542" s="184" t="str">
        <f>Tabla1[[#This Row],[Códigos CIF]]&amp;" "&amp;"="&amp;" "&amp;Tabla1[[#This Row],[Códigos CIF Habilidad]]</f>
        <v>d310 = Comunicación-recepción de mensajes hablados</v>
      </c>
      <c r="V1542" s="189" t="s">
        <v>68</v>
      </c>
      <c r="W1542" s="19" t="s">
        <v>69</v>
      </c>
      <c r="X1542" s="10"/>
      <c r="Y1542" s="10"/>
      <c r="Z1542"/>
      <c r="AA1542"/>
      <c r="AB1542"/>
      <c r="AC1542"/>
      <c r="AD1542"/>
      <c r="AE1542"/>
      <c r="AF1542"/>
      <c r="AG1542"/>
      <c r="AH1542"/>
      <c r="AI1542"/>
    </row>
    <row r="1543" spans="1:35" ht="30.6">
      <c r="A1543" s="10">
        <v>1527</v>
      </c>
      <c r="B1543" s="176" t="s">
        <v>1343</v>
      </c>
      <c r="C1543" s="177" t="s">
        <v>1150</v>
      </c>
      <c r="D1543" s="177" t="s">
        <v>491</v>
      </c>
      <c r="E1543" s="178" t="s">
        <v>504</v>
      </c>
      <c r="F1543" s="179">
        <v>12</v>
      </c>
      <c r="G1543" s="180" t="s">
        <v>686</v>
      </c>
      <c r="H1543" s="181">
        <v>3</v>
      </c>
      <c r="I1543" s="182">
        <f>Tabla1[[#This Row],[P_Esperada_MEISR ]]*0.0008928</f>
        <v>2.6784000000000001E-3</v>
      </c>
      <c r="J1543" s="183">
        <v>1</v>
      </c>
      <c r="K1543" s="183">
        <f>Tabla1[[#This Row],[Puntuación]]-1</f>
        <v>0</v>
      </c>
      <c r="L1543" s="182">
        <f>Tabla1[[#This Row],[Cambio escala]]*0.0008928</f>
        <v>0</v>
      </c>
      <c r="M1543" s="179" t="s">
        <v>24</v>
      </c>
      <c r="N1543" s="179" t="s">
        <v>1435</v>
      </c>
      <c r="O1543" s="179" t="s">
        <v>31</v>
      </c>
      <c r="P1543" s="179" t="s">
        <v>1438</v>
      </c>
      <c r="Q1543" s="179" t="s">
        <v>7</v>
      </c>
      <c r="R1543" s="179" t="s">
        <v>1526</v>
      </c>
      <c r="S1543" s="179" t="s">
        <v>437</v>
      </c>
      <c r="T1543" s="184" t="s">
        <v>19</v>
      </c>
      <c r="U1543" s="184" t="str">
        <f>Tabla1[[#This Row],[Códigos CIF]]&amp;" "&amp;"="&amp;" "&amp;Tabla1[[#This Row],[Códigos CIF Habilidad]]</f>
        <v>d135 = Repetir</v>
      </c>
      <c r="V1543" s="189" t="s">
        <v>438</v>
      </c>
      <c r="W1543" s="19" t="s">
        <v>439</v>
      </c>
      <c r="X1543" s="10"/>
      <c r="Y1543" s="10"/>
      <c r="Z1543"/>
      <c r="AA1543"/>
      <c r="AB1543"/>
      <c r="AC1543"/>
      <c r="AD1543"/>
      <c r="AE1543"/>
      <c r="AF1543"/>
      <c r="AG1543"/>
      <c r="AH1543"/>
      <c r="AI1543"/>
    </row>
    <row r="1544" spans="1:35" ht="40.799999999999997">
      <c r="A1544" s="10">
        <v>1528</v>
      </c>
      <c r="B1544" s="176" t="s">
        <v>1343</v>
      </c>
      <c r="C1544" s="177" t="s">
        <v>1151</v>
      </c>
      <c r="D1544" s="177" t="s">
        <v>491</v>
      </c>
      <c r="E1544" s="178" t="s">
        <v>1550</v>
      </c>
      <c r="F1544" s="179">
        <v>18</v>
      </c>
      <c r="G1544" s="180" t="s">
        <v>684</v>
      </c>
      <c r="H1544" s="181">
        <v>3</v>
      </c>
      <c r="I1544" s="182">
        <f>Tabla1[[#This Row],[P_Esperada_MEISR ]]*0.0008928</f>
        <v>2.6784000000000001E-3</v>
      </c>
      <c r="J1544" s="183">
        <v>1</v>
      </c>
      <c r="K1544" s="183">
        <f>Tabla1[[#This Row],[Puntuación]]-1</f>
        <v>0</v>
      </c>
      <c r="L1544" s="182">
        <f>Tabla1[[#This Row],[Cambio escala]]*0.0008928</f>
        <v>0</v>
      </c>
      <c r="M1544" s="179" t="s">
        <v>5</v>
      </c>
      <c r="N1544" s="179" t="s">
        <v>1436</v>
      </c>
      <c r="O1544" s="179" t="s">
        <v>31</v>
      </c>
      <c r="P1544" s="179" t="s">
        <v>1438</v>
      </c>
      <c r="Q1544" s="179" t="s">
        <v>7</v>
      </c>
      <c r="R1544" s="179" t="s">
        <v>1526</v>
      </c>
      <c r="S1544" s="179" t="s">
        <v>67</v>
      </c>
      <c r="T1544" s="184" t="s">
        <v>9</v>
      </c>
      <c r="U1544" s="184" t="str">
        <f>Tabla1[[#This Row],[Códigos CIF]]&amp;" "&amp;"="&amp;" "&amp;Tabla1[[#This Row],[Códigos CIF Habilidad]]</f>
        <v>d310 = Comunicación-recepción de mensajes hablados</v>
      </c>
      <c r="V1544" s="189" t="s">
        <v>68</v>
      </c>
      <c r="W1544" s="19" t="s">
        <v>69</v>
      </c>
      <c r="X1544" s="10"/>
      <c r="Y1544" s="10"/>
      <c r="Z1544"/>
      <c r="AA1544"/>
      <c r="AB1544"/>
      <c r="AC1544"/>
      <c r="AD1544"/>
      <c r="AE1544"/>
      <c r="AF1544"/>
      <c r="AG1544"/>
      <c r="AH1544"/>
      <c r="AI1544"/>
    </row>
    <row r="1545" spans="1:35" ht="20.399999999999999">
      <c r="A1545" s="10">
        <v>1529</v>
      </c>
      <c r="B1545" s="176" t="s">
        <v>1343</v>
      </c>
      <c r="C1545" s="177" t="s">
        <v>1152</v>
      </c>
      <c r="D1545" s="177" t="s">
        <v>491</v>
      </c>
      <c r="E1545" s="178" t="s">
        <v>505</v>
      </c>
      <c r="F1545" s="179">
        <v>18</v>
      </c>
      <c r="G1545" s="180" t="s">
        <v>684</v>
      </c>
      <c r="H1545" s="181">
        <v>3</v>
      </c>
      <c r="I1545" s="182">
        <f>Tabla1[[#This Row],[P_Esperada_MEISR ]]*0.0008928</f>
        <v>2.6784000000000001E-3</v>
      </c>
      <c r="J1545" s="183">
        <v>1</v>
      </c>
      <c r="K1545" s="183">
        <f>Tabla1[[#This Row],[Puntuación]]-1</f>
        <v>0</v>
      </c>
      <c r="L1545" s="182">
        <f>Tabla1[[#This Row],[Cambio escala]]*0.0008928</f>
        <v>0</v>
      </c>
      <c r="M1545" s="179" t="s">
        <v>24</v>
      </c>
      <c r="N1545" s="179" t="s">
        <v>1435</v>
      </c>
      <c r="O1545" s="179" t="s">
        <v>23</v>
      </c>
      <c r="P1545" s="179" t="s">
        <v>1437</v>
      </c>
      <c r="Q1545" s="179" t="s">
        <v>23</v>
      </c>
      <c r="R1545" s="179" t="s">
        <v>1525</v>
      </c>
      <c r="S1545" s="179" t="s">
        <v>72</v>
      </c>
      <c r="T1545" s="184" t="s">
        <v>50</v>
      </c>
      <c r="U1545" s="184" t="str">
        <f>Tabla1[[#This Row],[Códigos CIF]]&amp;" "&amp;"="&amp;" "&amp;Tabla1[[#This Row],[Códigos CIF Habilidad]]</f>
        <v>d230 = Llevar a cabo rutinas diarias</v>
      </c>
      <c r="V1545" s="189" t="s">
        <v>73</v>
      </c>
      <c r="W1545" s="19" t="s">
        <v>74</v>
      </c>
      <c r="X1545" s="10"/>
      <c r="Y1545" s="10"/>
      <c r="Z1545"/>
      <c r="AA1545"/>
      <c r="AB1545"/>
      <c r="AC1545"/>
      <c r="AD1545"/>
      <c r="AE1545"/>
      <c r="AF1545"/>
      <c r="AG1545"/>
      <c r="AH1545"/>
      <c r="AI1545"/>
    </row>
    <row r="1546" spans="1:35" ht="30.6">
      <c r="A1546" s="10">
        <v>1530</v>
      </c>
      <c r="B1546" s="176" t="s">
        <v>1343</v>
      </c>
      <c r="C1546" s="177" t="s">
        <v>1153</v>
      </c>
      <c r="D1546" s="177" t="s">
        <v>491</v>
      </c>
      <c r="E1546" s="178" t="s">
        <v>506</v>
      </c>
      <c r="F1546" s="179">
        <v>18</v>
      </c>
      <c r="G1546" s="180" t="s">
        <v>684</v>
      </c>
      <c r="H1546" s="181">
        <v>3</v>
      </c>
      <c r="I1546" s="182">
        <f>Tabla1[[#This Row],[P_Esperada_MEISR ]]*0.0008928</f>
        <v>2.6784000000000001E-3</v>
      </c>
      <c r="J1546" s="183">
        <v>1</v>
      </c>
      <c r="K1546" s="183">
        <f>Tabla1[[#This Row],[Puntuación]]-1</f>
        <v>0</v>
      </c>
      <c r="L1546" s="182">
        <f>Tabla1[[#This Row],[Cambio escala]]*0.0008928</f>
        <v>0</v>
      </c>
      <c r="M1546" s="179" t="s">
        <v>23</v>
      </c>
      <c r="N1546" s="179" t="s">
        <v>1434</v>
      </c>
      <c r="O1546" s="179" t="s">
        <v>25</v>
      </c>
      <c r="P1546" s="179" t="s">
        <v>1440</v>
      </c>
      <c r="Q1546" s="179" t="s">
        <v>23</v>
      </c>
      <c r="R1546" s="179" t="s">
        <v>1525</v>
      </c>
      <c r="S1546" s="179" t="s">
        <v>44</v>
      </c>
      <c r="T1546" s="184" t="s">
        <v>27</v>
      </c>
      <c r="U1546" s="184" t="str">
        <f>Tabla1[[#This Row],[Códigos CIF]]&amp;" "&amp;"="&amp;" "&amp;Tabla1[[#This Row],[Códigos CIF Habilidad]]</f>
        <v>d415 = Mantener la posición del cuerpo</v>
      </c>
      <c r="V1546" s="189" t="s">
        <v>45</v>
      </c>
      <c r="W1546" s="19" t="s">
        <v>46</v>
      </c>
      <c r="X1546" s="10"/>
      <c r="Y1546" s="10"/>
      <c r="Z1546"/>
      <c r="AA1546"/>
      <c r="AB1546"/>
      <c r="AC1546"/>
      <c r="AD1546"/>
      <c r="AE1546"/>
      <c r="AF1546"/>
      <c r="AG1546"/>
      <c r="AH1546"/>
      <c r="AI1546"/>
    </row>
    <row r="1547" spans="1:35" ht="40.799999999999997">
      <c r="A1547" s="10">
        <v>1531</v>
      </c>
      <c r="B1547" s="176" t="s">
        <v>1343</v>
      </c>
      <c r="C1547" s="177" t="s">
        <v>1154</v>
      </c>
      <c r="D1547" s="177" t="s">
        <v>491</v>
      </c>
      <c r="E1547" s="178" t="s">
        <v>507</v>
      </c>
      <c r="F1547" s="179">
        <v>19</v>
      </c>
      <c r="G1547" s="180" t="s">
        <v>685</v>
      </c>
      <c r="H1547" s="181">
        <v>3</v>
      </c>
      <c r="I1547" s="182">
        <f>Tabla1[[#This Row],[P_Esperada_MEISR ]]*0.0008928</f>
        <v>2.6784000000000001E-3</v>
      </c>
      <c r="J1547" s="183">
        <v>1</v>
      </c>
      <c r="K1547" s="183">
        <f>Tabla1[[#This Row],[Puntuación]]-1</f>
        <v>0</v>
      </c>
      <c r="L1547" s="182">
        <f>Tabla1[[#This Row],[Cambio escala]]*0.0008928</f>
        <v>0</v>
      </c>
      <c r="M1547" s="179" t="s">
        <v>5</v>
      </c>
      <c r="N1547" s="179" t="s">
        <v>1436</v>
      </c>
      <c r="O1547" s="179" t="s">
        <v>5</v>
      </c>
      <c r="P1547" s="179" t="s">
        <v>1441</v>
      </c>
      <c r="Q1547" s="179" t="s">
        <v>5</v>
      </c>
      <c r="R1547" s="179" t="s">
        <v>1519</v>
      </c>
      <c r="S1547" s="179" t="s">
        <v>72</v>
      </c>
      <c r="T1547" s="184" t="s">
        <v>50</v>
      </c>
      <c r="U1547" s="184" t="str">
        <f>Tabla1[[#This Row],[Códigos CIF]]&amp;" "&amp;"="&amp;" "&amp;Tabla1[[#This Row],[Códigos CIF Habilidad]]</f>
        <v>d230 = Llevar a cabo rutinas diarias</v>
      </c>
      <c r="V1547" s="189" t="s">
        <v>73</v>
      </c>
      <c r="W1547" s="19" t="s">
        <v>74</v>
      </c>
      <c r="X1547" s="10"/>
      <c r="Y1547" s="10"/>
      <c r="Z1547"/>
      <c r="AA1547"/>
      <c r="AB1547"/>
      <c r="AC1547"/>
      <c r="AD1547"/>
      <c r="AE1547"/>
      <c r="AF1547"/>
      <c r="AG1547"/>
      <c r="AH1547"/>
      <c r="AI1547"/>
    </row>
    <row r="1548" spans="1:35" ht="20.399999999999999">
      <c r="A1548" s="10">
        <v>1532</v>
      </c>
      <c r="B1548" s="176" t="s">
        <v>1343</v>
      </c>
      <c r="C1548" s="177" t="s">
        <v>1155</v>
      </c>
      <c r="D1548" s="177" t="s">
        <v>491</v>
      </c>
      <c r="E1548" s="178" t="s">
        <v>1551</v>
      </c>
      <c r="F1548" s="179">
        <v>20</v>
      </c>
      <c r="G1548" s="180" t="s">
        <v>685</v>
      </c>
      <c r="H1548" s="181">
        <v>3</v>
      </c>
      <c r="I1548" s="182">
        <f>Tabla1[[#This Row],[P_Esperada_MEISR ]]*0.0008928</f>
        <v>2.6784000000000001E-3</v>
      </c>
      <c r="J1548" s="183">
        <v>1</v>
      </c>
      <c r="K1548" s="183">
        <f>Tabla1[[#This Row],[Puntuación]]-1</f>
        <v>0</v>
      </c>
      <c r="L1548" s="182">
        <f>Tabla1[[#This Row],[Cambio escala]]*0.0008928</f>
        <v>0</v>
      </c>
      <c r="M1548" s="179" t="s">
        <v>24</v>
      </c>
      <c r="N1548" s="179" t="s">
        <v>1435</v>
      </c>
      <c r="O1548" s="179" t="s">
        <v>31</v>
      </c>
      <c r="P1548" s="179" t="s">
        <v>1438</v>
      </c>
      <c r="Q1548" s="179" t="s">
        <v>7</v>
      </c>
      <c r="R1548" s="179" t="s">
        <v>1526</v>
      </c>
      <c r="S1548" s="179" t="s">
        <v>111</v>
      </c>
      <c r="T1548" s="184" t="s">
        <v>19</v>
      </c>
      <c r="U1548" s="184" t="str">
        <f>Tabla1[[#This Row],[Códigos CIF]]&amp;" "&amp;"="&amp;" "&amp;Tabla1[[#This Row],[Códigos CIF Habilidad]]</f>
        <v>d137 = Adquirir conceptos</v>
      </c>
      <c r="V1548" s="189" t="s">
        <v>112</v>
      </c>
      <c r="W1548" s="19" t="s">
        <v>113</v>
      </c>
      <c r="X1548" s="10"/>
      <c r="Y1548" s="10"/>
      <c r="Z1548"/>
      <c r="AA1548"/>
      <c r="AB1548"/>
      <c r="AC1548"/>
      <c r="AD1548"/>
      <c r="AE1548"/>
      <c r="AF1548"/>
      <c r="AG1548"/>
      <c r="AH1548"/>
      <c r="AI1548"/>
    </row>
    <row r="1549" spans="1:35" ht="40.799999999999997">
      <c r="A1549" s="10">
        <v>1533</v>
      </c>
      <c r="B1549" s="176" t="s">
        <v>1343</v>
      </c>
      <c r="C1549" s="177" t="s">
        <v>1156</v>
      </c>
      <c r="D1549" s="177" t="s">
        <v>491</v>
      </c>
      <c r="E1549" s="178" t="s">
        <v>1552</v>
      </c>
      <c r="F1549" s="179">
        <v>20</v>
      </c>
      <c r="G1549" s="180" t="s">
        <v>685</v>
      </c>
      <c r="H1549" s="181">
        <v>3</v>
      </c>
      <c r="I1549" s="182">
        <f>Tabla1[[#This Row],[P_Esperada_MEISR ]]*0.0008928</f>
        <v>2.6784000000000001E-3</v>
      </c>
      <c r="J1549" s="183">
        <v>1</v>
      </c>
      <c r="K1549" s="183">
        <f>Tabla1[[#This Row],[Puntuación]]-1</f>
        <v>0</v>
      </c>
      <c r="L1549" s="182">
        <f>Tabla1[[#This Row],[Cambio escala]]*0.0008928</f>
        <v>0</v>
      </c>
      <c r="M1549" s="179" t="s">
        <v>5</v>
      </c>
      <c r="N1549" s="179" t="s">
        <v>1436</v>
      </c>
      <c r="O1549" s="179" t="s">
        <v>6</v>
      </c>
      <c r="P1549" s="179" t="s">
        <v>1439</v>
      </c>
      <c r="Q1549" s="179" t="s">
        <v>23</v>
      </c>
      <c r="R1549" s="179" t="s">
        <v>1525</v>
      </c>
      <c r="S1549" s="179" t="s">
        <v>111</v>
      </c>
      <c r="T1549" s="184" t="s">
        <v>19</v>
      </c>
      <c r="U1549" s="184" t="str">
        <f>Tabla1[[#This Row],[Códigos CIF]]&amp;" "&amp;"="&amp;" "&amp;Tabla1[[#This Row],[Códigos CIF Habilidad]]</f>
        <v>d137 = Adquirir conceptos</v>
      </c>
      <c r="V1549" s="189" t="s">
        <v>112</v>
      </c>
      <c r="W1549" s="19" t="s">
        <v>113</v>
      </c>
      <c r="X1549" s="10"/>
      <c r="Y1549" s="10"/>
      <c r="Z1549"/>
      <c r="AA1549"/>
      <c r="AB1549"/>
      <c r="AC1549"/>
      <c r="AD1549"/>
      <c r="AE1549"/>
      <c r="AF1549"/>
      <c r="AG1549"/>
      <c r="AH1549"/>
      <c r="AI1549"/>
    </row>
    <row r="1550" spans="1:35" ht="30.6">
      <c r="A1550" s="10">
        <v>1534</v>
      </c>
      <c r="B1550" s="176" t="s">
        <v>1343</v>
      </c>
      <c r="C1550" s="177" t="s">
        <v>1157</v>
      </c>
      <c r="D1550" s="177" t="s">
        <v>491</v>
      </c>
      <c r="E1550" s="178" t="s">
        <v>510</v>
      </c>
      <c r="F1550" s="179">
        <v>22</v>
      </c>
      <c r="G1550" s="180" t="s">
        <v>685</v>
      </c>
      <c r="H1550" s="181">
        <v>3</v>
      </c>
      <c r="I1550" s="182">
        <f>Tabla1[[#This Row],[P_Esperada_MEISR ]]*0.0008928</f>
        <v>2.6784000000000001E-3</v>
      </c>
      <c r="J1550" s="183">
        <v>1</v>
      </c>
      <c r="K1550" s="183">
        <f>Tabla1[[#This Row],[Puntuación]]-1</f>
        <v>0</v>
      </c>
      <c r="L1550" s="182">
        <f>Tabla1[[#This Row],[Cambio escala]]*0.0008928</f>
        <v>0</v>
      </c>
      <c r="M1550" s="179" t="s">
        <v>24</v>
      </c>
      <c r="N1550" s="179" t="s">
        <v>1435</v>
      </c>
      <c r="O1550" s="179" t="s">
        <v>6</v>
      </c>
      <c r="P1550" s="179" t="s">
        <v>1439</v>
      </c>
      <c r="Q1550" s="179" t="s">
        <v>5</v>
      </c>
      <c r="R1550" s="179" t="s">
        <v>1519</v>
      </c>
      <c r="S1550" s="179" t="s">
        <v>72</v>
      </c>
      <c r="T1550" s="184" t="s">
        <v>50</v>
      </c>
      <c r="U1550" s="184" t="str">
        <f>Tabla1[[#This Row],[Códigos CIF]]&amp;" "&amp;"="&amp;" "&amp;Tabla1[[#This Row],[Códigos CIF Habilidad]]</f>
        <v>d230 = Llevar a cabo rutinas diarias</v>
      </c>
      <c r="V1550" s="189" t="s">
        <v>73</v>
      </c>
      <c r="W1550" s="19" t="s">
        <v>74</v>
      </c>
      <c r="X1550" s="10"/>
      <c r="Y1550" s="10"/>
      <c r="Z1550"/>
      <c r="AA1550"/>
      <c r="AB1550"/>
      <c r="AC1550"/>
      <c r="AD1550"/>
      <c r="AE1550"/>
      <c r="AF1550"/>
      <c r="AG1550"/>
      <c r="AH1550"/>
      <c r="AI1550"/>
    </row>
    <row r="1551" spans="1:35" ht="20.399999999999999">
      <c r="A1551" s="10">
        <v>1535</v>
      </c>
      <c r="B1551" s="176" t="s">
        <v>1343</v>
      </c>
      <c r="C1551" s="177" t="s">
        <v>1158</v>
      </c>
      <c r="D1551" s="177" t="s">
        <v>491</v>
      </c>
      <c r="E1551" s="178" t="s">
        <v>511</v>
      </c>
      <c r="F1551" s="179">
        <v>24</v>
      </c>
      <c r="G1551" s="180" t="s">
        <v>685</v>
      </c>
      <c r="H1551" s="181">
        <v>3</v>
      </c>
      <c r="I1551" s="182">
        <f>Tabla1[[#This Row],[P_Esperada_MEISR ]]*0.0008928</f>
        <v>2.6784000000000001E-3</v>
      </c>
      <c r="J1551" s="183">
        <v>1</v>
      </c>
      <c r="K1551" s="183">
        <f>Tabla1[[#This Row],[Puntuación]]-1</f>
        <v>0</v>
      </c>
      <c r="L1551" s="182">
        <f>Tabla1[[#This Row],[Cambio escala]]*0.0008928</f>
        <v>0</v>
      </c>
      <c r="M1551" s="179" t="s">
        <v>23</v>
      </c>
      <c r="N1551" s="179" t="s">
        <v>1434</v>
      </c>
      <c r="O1551" s="179" t="s">
        <v>23</v>
      </c>
      <c r="P1551" s="179" t="s">
        <v>1437</v>
      </c>
      <c r="Q1551" s="179" t="s">
        <v>23</v>
      </c>
      <c r="R1551" s="179" t="s">
        <v>1525</v>
      </c>
      <c r="S1551" s="179" t="s">
        <v>92</v>
      </c>
      <c r="T1551" s="184" t="s">
        <v>83</v>
      </c>
      <c r="U1551" s="184" t="str">
        <f>Tabla1[[#This Row],[Códigos CIF]]&amp;" "&amp;"="&amp;" "&amp;Tabla1[[#This Row],[Códigos CIF Habilidad]]</f>
        <v>d510 = Lavarse</v>
      </c>
      <c r="V1551" s="189" t="s">
        <v>93</v>
      </c>
      <c r="W1551" s="19" t="s">
        <v>94</v>
      </c>
      <c r="X1551" s="10"/>
      <c r="Y1551" s="10"/>
      <c r="Z1551"/>
      <c r="AA1551"/>
      <c r="AB1551"/>
      <c r="AC1551"/>
      <c r="AD1551"/>
      <c r="AE1551"/>
      <c r="AF1551"/>
      <c r="AG1551"/>
      <c r="AH1551"/>
      <c r="AI1551"/>
    </row>
    <row r="1552" spans="1:35" ht="20.399999999999999">
      <c r="A1552" s="10">
        <v>1536</v>
      </c>
      <c r="B1552" s="176" t="s">
        <v>1343</v>
      </c>
      <c r="C1552" s="177" t="s">
        <v>1159</v>
      </c>
      <c r="D1552" s="177" t="s">
        <v>491</v>
      </c>
      <c r="E1552" s="178" t="s">
        <v>512</v>
      </c>
      <c r="F1552" s="179">
        <v>24</v>
      </c>
      <c r="G1552" s="180" t="s">
        <v>685</v>
      </c>
      <c r="H1552" s="181">
        <v>3</v>
      </c>
      <c r="I1552" s="182">
        <f>Tabla1[[#This Row],[P_Esperada_MEISR ]]*0.0008928</f>
        <v>2.6784000000000001E-3</v>
      </c>
      <c r="J1552" s="183">
        <v>1</v>
      </c>
      <c r="K1552" s="183">
        <f>Tabla1[[#This Row],[Puntuación]]-1</f>
        <v>0</v>
      </c>
      <c r="L1552" s="182">
        <f>Tabla1[[#This Row],[Cambio escala]]*0.0008928</f>
        <v>0</v>
      </c>
      <c r="M1552" s="179" t="s">
        <v>5</v>
      </c>
      <c r="N1552" s="179" t="s">
        <v>1436</v>
      </c>
      <c r="O1552" s="179" t="s">
        <v>5</v>
      </c>
      <c r="P1552" s="179" t="s">
        <v>1441</v>
      </c>
      <c r="Q1552" s="179" t="s">
        <v>5</v>
      </c>
      <c r="R1552" s="179" t="s">
        <v>1519</v>
      </c>
      <c r="S1552" s="179" t="s">
        <v>72</v>
      </c>
      <c r="T1552" s="184" t="s">
        <v>50</v>
      </c>
      <c r="U1552" s="184" t="str">
        <f>Tabla1[[#This Row],[Códigos CIF]]&amp;" "&amp;"="&amp;" "&amp;Tabla1[[#This Row],[Códigos CIF Habilidad]]</f>
        <v>d230 = Llevar a cabo rutinas diarias</v>
      </c>
      <c r="V1552" s="189" t="s">
        <v>73</v>
      </c>
      <c r="W1552" s="19" t="s">
        <v>74</v>
      </c>
      <c r="X1552" s="10"/>
      <c r="Y1552" s="10"/>
      <c r="Z1552"/>
      <c r="AA1552"/>
      <c r="AB1552"/>
      <c r="AC1552"/>
      <c r="AD1552"/>
      <c r="AE1552"/>
      <c r="AF1552"/>
      <c r="AG1552"/>
      <c r="AH1552"/>
      <c r="AI1552"/>
    </row>
    <row r="1553" spans="1:35" ht="20.399999999999999">
      <c r="A1553" s="10">
        <v>1537</v>
      </c>
      <c r="B1553" s="176" t="s">
        <v>1343</v>
      </c>
      <c r="C1553" s="177" t="s">
        <v>1160</v>
      </c>
      <c r="D1553" s="177" t="s">
        <v>491</v>
      </c>
      <c r="E1553" s="178" t="s">
        <v>513</v>
      </c>
      <c r="F1553" s="179">
        <v>24</v>
      </c>
      <c r="G1553" s="180" t="s">
        <v>685</v>
      </c>
      <c r="H1553" s="181">
        <v>3</v>
      </c>
      <c r="I1553" s="182">
        <f>Tabla1[[#This Row],[P_Esperada_MEISR ]]*0.0008928</f>
        <v>2.6784000000000001E-3</v>
      </c>
      <c r="J1553" s="183">
        <v>1</v>
      </c>
      <c r="K1553" s="183">
        <f>Tabla1[[#This Row],[Puntuación]]-1</f>
        <v>0</v>
      </c>
      <c r="L1553" s="182">
        <f>Tabla1[[#This Row],[Cambio escala]]*0.0008928</f>
        <v>0</v>
      </c>
      <c r="M1553" s="179" t="s">
        <v>5</v>
      </c>
      <c r="N1553" s="179" t="s">
        <v>1436</v>
      </c>
      <c r="O1553" s="179" t="s">
        <v>6</v>
      </c>
      <c r="P1553" s="179" t="s">
        <v>1439</v>
      </c>
      <c r="Q1553" s="179" t="s">
        <v>7</v>
      </c>
      <c r="R1553" s="179" t="s">
        <v>1526</v>
      </c>
      <c r="S1553" s="179" t="s">
        <v>103</v>
      </c>
      <c r="T1553" s="184" t="s">
        <v>9</v>
      </c>
      <c r="U1553" s="184" t="str">
        <f>Tabla1[[#This Row],[Códigos CIF]]&amp;" "&amp;"="&amp;" "&amp;Tabla1[[#This Row],[Códigos CIF Habilidad]]</f>
        <v>d350 = Conversación</v>
      </c>
      <c r="V1553" s="189" t="s">
        <v>104</v>
      </c>
      <c r="W1553" s="19" t="s">
        <v>105</v>
      </c>
      <c r="X1553" s="10"/>
      <c r="Y1553" s="10"/>
      <c r="Z1553"/>
      <c r="AA1553"/>
      <c r="AB1553"/>
      <c r="AC1553"/>
      <c r="AD1553"/>
      <c r="AE1553"/>
      <c r="AF1553"/>
      <c r="AG1553"/>
      <c r="AH1553"/>
      <c r="AI1553"/>
    </row>
    <row r="1554" spans="1:35">
      <c r="A1554" s="10">
        <v>1538</v>
      </c>
      <c r="B1554" s="176" t="s">
        <v>1343</v>
      </c>
      <c r="C1554" s="177" t="s">
        <v>1161</v>
      </c>
      <c r="D1554" s="177" t="s">
        <v>491</v>
      </c>
      <c r="E1554" s="178" t="s">
        <v>534</v>
      </c>
      <c r="F1554" s="179">
        <v>24</v>
      </c>
      <c r="G1554" s="180" t="s">
        <v>685</v>
      </c>
      <c r="H1554" s="181">
        <v>3</v>
      </c>
      <c r="I1554" s="182">
        <f>Tabla1[[#This Row],[P_Esperada_MEISR ]]*0.0008928</f>
        <v>2.6784000000000001E-3</v>
      </c>
      <c r="J1554" s="183">
        <v>1</v>
      </c>
      <c r="K1554" s="183">
        <f>Tabla1[[#This Row],[Puntuación]]-1</f>
        <v>0</v>
      </c>
      <c r="L1554" s="182">
        <f>Tabla1[[#This Row],[Cambio escala]]*0.0008928</f>
        <v>0</v>
      </c>
      <c r="M1554" s="179" t="s">
        <v>5</v>
      </c>
      <c r="N1554" s="179" t="s">
        <v>1436</v>
      </c>
      <c r="O1554" s="179" t="s">
        <v>6</v>
      </c>
      <c r="P1554" s="179" t="s">
        <v>1439</v>
      </c>
      <c r="Q1554" s="179" t="s">
        <v>7</v>
      </c>
      <c r="R1554" s="179" t="s">
        <v>1526</v>
      </c>
      <c r="S1554" s="179" t="s">
        <v>111</v>
      </c>
      <c r="T1554" s="184" t="s">
        <v>19</v>
      </c>
      <c r="U1554" s="184" t="str">
        <f>Tabla1[[#This Row],[Códigos CIF]]&amp;" "&amp;"="&amp;" "&amp;Tabla1[[#This Row],[Códigos CIF Habilidad]]</f>
        <v>d137 = Adquirir conceptos</v>
      </c>
      <c r="V1554" s="189" t="s">
        <v>112</v>
      </c>
      <c r="W1554" s="19" t="s">
        <v>113</v>
      </c>
      <c r="X1554" s="10"/>
      <c r="Y1554" s="10"/>
      <c r="Z1554"/>
      <c r="AA1554"/>
      <c r="AB1554"/>
      <c r="AC1554"/>
      <c r="AD1554"/>
      <c r="AE1554"/>
      <c r="AF1554"/>
      <c r="AG1554"/>
      <c r="AH1554"/>
      <c r="AI1554"/>
    </row>
    <row r="1555" spans="1:35" ht="51">
      <c r="A1555" s="10">
        <v>1539</v>
      </c>
      <c r="B1555" s="176" t="s">
        <v>1343</v>
      </c>
      <c r="C1555" s="177" t="s">
        <v>1162</v>
      </c>
      <c r="D1555" s="177" t="s">
        <v>491</v>
      </c>
      <c r="E1555" s="178" t="s">
        <v>514</v>
      </c>
      <c r="F1555" s="179">
        <v>25</v>
      </c>
      <c r="G1555" s="180" t="s">
        <v>738</v>
      </c>
      <c r="H1555" s="181">
        <v>3</v>
      </c>
      <c r="I1555" s="182">
        <f>Tabla1[[#This Row],[P_Esperada_MEISR ]]*0.0008928</f>
        <v>2.6784000000000001E-3</v>
      </c>
      <c r="J1555" s="183">
        <v>1</v>
      </c>
      <c r="K1555" s="183">
        <f>Tabla1[[#This Row],[Puntuación]]-1</f>
        <v>0</v>
      </c>
      <c r="L1555" s="182">
        <f>Tabla1[[#This Row],[Cambio escala]]*0.0008928</f>
        <v>0</v>
      </c>
      <c r="M1555" s="179" t="s">
        <v>23</v>
      </c>
      <c r="N1555" s="179" t="s">
        <v>1434</v>
      </c>
      <c r="O1555" s="179" t="s">
        <v>23</v>
      </c>
      <c r="P1555" s="179" t="s">
        <v>1437</v>
      </c>
      <c r="Q1555" s="179" t="s">
        <v>23</v>
      </c>
      <c r="R1555" s="179" t="s">
        <v>1525</v>
      </c>
      <c r="S1555" s="179" t="s">
        <v>92</v>
      </c>
      <c r="T1555" s="184" t="s">
        <v>83</v>
      </c>
      <c r="U1555" s="184" t="str">
        <f>Tabla1[[#This Row],[Códigos CIF]]&amp;" "&amp;"="&amp;" "&amp;Tabla1[[#This Row],[Códigos CIF Habilidad]]</f>
        <v>d510 = Lavarse</v>
      </c>
      <c r="V1555" s="189" t="s">
        <v>93</v>
      </c>
      <c r="W1555" s="19" t="s">
        <v>94</v>
      </c>
      <c r="X1555" s="10"/>
      <c r="Y1555" s="10"/>
      <c r="Z1555"/>
      <c r="AA1555"/>
      <c r="AB1555"/>
      <c r="AC1555"/>
      <c r="AD1555"/>
      <c r="AE1555"/>
      <c r="AF1555"/>
      <c r="AG1555"/>
      <c r="AH1555"/>
      <c r="AI1555"/>
    </row>
    <row r="1556" spans="1:35" ht="51">
      <c r="A1556" s="10">
        <v>1540</v>
      </c>
      <c r="B1556" s="176" t="s">
        <v>1343</v>
      </c>
      <c r="C1556" s="177" t="s">
        <v>1163</v>
      </c>
      <c r="D1556" s="177" t="s">
        <v>491</v>
      </c>
      <c r="E1556" s="178" t="s">
        <v>515</v>
      </c>
      <c r="F1556" s="179">
        <v>30</v>
      </c>
      <c r="G1556" s="180" t="s">
        <v>738</v>
      </c>
      <c r="H1556" s="181">
        <v>3</v>
      </c>
      <c r="I1556" s="182">
        <f>Tabla1[[#This Row],[P_Esperada_MEISR ]]*0.0008928</f>
        <v>2.6784000000000001E-3</v>
      </c>
      <c r="J1556" s="183">
        <v>1</v>
      </c>
      <c r="K1556" s="183">
        <f>Tabla1[[#This Row],[Puntuación]]-1</f>
        <v>0</v>
      </c>
      <c r="L1556" s="182">
        <f>Tabla1[[#This Row],[Cambio escala]]*0.0008928</f>
        <v>0</v>
      </c>
      <c r="M1556" s="179" t="s">
        <v>23</v>
      </c>
      <c r="N1556" s="179" t="s">
        <v>1434</v>
      </c>
      <c r="O1556" s="179" t="s">
        <v>23</v>
      </c>
      <c r="P1556" s="179" t="s">
        <v>1437</v>
      </c>
      <c r="Q1556" s="179" t="s">
        <v>23</v>
      </c>
      <c r="R1556" s="179" t="s">
        <v>1525</v>
      </c>
      <c r="S1556" s="179" t="s">
        <v>92</v>
      </c>
      <c r="T1556" s="184" t="s">
        <v>83</v>
      </c>
      <c r="U1556" s="184" t="str">
        <f>Tabla1[[#This Row],[Códigos CIF]]&amp;" "&amp;"="&amp;" "&amp;Tabla1[[#This Row],[Códigos CIF Habilidad]]</f>
        <v>d510 = Lavarse</v>
      </c>
      <c r="V1556" s="189" t="s">
        <v>93</v>
      </c>
      <c r="W1556" s="19" t="s">
        <v>94</v>
      </c>
      <c r="X1556" s="10"/>
      <c r="Y1556" s="10"/>
      <c r="Z1556"/>
      <c r="AA1556"/>
      <c r="AB1556"/>
      <c r="AC1556"/>
      <c r="AD1556"/>
      <c r="AE1556"/>
      <c r="AF1556"/>
      <c r="AG1556"/>
      <c r="AH1556"/>
      <c r="AI1556"/>
    </row>
    <row r="1557" spans="1:35" ht="30.6">
      <c r="A1557" s="10">
        <v>1541</v>
      </c>
      <c r="B1557" s="176" t="s">
        <v>1343</v>
      </c>
      <c r="C1557" s="177" t="s">
        <v>1164</v>
      </c>
      <c r="D1557" s="177" t="s">
        <v>491</v>
      </c>
      <c r="E1557" s="178" t="s">
        <v>516</v>
      </c>
      <c r="F1557" s="179">
        <v>30</v>
      </c>
      <c r="G1557" s="180" t="s">
        <v>738</v>
      </c>
      <c r="H1557" s="181">
        <v>3</v>
      </c>
      <c r="I1557" s="182">
        <f>Tabla1[[#This Row],[P_Esperada_MEISR ]]*0.0008928</f>
        <v>2.6784000000000001E-3</v>
      </c>
      <c r="J1557" s="183">
        <v>1</v>
      </c>
      <c r="K1557" s="183">
        <f>Tabla1[[#This Row],[Puntuación]]-1</f>
        <v>0</v>
      </c>
      <c r="L1557" s="182">
        <f>Tabla1[[#This Row],[Cambio escala]]*0.0008928</f>
        <v>0</v>
      </c>
      <c r="M1557" s="179" t="s">
        <v>5</v>
      </c>
      <c r="N1557" s="179" t="s">
        <v>1436</v>
      </c>
      <c r="O1557" s="179" t="s">
        <v>5</v>
      </c>
      <c r="P1557" s="179" t="s">
        <v>1441</v>
      </c>
      <c r="Q1557" s="179" t="s">
        <v>5</v>
      </c>
      <c r="R1557" s="179" t="s">
        <v>1519</v>
      </c>
      <c r="S1557" s="179" t="s">
        <v>77</v>
      </c>
      <c r="T1557" s="184" t="s">
        <v>50</v>
      </c>
      <c r="U1557" s="184" t="str">
        <f>Tabla1[[#This Row],[Códigos CIF]]&amp;" "&amp;"="&amp;" "&amp;Tabla1[[#This Row],[Códigos CIF Habilidad]]</f>
        <v>d250 = Manejo del comportamiento propio</v>
      </c>
      <c r="V1557" s="189" t="s">
        <v>78</v>
      </c>
      <c r="W1557" s="19" t="s">
        <v>79</v>
      </c>
      <c r="X1557" s="10"/>
      <c r="Y1557" s="10"/>
      <c r="Z1557"/>
      <c r="AA1557"/>
      <c r="AB1557"/>
      <c r="AC1557"/>
      <c r="AD1557"/>
      <c r="AE1557"/>
      <c r="AF1557"/>
      <c r="AG1557"/>
      <c r="AH1557"/>
      <c r="AI1557"/>
    </row>
    <row r="1558" spans="1:35">
      <c r="A1558" s="10">
        <v>1542</v>
      </c>
      <c r="B1558" s="176" t="s">
        <v>1343</v>
      </c>
      <c r="C1558" s="177" t="s">
        <v>1165</v>
      </c>
      <c r="D1558" s="177" t="s">
        <v>491</v>
      </c>
      <c r="E1558" s="178" t="s">
        <v>517</v>
      </c>
      <c r="F1558" s="179">
        <v>33</v>
      </c>
      <c r="G1558" s="180" t="s">
        <v>739</v>
      </c>
      <c r="H1558" s="181">
        <v>3</v>
      </c>
      <c r="I1558" s="182">
        <f>Tabla1[[#This Row],[P_Esperada_MEISR ]]*0.0008928</f>
        <v>2.6784000000000001E-3</v>
      </c>
      <c r="J1558" s="183">
        <v>1</v>
      </c>
      <c r="K1558" s="183">
        <f>Tabla1[[#This Row],[Puntuación]]-1</f>
        <v>0</v>
      </c>
      <c r="L1558" s="182">
        <f>Tabla1[[#This Row],[Cambio escala]]*0.0008928</f>
        <v>0</v>
      </c>
      <c r="M1558" s="179" t="s">
        <v>5</v>
      </c>
      <c r="N1558" s="179" t="s">
        <v>1436</v>
      </c>
      <c r="O1558" s="179" t="s">
        <v>5</v>
      </c>
      <c r="P1558" s="179" t="s">
        <v>1441</v>
      </c>
      <c r="Q1558" s="179" t="s">
        <v>7</v>
      </c>
      <c r="R1558" s="179" t="s">
        <v>1526</v>
      </c>
      <c r="S1558" s="179" t="s">
        <v>111</v>
      </c>
      <c r="T1558" s="184" t="s">
        <v>19</v>
      </c>
      <c r="U1558" s="184" t="str">
        <f>Tabla1[[#This Row],[Códigos CIF]]&amp;" "&amp;"="&amp;" "&amp;Tabla1[[#This Row],[Códigos CIF Habilidad]]</f>
        <v>d137 = Adquirir conceptos</v>
      </c>
      <c r="V1558" s="189" t="s">
        <v>112</v>
      </c>
      <c r="W1558" s="19" t="s">
        <v>113</v>
      </c>
      <c r="X1558" s="10"/>
      <c r="Y1558" s="10"/>
      <c r="Z1558"/>
      <c r="AA1558"/>
      <c r="AB1558"/>
      <c r="AC1558"/>
      <c r="AD1558"/>
      <c r="AE1558"/>
      <c r="AF1558"/>
      <c r="AG1558"/>
      <c r="AH1558"/>
      <c r="AI1558"/>
    </row>
    <row r="1559" spans="1:35" ht="40.799999999999997">
      <c r="A1559" s="10">
        <v>1543</v>
      </c>
      <c r="B1559" s="176" t="s">
        <v>1343</v>
      </c>
      <c r="C1559" s="177" t="s">
        <v>1166</v>
      </c>
      <c r="D1559" s="177" t="s">
        <v>491</v>
      </c>
      <c r="E1559" s="178" t="s">
        <v>518</v>
      </c>
      <c r="F1559" s="179">
        <v>36</v>
      </c>
      <c r="G1559" s="180" t="s">
        <v>739</v>
      </c>
      <c r="H1559" s="181">
        <v>3</v>
      </c>
      <c r="I1559" s="182">
        <f>Tabla1[[#This Row],[P_Esperada_MEISR ]]*0.0008928</f>
        <v>2.6784000000000001E-3</v>
      </c>
      <c r="J1559" s="183">
        <v>1</v>
      </c>
      <c r="K1559" s="183">
        <f>Tabla1[[#This Row],[Puntuación]]-1</f>
        <v>0</v>
      </c>
      <c r="L1559" s="182">
        <f>Tabla1[[#This Row],[Cambio escala]]*0.0008928</f>
        <v>0</v>
      </c>
      <c r="M1559" s="179" t="s">
        <v>23</v>
      </c>
      <c r="N1559" s="179" t="s">
        <v>1434</v>
      </c>
      <c r="O1559" s="179" t="s">
        <v>23</v>
      </c>
      <c r="P1559" s="179" t="s">
        <v>1437</v>
      </c>
      <c r="Q1559" s="179" t="s">
        <v>23</v>
      </c>
      <c r="R1559" s="179" t="s">
        <v>1525</v>
      </c>
      <c r="S1559" s="179" t="s">
        <v>92</v>
      </c>
      <c r="T1559" s="184" t="s">
        <v>83</v>
      </c>
      <c r="U1559" s="184" t="str">
        <f>Tabla1[[#This Row],[Códigos CIF]]&amp;" "&amp;"="&amp;" "&amp;Tabla1[[#This Row],[Códigos CIF Habilidad]]</f>
        <v>d510 = Lavarse</v>
      </c>
      <c r="V1559" s="189" t="s">
        <v>93</v>
      </c>
      <c r="W1559" s="19" t="s">
        <v>94</v>
      </c>
      <c r="X1559" s="10"/>
      <c r="Y1559" s="10"/>
      <c r="Z1559"/>
      <c r="AA1559"/>
      <c r="AB1559"/>
      <c r="AC1559"/>
      <c r="AD1559"/>
      <c r="AE1559"/>
      <c r="AF1559"/>
      <c r="AG1559"/>
      <c r="AH1559"/>
      <c r="AI1559"/>
    </row>
    <row r="1560" spans="1:35" ht="51">
      <c r="A1560" s="10">
        <v>1544</v>
      </c>
      <c r="B1560" s="176" t="s">
        <v>1343</v>
      </c>
      <c r="C1560" s="177" t="s">
        <v>1167</v>
      </c>
      <c r="D1560" s="177" t="s">
        <v>491</v>
      </c>
      <c r="E1560" s="178" t="s">
        <v>519</v>
      </c>
      <c r="F1560" s="179">
        <v>36</v>
      </c>
      <c r="G1560" s="180" t="s">
        <v>739</v>
      </c>
      <c r="H1560" s="181">
        <v>3</v>
      </c>
      <c r="I1560" s="182">
        <f>Tabla1[[#This Row],[P_Esperada_MEISR ]]*0.0008928</f>
        <v>2.6784000000000001E-3</v>
      </c>
      <c r="J1560" s="183">
        <v>1</v>
      </c>
      <c r="K1560" s="183">
        <f>Tabla1[[#This Row],[Puntuación]]-1</f>
        <v>0</v>
      </c>
      <c r="L1560" s="182">
        <f>Tabla1[[#This Row],[Cambio escala]]*0.0008928</f>
        <v>0</v>
      </c>
      <c r="M1560" s="179" t="s">
        <v>24</v>
      </c>
      <c r="N1560" s="179" t="s">
        <v>1435</v>
      </c>
      <c r="O1560" s="179" t="s">
        <v>31</v>
      </c>
      <c r="P1560" s="179" t="s">
        <v>1438</v>
      </c>
      <c r="Q1560" s="179" t="s">
        <v>23</v>
      </c>
      <c r="R1560" s="179" t="s">
        <v>1525</v>
      </c>
      <c r="S1560" s="179" t="s">
        <v>176</v>
      </c>
      <c r="T1560" s="184" t="s">
        <v>19</v>
      </c>
      <c r="U1560" s="184" t="str">
        <f>Tabla1[[#This Row],[Códigos CIF]]&amp;" "&amp;"="&amp;" "&amp;Tabla1[[#This Row],[Códigos CIF Habilidad]]</f>
        <v>d177 = Tomar decisiones</v>
      </c>
      <c r="V1560" s="189" t="s">
        <v>177</v>
      </c>
      <c r="W1560" s="19" t="s">
        <v>178</v>
      </c>
      <c r="X1560" s="10"/>
      <c r="Y1560" s="10"/>
      <c r="Z1560"/>
      <c r="AA1560"/>
      <c r="AB1560"/>
      <c r="AC1560"/>
      <c r="AD1560"/>
      <c r="AE1560"/>
      <c r="AF1560"/>
      <c r="AG1560"/>
      <c r="AH1560"/>
      <c r="AI1560"/>
    </row>
    <row r="1561" spans="1:35">
      <c r="A1561" s="10">
        <v>1545</v>
      </c>
      <c r="B1561" s="176" t="s">
        <v>1343</v>
      </c>
      <c r="C1561" s="177" t="s">
        <v>1168</v>
      </c>
      <c r="D1561" s="177" t="s">
        <v>491</v>
      </c>
      <c r="E1561" s="178" t="s">
        <v>520</v>
      </c>
      <c r="F1561" s="179">
        <v>36</v>
      </c>
      <c r="G1561" s="180" t="s">
        <v>739</v>
      </c>
      <c r="H1561" s="181">
        <v>3</v>
      </c>
      <c r="I1561" s="182">
        <f>Tabla1[[#This Row],[P_Esperada_MEISR ]]*0.0008928</f>
        <v>2.6784000000000001E-3</v>
      </c>
      <c r="J1561" s="183">
        <v>1</v>
      </c>
      <c r="K1561" s="183">
        <f>Tabla1[[#This Row],[Puntuación]]-1</f>
        <v>0</v>
      </c>
      <c r="L1561" s="182">
        <f>Tabla1[[#This Row],[Cambio escala]]*0.0008928</f>
        <v>0</v>
      </c>
      <c r="M1561" s="179" t="s">
        <v>24</v>
      </c>
      <c r="N1561" s="179" t="s">
        <v>1435</v>
      </c>
      <c r="O1561" s="179" t="s">
        <v>31</v>
      </c>
      <c r="P1561" s="179" t="s">
        <v>1438</v>
      </c>
      <c r="Q1561" s="179" t="s">
        <v>7</v>
      </c>
      <c r="R1561" s="179" t="s">
        <v>1526</v>
      </c>
      <c r="S1561" s="179" t="s">
        <v>521</v>
      </c>
      <c r="T1561" s="184" t="s">
        <v>19</v>
      </c>
      <c r="U1561" s="184" t="str">
        <f>Tabla1[[#This Row],[Códigos CIF]]&amp;" "&amp;"="&amp;" "&amp;Tabla1[[#This Row],[Códigos CIF Habilidad]]</f>
        <v>d155 = Adquirir habilidades</v>
      </c>
      <c r="V1561" s="189" t="s">
        <v>522</v>
      </c>
      <c r="W1561" s="19" t="s">
        <v>523</v>
      </c>
      <c r="X1561" s="10"/>
      <c r="Y1561" s="10"/>
      <c r="Z1561"/>
      <c r="AA1561"/>
      <c r="AB1561"/>
      <c r="AC1561"/>
      <c r="AD1561"/>
      <c r="AE1561"/>
      <c r="AF1561"/>
      <c r="AG1561"/>
      <c r="AH1561"/>
      <c r="AI1561"/>
    </row>
    <row r="1562" spans="1:35" ht="20.399999999999999">
      <c r="A1562" s="10">
        <v>1546</v>
      </c>
      <c r="B1562" s="176" t="s">
        <v>1343</v>
      </c>
      <c r="C1562" s="177" t="s">
        <v>1169</v>
      </c>
      <c r="D1562" s="177" t="s">
        <v>491</v>
      </c>
      <c r="E1562" s="178" t="s">
        <v>524</v>
      </c>
      <c r="F1562" s="179">
        <v>36</v>
      </c>
      <c r="G1562" s="180" t="s">
        <v>739</v>
      </c>
      <c r="H1562" s="181">
        <v>3</v>
      </c>
      <c r="I1562" s="182">
        <f>Tabla1[[#This Row],[P_Esperada_MEISR ]]*0.0008928</f>
        <v>2.6784000000000001E-3</v>
      </c>
      <c r="J1562" s="183">
        <v>1</v>
      </c>
      <c r="K1562" s="183">
        <f>Tabla1[[#This Row],[Puntuación]]-1</f>
        <v>0</v>
      </c>
      <c r="L1562" s="182">
        <f>Tabla1[[#This Row],[Cambio escala]]*0.0008928</f>
        <v>0</v>
      </c>
      <c r="M1562" s="179" t="s">
        <v>23</v>
      </c>
      <c r="N1562" s="179" t="s">
        <v>1434</v>
      </c>
      <c r="O1562" s="179" t="s">
        <v>23</v>
      </c>
      <c r="P1562" s="179" t="s">
        <v>1437</v>
      </c>
      <c r="Q1562" s="179" t="s">
        <v>23</v>
      </c>
      <c r="R1562" s="179" t="s">
        <v>1525</v>
      </c>
      <c r="S1562" s="179" t="s">
        <v>211</v>
      </c>
      <c r="T1562" s="184" t="s">
        <v>83</v>
      </c>
      <c r="U1562" s="184" t="str">
        <f>Tabla1[[#This Row],[Códigos CIF]]&amp;" "&amp;"="&amp;" "&amp;Tabla1[[#This Row],[Códigos CIF Habilidad]]</f>
        <v>d540 = Vestirse</v>
      </c>
      <c r="V1562" s="189" t="s">
        <v>212</v>
      </c>
      <c r="W1562" s="19" t="s">
        <v>213</v>
      </c>
      <c r="X1562" s="10"/>
      <c r="Y1562" s="10"/>
      <c r="Z1562"/>
      <c r="AA1562"/>
      <c r="AB1562"/>
      <c r="AC1562"/>
      <c r="AD1562"/>
      <c r="AE1562"/>
      <c r="AF1562"/>
      <c r="AG1562"/>
      <c r="AH1562"/>
      <c r="AI1562"/>
    </row>
    <row r="1563" spans="1:35" ht="30.6">
      <c r="A1563" s="10">
        <v>1547</v>
      </c>
      <c r="B1563" s="176" t="s">
        <v>1343</v>
      </c>
      <c r="C1563" s="177" t="s">
        <v>1170</v>
      </c>
      <c r="D1563" s="177" t="s">
        <v>491</v>
      </c>
      <c r="E1563" s="178" t="s">
        <v>526</v>
      </c>
      <c r="F1563" s="179">
        <v>36</v>
      </c>
      <c r="G1563" s="180" t="s">
        <v>739</v>
      </c>
      <c r="H1563" s="181">
        <v>3</v>
      </c>
      <c r="I1563" s="182">
        <f>Tabla1[[#This Row],[P_Esperada_MEISR ]]*0.0008928</f>
        <v>2.6784000000000001E-3</v>
      </c>
      <c r="J1563" s="183">
        <v>1</v>
      </c>
      <c r="K1563" s="183">
        <f>Tabla1[[#This Row],[Puntuación]]-1</f>
        <v>0</v>
      </c>
      <c r="L1563" s="182">
        <f>Tabla1[[#This Row],[Cambio escala]]*0.0008928</f>
        <v>0</v>
      </c>
      <c r="M1563" s="179" t="s">
        <v>5</v>
      </c>
      <c r="N1563" s="179" t="s">
        <v>1436</v>
      </c>
      <c r="O1563" s="179" t="s">
        <v>5</v>
      </c>
      <c r="P1563" s="179" t="s">
        <v>1441</v>
      </c>
      <c r="Q1563" s="179" t="s">
        <v>5</v>
      </c>
      <c r="R1563" s="179" t="s">
        <v>1519</v>
      </c>
      <c r="S1563" s="179" t="s">
        <v>13</v>
      </c>
      <c r="T1563" s="184" t="s">
        <v>14</v>
      </c>
      <c r="U1563" s="184" t="str">
        <f>Tabla1[[#This Row],[Códigos CIF]]&amp;" "&amp;"="&amp;" "&amp;Tabla1[[#This Row],[Códigos CIF Habilidad]]</f>
        <v>d710 = Interacciones interpersonales básicas</v>
      </c>
      <c r="V1563" s="189" t="s">
        <v>15</v>
      </c>
      <c r="W1563" s="19" t="s">
        <v>16</v>
      </c>
      <c r="X1563" s="10"/>
      <c r="Y1563" s="10"/>
      <c r="Z1563"/>
      <c r="AA1563"/>
      <c r="AB1563"/>
      <c r="AC1563"/>
      <c r="AD1563"/>
      <c r="AE1563"/>
      <c r="AF1563"/>
      <c r="AG1563"/>
      <c r="AH1563"/>
      <c r="AI1563"/>
    </row>
    <row r="1564" spans="1:35" ht="40.799999999999997">
      <c r="A1564" s="10">
        <v>1548</v>
      </c>
      <c r="B1564" s="176" t="s">
        <v>1343</v>
      </c>
      <c r="C1564" s="177" t="s">
        <v>1171</v>
      </c>
      <c r="D1564" s="177" t="s">
        <v>491</v>
      </c>
      <c r="E1564" s="178" t="s">
        <v>535</v>
      </c>
      <c r="F1564" s="179">
        <v>36</v>
      </c>
      <c r="G1564" s="180" t="s">
        <v>739</v>
      </c>
      <c r="H1564" s="181">
        <v>3</v>
      </c>
      <c r="I1564" s="182">
        <f>Tabla1[[#This Row],[P_Esperada_MEISR ]]*0.0008928</f>
        <v>2.6784000000000001E-3</v>
      </c>
      <c r="J1564" s="183">
        <v>1</v>
      </c>
      <c r="K1564" s="183">
        <f>Tabla1[[#This Row],[Puntuación]]-1</f>
        <v>0</v>
      </c>
      <c r="L1564" s="182">
        <f>Tabla1[[#This Row],[Cambio escala]]*0.0008928</f>
        <v>0</v>
      </c>
      <c r="M1564" s="179" t="s">
        <v>23</v>
      </c>
      <c r="N1564" s="179" t="s">
        <v>1434</v>
      </c>
      <c r="O1564" s="179" t="s">
        <v>23</v>
      </c>
      <c r="P1564" s="179" t="s">
        <v>1437</v>
      </c>
      <c r="Q1564" s="179" t="s">
        <v>23</v>
      </c>
      <c r="R1564" s="179" t="s">
        <v>1525</v>
      </c>
      <c r="S1564" s="179" t="s">
        <v>536</v>
      </c>
      <c r="T1564" s="184" t="s">
        <v>83</v>
      </c>
      <c r="U1564" s="184" t="str">
        <f>Tabla1[[#This Row],[Códigos CIF]]&amp;" "&amp;"="&amp;" "&amp;Tabla1[[#This Row],[Códigos CIF Habilidad]]</f>
        <v>d520 = Cuidado de partes del cuerpo</v>
      </c>
      <c r="V1564" s="189" t="s">
        <v>537</v>
      </c>
      <c r="W1564" s="19" t="s">
        <v>538</v>
      </c>
      <c r="X1564" s="10"/>
      <c r="Y1564" s="10"/>
      <c r="Z1564"/>
      <c r="AA1564"/>
      <c r="AB1564"/>
      <c r="AC1564"/>
      <c r="AD1564"/>
      <c r="AE1564"/>
      <c r="AF1564"/>
      <c r="AG1564"/>
      <c r="AH1564"/>
      <c r="AI1564"/>
    </row>
    <row r="1565" spans="1:35" ht="30.6">
      <c r="A1565" s="10">
        <v>1549</v>
      </c>
      <c r="B1565" s="176" t="s">
        <v>1343</v>
      </c>
      <c r="C1565" s="177" t="s">
        <v>1172</v>
      </c>
      <c r="D1565" s="177" t="s">
        <v>491</v>
      </c>
      <c r="E1565" s="178" t="s">
        <v>541</v>
      </c>
      <c r="F1565" s="179">
        <v>36</v>
      </c>
      <c r="G1565" s="180" t="s">
        <v>739</v>
      </c>
      <c r="H1565" s="181">
        <v>3</v>
      </c>
      <c r="I1565" s="182">
        <f>Tabla1[[#This Row],[P_Esperada_MEISR ]]*0.0008928</f>
        <v>2.6784000000000001E-3</v>
      </c>
      <c r="J1565" s="183">
        <v>1</v>
      </c>
      <c r="K1565" s="183">
        <f>Tabla1[[#This Row],[Puntuación]]-1</f>
        <v>0</v>
      </c>
      <c r="L1565" s="182">
        <f>Tabla1[[#This Row],[Cambio escala]]*0.0008928</f>
        <v>0</v>
      </c>
      <c r="M1565" s="179" t="s">
        <v>23</v>
      </c>
      <c r="N1565" s="179" t="s">
        <v>1434</v>
      </c>
      <c r="O1565" s="179" t="s">
        <v>23</v>
      </c>
      <c r="P1565" s="179" t="s">
        <v>1437</v>
      </c>
      <c r="Q1565" s="179" t="s">
        <v>23</v>
      </c>
      <c r="R1565" s="179" t="s">
        <v>1525</v>
      </c>
      <c r="S1565" s="179" t="s">
        <v>92</v>
      </c>
      <c r="T1565" s="184" t="s">
        <v>83</v>
      </c>
      <c r="U1565" s="184" t="str">
        <f>Tabla1[[#This Row],[Códigos CIF]]&amp;" "&amp;"="&amp;" "&amp;Tabla1[[#This Row],[Códigos CIF Habilidad]]</f>
        <v>d510 = Lavarse</v>
      </c>
      <c r="V1565" s="189" t="s">
        <v>93</v>
      </c>
      <c r="W1565" s="19" t="s">
        <v>94</v>
      </c>
      <c r="X1565" s="10"/>
      <c r="Y1565" s="10"/>
      <c r="Z1565"/>
      <c r="AA1565"/>
      <c r="AB1565"/>
      <c r="AC1565"/>
      <c r="AD1565"/>
      <c r="AE1565"/>
      <c r="AF1565"/>
      <c r="AG1565"/>
      <c r="AH1565"/>
      <c r="AI1565"/>
    </row>
    <row r="1566" spans="1:35">
      <c r="A1566" s="10">
        <v>1550</v>
      </c>
      <c r="B1566" s="176" t="s">
        <v>1343</v>
      </c>
      <c r="C1566" s="177" t="s">
        <v>1173</v>
      </c>
      <c r="D1566" s="177" t="s">
        <v>491</v>
      </c>
      <c r="E1566" s="178" t="s">
        <v>527</v>
      </c>
      <c r="F1566" s="179">
        <v>48</v>
      </c>
      <c r="G1566" s="180" t="s">
        <v>741</v>
      </c>
      <c r="H1566" s="181">
        <v>3</v>
      </c>
      <c r="I1566" s="182">
        <f>Tabla1[[#This Row],[P_Esperada_MEISR ]]*0.0008928</f>
        <v>2.6784000000000001E-3</v>
      </c>
      <c r="J1566" s="183">
        <v>1</v>
      </c>
      <c r="K1566" s="183">
        <f>Tabla1[[#This Row],[Puntuación]]-1</f>
        <v>0</v>
      </c>
      <c r="L1566" s="182">
        <f>Tabla1[[#This Row],[Cambio escala]]*0.0008928</f>
        <v>0</v>
      </c>
      <c r="M1566" s="179" t="s">
        <v>23</v>
      </c>
      <c r="N1566" s="179" t="s">
        <v>1434</v>
      </c>
      <c r="O1566" s="179" t="s">
        <v>23</v>
      </c>
      <c r="P1566" s="179" t="s">
        <v>1437</v>
      </c>
      <c r="Q1566" s="179" t="s">
        <v>23</v>
      </c>
      <c r="R1566" s="179" t="s">
        <v>1525</v>
      </c>
      <c r="S1566" s="179" t="s">
        <v>528</v>
      </c>
      <c r="T1566" s="184" t="s">
        <v>27</v>
      </c>
      <c r="U1566" s="184" t="str">
        <f>Tabla1[[#This Row],[Códigos CIF]]&amp;" "&amp;"="&amp;" "&amp;Tabla1[[#This Row],[Códigos CIF Habilidad]]</f>
        <v>d420 = Transferir el propio cuerpo</v>
      </c>
      <c r="V1566" s="189" t="s">
        <v>529</v>
      </c>
      <c r="W1566" s="19" t="s">
        <v>530</v>
      </c>
      <c r="X1566" s="10"/>
      <c r="Y1566" s="10"/>
      <c r="Z1566"/>
      <c r="AA1566"/>
      <c r="AB1566"/>
      <c r="AC1566"/>
      <c r="AD1566"/>
      <c r="AE1566"/>
      <c r="AF1566"/>
      <c r="AG1566"/>
      <c r="AH1566"/>
      <c r="AI1566"/>
    </row>
    <row r="1567" spans="1:35" ht="30.6">
      <c r="A1567" s="10">
        <v>1551</v>
      </c>
      <c r="B1567" s="176" t="s">
        <v>1343</v>
      </c>
      <c r="C1567" s="177" t="s">
        <v>1174</v>
      </c>
      <c r="D1567" s="177" t="s">
        <v>491</v>
      </c>
      <c r="E1567" s="178" t="s">
        <v>531</v>
      </c>
      <c r="F1567" s="179">
        <v>48</v>
      </c>
      <c r="G1567" s="180" t="s">
        <v>741</v>
      </c>
      <c r="H1567" s="181">
        <v>3</v>
      </c>
      <c r="I1567" s="182">
        <f>Tabla1[[#This Row],[P_Esperada_MEISR ]]*0.0008928</f>
        <v>2.6784000000000001E-3</v>
      </c>
      <c r="J1567" s="183">
        <v>1</v>
      </c>
      <c r="K1567" s="183">
        <f>Tabla1[[#This Row],[Puntuación]]-1</f>
        <v>0</v>
      </c>
      <c r="L1567" s="182">
        <f>Tabla1[[#This Row],[Cambio escala]]*0.0008928</f>
        <v>0</v>
      </c>
      <c r="M1567" s="179" t="s">
        <v>23</v>
      </c>
      <c r="N1567" s="179" t="s">
        <v>1434</v>
      </c>
      <c r="O1567" s="179" t="s">
        <v>23</v>
      </c>
      <c r="P1567" s="179" t="s">
        <v>1437</v>
      </c>
      <c r="Q1567" s="179" t="s">
        <v>23</v>
      </c>
      <c r="R1567" s="179" t="s">
        <v>1525</v>
      </c>
      <c r="S1567" s="179" t="s">
        <v>92</v>
      </c>
      <c r="T1567" s="184" t="s">
        <v>83</v>
      </c>
      <c r="U1567" s="184" t="str">
        <f>Tabla1[[#This Row],[Códigos CIF]]&amp;" "&amp;"="&amp;" "&amp;Tabla1[[#This Row],[Códigos CIF Habilidad]]</f>
        <v>d510 = Lavarse</v>
      </c>
      <c r="V1567" s="189" t="s">
        <v>93</v>
      </c>
      <c r="W1567" s="19" t="s">
        <v>94</v>
      </c>
      <c r="X1567" s="10"/>
      <c r="Y1567" s="10"/>
      <c r="Z1567"/>
      <c r="AA1567"/>
      <c r="AB1567"/>
      <c r="AC1567"/>
      <c r="AD1567"/>
      <c r="AE1567"/>
      <c r="AF1567"/>
      <c r="AG1567"/>
      <c r="AH1567"/>
      <c r="AI1567"/>
    </row>
    <row r="1568" spans="1:35">
      <c r="A1568" s="10">
        <v>1552</v>
      </c>
      <c r="B1568" s="176" t="s">
        <v>1343</v>
      </c>
      <c r="C1568" s="177" t="s">
        <v>1175</v>
      </c>
      <c r="D1568" s="177" t="s">
        <v>491</v>
      </c>
      <c r="E1568" s="178" t="s">
        <v>532</v>
      </c>
      <c r="F1568" s="179">
        <v>48</v>
      </c>
      <c r="G1568" s="180" t="s">
        <v>741</v>
      </c>
      <c r="H1568" s="181">
        <v>3</v>
      </c>
      <c r="I1568" s="182">
        <f>Tabla1[[#This Row],[P_Esperada_MEISR ]]*0.0008928</f>
        <v>2.6784000000000001E-3</v>
      </c>
      <c r="J1568" s="183">
        <v>1</v>
      </c>
      <c r="K1568" s="183">
        <f>Tabla1[[#This Row],[Puntuación]]-1</f>
        <v>0</v>
      </c>
      <c r="L1568" s="182">
        <f>Tabla1[[#This Row],[Cambio escala]]*0.0008928</f>
        <v>0</v>
      </c>
      <c r="M1568" s="179" t="s">
        <v>23</v>
      </c>
      <c r="N1568" s="179" t="s">
        <v>1434</v>
      </c>
      <c r="O1568" s="179" t="s">
        <v>23</v>
      </c>
      <c r="P1568" s="179" t="s">
        <v>1437</v>
      </c>
      <c r="Q1568" s="179" t="s">
        <v>23</v>
      </c>
      <c r="R1568" s="179" t="s">
        <v>1525</v>
      </c>
      <c r="S1568" s="179" t="s">
        <v>92</v>
      </c>
      <c r="T1568" s="184" t="s">
        <v>83</v>
      </c>
      <c r="U1568" s="184" t="str">
        <f>Tabla1[[#This Row],[Códigos CIF]]&amp;" "&amp;"="&amp;" "&amp;Tabla1[[#This Row],[Códigos CIF Habilidad]]</f>
        <v>d510 = Lavarse</v>
      </c>
      <c r="V1568" s="189" t="s">
        <v>93</v>
      </c>
      <c r="W1568" s="19" t="s">
        <v>94</v>
      </c>
      <c r="X1568" s="10"/>
      <c r="Y1568" s="10"/>
      <c r="Z1568"/>
      <c r="AA1568"/>
      <c r="AB1568"/>
      <c r="AC1568"/>
      <c r="AD1568"/>
      <c r="AE1568"/>
      <c r="AF1568"/>
      <c r="AG1568"/>
      <c r="AH1568"/>
      <c r="AI1568"/>
    </row>
    <row r="1569" spans="1:35" ht="40.799999999999997">
      <c r="A1569" s="10">
        <v>1553</v>
      </c>
      <c r="B1569" s="176" t="s">
        <v>1343</v>
      </c>
      <c r="C1569" s="177" t="s">
        <v>1176</v>
      </c>
      <c r="D1569" s="177" t="s">
        <v>491</v>
      </c>
      <c r="E1569" s="178" t="s">
        <v>533</v>
      </c>
      <c r="F1569" s="179">
        <v>48</v>
      </c>
      <c r="G1569" s="180" t="s">
        <v>741</v>
      </c>
      <c r="H1569" s="181">
        <v>3</v>
      </c>
      <c r="I1569" s="182">
        <f>Tabla1[[#This Row],[P_Esperada_MEISR ]]*0.0008928</f>
        <v>2.6784000000000001E-3</v>
      </c>
      <c r="J1569" s="183">
        <v>1</v>
      </c>
      <c r="K1569" s="183">
        <f>Tabla1[[#This Row],[Puntuación]]-1</f>
        <v>0</v>
      </c>
      <c r="L1569" s="182">
        <f>Tabla1[[#This Row],[Cambio escala]]*0.0008928</f>
        <v>0</v>
      </c>
      <c r="M1569" s="179" t="s">
        <v>24</v>
      </c>
      <c r="N1569" s="179" t="s">
        <v>1435</v>
      </c>
      <c r="O1569" s="179" t="s">
        <v>23</v>
      </c>
      <c r="P1569" s="179" t="s">
        <v>1437</v>
      </c>
      <c r="Q1569" s="179" t="s">
        <v>23</v>
      </c>
      <c r="R1569" s="179" t="s">
        <v>1525</v>
      </c>
      <c r="S1569" s="179" t="s">
        <v>86</v>
      </c>
      <c r="T1569" s="184" t="s">
        <v>50</v>
      </c>
      <c r="U1569" s="184" t="str">
        <f>Tabla1[[#This Row],[Códigos CIF]]&amp;" "&amp;"="&amp;" "&amp;Tabla1[[#This Row],[Códigos CIF Habilidad]]</f>
        <v>d210 = Llevar a cabo una única tarea</v>
      </c>
      <c r="V1569" s="189" t="s">
        <v>87</v>
      </c>
      <c r="W1569" s="19" t="s">
        <v>88</v>
      </c>
      <c r="X1569" s="10"/>
      <c r="Y1569" s="10"/>
      <c r="Z1569"/>
      <c r="AA1569"/>
      <c r="AB1569"/>
      <c r="AC1569"/>
      <c r="AD1569"/>
      <c r="AE1569"/>
      <c r="AF1569"/>
      <c r="AG1569"/>
      <c r="AH1569"/>
      <c r="AI1569"/>
    </row>
    <row r="1570" spans="1:35">
      <c r="A1570" s="10">
        <v>1554</v>
      </c>
      <c r="B1570" s="176" t="s">
        <v>1343</v>
      </c>
      <c r="C1570" s="177" t="s">
        <v>1177</v>
      </c>
      <c r="D1570" s="177" t="s">
        <v>491</v>
      </c>
      <c r="E1570" s="178" t="s">
        <v>726</v>
      </c>
      <c r="F1570" s="179">
        <v>48</v>
      </c>
      <c r="G1570" s="180" t="s">
        <v>741</v>
      </c>
      <c r="H1570" s="181">
        <v>3</v>
      </c>
      <c r="I1570" s="182">
        <f>Tabla1[[#This Row],[P_Esperada_MEISR ]]*0.0008928</f>
        <v>2.6784000000000001E-3</v>
      </c>
      <c r="J1570" s="183">
        <v>1</v>
      </c>
      <c r="K1570" s="183">
        <f>Tabla1[[#This Row],[Puntuación]]-1</f>
        <v>0</v>
      </c>
      <c r="L1570" s="182">
        <f>Tabla1[[#This Row],[Cambio escala]]*0.0008928</f>
        <v>0</v>
      </c>
      <c r="M1570" s="179" t="s">
        <v>24</v>
      </c>
      <c r="N1570" s="179" t="s">
        <v>1435</v>
      </c>
      <c r="O1570" s="179" t="s">
        <v>31</v>
      </c>
      <c r="P1570" s="179" t="s">
        <v>1438</v>
      </c>
      <c r="Q1570" s="179" t="s">
        <v>7</v>
      </c>
      <c r="R1570" s="179" t="s">
        <v>1526</v>
      </c>
      <c r="S1570" s="179" t="s">
        <v>142</v>
      </c>
      <c r="T1570" s="184" t="s">
        <v>19</v>
      </c>
      <c r="U1570" s="184" t="str">
        <f>Tabla1[[#This Row],[Códigos CIF]]&amp;" "&amp;"="&amp;" "&amp;Tabla1[[#This Row],[Códigos CIF Habilidad]]</f>
        <v>d161 = Dirigir la atención</v>
      </c>
      <c r="V1570" s="189" t="s">
        <v>143</v>
      </c>
      <c r="W1570" s="19" t="s">
        <v>144</v>
      </c>
      <c r="X1570" s="10"/>
      <c r="Y1570" s="10"/>
      <c r="Z1570"/>
      <c r="AA1570"/>
      <c r="AB1570"/>
      <c r="AC1570"/>
      <c r="AD1570"/>
      <c r="AE1570"/>
      <c r="AF1570"/>
      <c r="AG1570"/>
      <c r="AH1570"/>
      <c r="AI1570"/>
    </row>
    <row r="1571" spans="1:35">
      <c r="A1571" s="10">
        <v>1555</v>
      </c>
      <c r="B1571" s="176" t="s">
        <v>1343</v>
      </c>
      <c r="C1571" s="177" t="s">
        <v>1178</v>
      </c>
      <c r="D1571" s="177" t="s">
        <v>491</v>
      </c>
      <c r="E1571" s="178" t="s">
        <v>539</v>
      </c>
      <c r="F1571" s="179">
        <v>48</v>
      </c>
      <c r="G1571" s="180" t="s">
        <v>741</v>
      </c>
      <c r="H1571" s="181">
        <v>3</v>
      </c>
      <c r="I1571" s="182">
        <f>Tabla1[[#This Row],[P_Esperada_MEISR ]]*0.0008928</f>
        <v>2.6784000000000001E-3</v>
      </c>
      <c r="J1571" s="183">
        <v>1</v>
      </c>
      <c r="K1571" s="183">
        <f>Tabla1[[#This Row],[Puntuación]]-1</f>
        <v>0</v>
      </c>
      <c r="L1571" s="182">
        <f>Tabla1[[#This Row],[Cambio escala]]*0.0008928</f>
        <v>0</v>
      </c>
      <c r="M1571" s="179" t="s">
        <v>24</v>
      </c>
      <c r="N1571" s="179" t="s">
        <v>1435</v>
      </c>
      <c r="O1571" s="179" t="s">
        <v>23</v>
      </c>
      <c r="P1571" s="179" t="s">
        <v>1437</v>
      </c>
      <c r="Q1571" s="179" t="s">
        <v>23</v>
      </c>
      <c r="R1571" s="179" t="s">
        <v>1525</v>
      </c>
      <c r="S1571" s="179" t="s">
        <v>536</v>
      </c>
      <c r="T1571" s="184" t="s">
        <v>83</v>
      </c>
      <c r="U1571" s="184" t="str">
        <f>Tabla1[[#This Row],[Códigos CIF]]&amp;" "&amp;"="&amp;" "&amp;Tabla1[[#This Row],[Códigos CIF Habilidad]]</f>
        <v>d520 = Cuidado de partes del cuerpo</v>
      </c>
      <c r="V1571" s="189" t="s">
        <v>537</v>
      </c>
      <c r="W1571" s="19" t="s">
        <v>538</v>
      </c>
      <c r="X1571" s="10"/>
      <c r="Y1571" s="10"/>
      <c r="Z1571"/>
      <c r="AA1571"/>
      <c r="AB1571"/>
      <c r="AC1571"/>
      <c r="AD1571"/>
      <c r="AE1571"/>
      <c r="AF1571"/>
      <c r="AG1571"/>
      <c r="AH1571"/>
      <c r="AI1571"/>
    </row>
    <row r="1572" spans="1:35" ht="20.399999999999999">
      <c r="A1572" s="10">
        <v>1556</v>
      </c>
      <c r="B1572" s="176" t="s">
        <v>1343</v>
      </c>
      <c r="C1572" s="177" t="s">
        <v>1179</v>
      </c>
      <c r="D1572" s="177" t="s">
        <v>491</v>
      </c>
      <c r="E1572" s="178" t="s">
        <v>525</v>
      </c>
      <c r="F1572" s="179">
        <v>54</v>
      </c>
      <c r="G1572" s="180" t="s">
        <v>743</v>
      </c>
      <c r="H1572" s="181">
        <v>3</v>
      </c>
      <c r="I1572" s="182">
        <f>Tabla1[[#This Row],[P_Esperada_MEISR ]]*0.0008928</f>
        <v>2.6784000000000001E-3</v>
      </c>
      <c r="J1572" s="183">
        <v>1</v>
      </c>
      <c r="K1572" s="183">
        <f>Tabla1[[#This Row],[Puntuación]]-1</f>
        <v>0</v>
      </c>
      <c r="L1572" s="182">
        <f>Tabla1[[#This Row],[Cambio escala]]*0.0008928</f>
        <v>0</v>
      </c>
      <c r="M1572" s="179" t="s">
        <v>23</v>
      </c>
      <c r="N1572" s="179" t="s">
        <v>1434</v>
      </c>
      <c r="O1572" s="179" t="s">
        <v>23</v>
      </c>
      <c r="P1572" s="179" t="s">
        <v>1437</v>
      </c>
      <c r="Q1572" s="179" t="s">
        <v>23</v>
      </c>
      <c r="R1572" s="179" t="s">
        <v>1525</v>
      </c>
      <c r="S1572" s="179" t="s">
        <v>211</v>
      </c>
      <c r="T1572" s="184" t="s">
        <v>83</v>
      </c>
      <c r="U1572" s="184" t="str">
        <f>Tabla1[[#This Row],[Códigos CIF]]&amp;" "&amp;"="&amp;" "&amp;Tabla1[[#This Row],[Códigos CIF Habilidad]]</f>
        <v>d540 = Vestirse</v>
      </c>
      <c r="V1572" s="189" t="s">
        <v>212</v>
      </c>
      <c r="W1572" s="19" t="s">
        <v>213</v>
      </c>
      <c r="X1572" s="10"/>
      <c r="Y1572" s="10"/>
      <c r="Z1572"/>
      <c r="AA1572"/>
      <c r="AB1572"/>
      <c r="AC1572"/>
      <c r="AD1572"/>
      <c r="AE1572"/>
      <c r="AF1572"/>
      <c r="AG1572"/>
      <c r="AH1572"/>
      <c r="AI1572"/>
    </row>
    <row r="1573" spans="1:35">
      <c r="A1573" s="10">
        <v>1557</v>
      </c>
      <c r="B1573" s="176" t="s">
        <v>1343</v>
      </c>
      <c r="C1573" s="177" t="s">
        <v>1180</v>
      </c>
      <c r="D1573" s="177" t="s">
        <v>491</v>
      </c>
      <c r="E1573" s="178" t="s">
        <v>540</v>
      </c>
      <c r="F1573" s="179">
        <v>54</v>
      </c>
      <c r="G1573" s="180" t="s">
        <v>743</v>
      </c>
      <c r="H1573" s="181">
        <v>3</v>
      </c>
      <c r="I1573" s="182">
        <f>Tabla1[[#This Row],[P_Esperada_MEISR ]]*0.0008928</f>
        <v>2.6784000000000001E-3</v>
      </c>
      <c r="J1573" s="183">
        <v>1</v>
      </c>
      <c r="K1573" s="183">
        <f>Tabla1[[#This Row],[Puntuación]]-1</f>
        <v>0</v>
      </c>
      <c r="L1573" s="182">
        <f>Tabla1[[#This Row],[Cambio escala]]*0.0008928</f>
        <v>0</v>
      </c>
      <c r="M1573" s="179" t="s">
        <v>24</v>
      </c>
      <c r="N1573" s="179" t="s">
        <v>1435</v>
      </c>
      <c r="O1573" s="179" t="s">
        <v>23</v>
      </c>
      <c r="P1573" s="179" t="s">
        <v>1437</v>
      </c>
      <c r="Q1573" s="179" t="s">
        <v>23</v>
      </c>
      <c r="R1573" s="179" t="s">
        <v>1525</v>
      </c>
      <c r="S1573" s="179" t="s">
        <v>536</v>
      </c>
      <c r="T1573" s="184" t="s">
        <v>83</v>
      </c>
      <c r="U1573" s="184" t="str">
        <f>Tabla1[[#This Row],[Códigos CIF]]&amp;" "&amp;"="&amp;" "&amp;Tabla1[[#This Row],[Códigos CIF Habilidad]]</f>
        <v>d520 = Cuidado de partes del cuerpo</v>
      </c>
      <c r="V1573" s="189" t="s">
        <v>537</v>
      </c>
      <c r="W1573" s="19" t="s">
        <v>538</v>
      </c>
      <c r="X1573" s="10"/>
      <c r="Y1573" s="10"/>
      <c r="Z1573"/>
      <c r="AA1573"/>
      <c r="AB1573"/>
      <c r="AC1573"/>
      <c r="AD1573"/>
      <c r="AE1573"/>
      <c r="AF1573"/>
      <c r="AG1573"/>
      <c r="AH1573"/>
      <c r="AI1573"/>
    </row>
    <row r="1574" spans="1:35" ht="20.399999999999999">
      <c r="A1574" s="10">
        <v>1558</v>
      </c>
      <c r="B1574" s="176" t="s">
        <v>1343</v>
      </c>
      <c r="C1574" s="177" t="s">
        <v>1181</v>
      </c>
      <c r="D1574" s="177" t="s">
        <v>491</v>
      </c>
      <c r="E1574" s="178" t="s">
        <v>542</v>
      </c>
      <c r="F1574" s="179">
        <v>54</v>
      </c>
      <c r="G1574" s="180" t="s">
        <v>743</v>
      </c>
      <c r="H1574" s="181">
        <v>3</v>
      </c>
      <c r="I1574" s="182">
        <f>Tabla1[[#This Row],[P_Esperada_MEISR ]]*0.0008928</f>
        <v>2.6784000000000001E-3</v>
      </c>
      <c r="J1574" s="183">
        <v>1</v>
      </c>
      <c r="K1574" s="183">
        <f>Tabla1[[#This Row],[Puntuación]]-1</f>
        <v>0</v>
      </c>
      <c r="L1574" s="182">
        <f>Tabla1[[#This Row],[Cambio escala]]*0.0008928</f>
        <v>0</v>
      </c>
      <c r="M1574" s="179" t="s">
        <v>24</v>
      </c>
      <c r="N1574" s="179" t="s">
        <v>1435</v>
      </c>
      <c r="O1574" s="179" t="s">
        <v>23</v>
      </c>
      <c r="P1574" s="179" t="s">
        <v>1437</v>
      </c>
      <c r="Q1574" s="179" t="s">
        <v>23</v>
      </c>
      <c r="R1574" s="179" t="s">
        <v>1525</v>
      </c>
      <c r="S1574" s="179" t="s">
        <v>536</v>
      </c>
      <c r="T1574" s="184" t="s">
        <v>83</v>
      </c>
      <c r="U1574" s="184" t="str">
        <f>Tabla1[[#This Row],[Códigos CIF]]&amp;" "&amp;"="&amp;" "&amp;Tabla1[[#This Row],[Códigos CIF Habilidad]]</f>
        <v>d520 = Cuidado de partes del cuerpo</v>
      </c>
      <c r="V1574" s="189" t="s">
        <v>537</v>
      </c>
      <c r="W1574" s="19" t="s">
        <v>538</v>
      </c>
      <c r="X1574" s="10"/>
      <c r="Y1574" s="10"/>
      <c r="Z1574"/>
      <c r="AA1574"/>
      <c r="AB1574"/>
      <c r="AC1574"/>
      <c r="AD1574"/>
      <c r="AE1574"/>
      <c r="AF1574"/>
      <c r="AG1574"/>
      <c r="AH1574"/>
      <c r="AI1574"/>
    </row>
    <row r="1575" spans="1:35">
      <c r="A1575" s="10">
        <v>1559</v>
      </c>
      <c r="B1575" s="176" t="s">
        <v>1343</v>
      </c>
      <c r="C1575" s="177" t="s">
        <v>1182</v>
      </c>
      <c r="D1575" s="177" t="s">
        <v>491</v>
      </c>
      <c r="E1575" s="178" t="s">
        <v>543</v>
      </c>
      <c r="F1575" s="179">
        <v>60</v>
      </c>
      <c r="G1575" s="180" t="s">
        <v>744</v>
      </c>
      <c r="H1575" s="181">
        <v>3</v>
      </c>
      <c r="I1575" s="182">
        <f>Tabla1[[#This Row],[P_Esperada_MEISR ]]*0.0008928</f>
        <v>2.6784000000000001E-3</v>
      </c>
      <c r="J1575" s="183">
        <v>1</v>
      </c>
      <c r="K1575" s="183">
        <f>Tabla1[[#This Row],[Puntuación]]-1</f>
        <v>0</v>
      </c>
      <c r="L1575" s="182">
        <f>Tabla1[[#This Row],[Cambio escala]]*0.0008928</f>
        <v>0</v>
      </c>
      <c r="M1575" s="179" t="s">
        <v>24</v>
      </c>
      <c r="N1575" s="179" t="s">
        <v>1435</v>
      </c>
      <c r="O1575" s="179" t="s">
        <v>23</v>
      </c>
      <c r="P1575" s="179" t="s">
        <v>1437</v>
      </c>
      <c r="Q1575" s="179" t="s">
        <v>23</v>
      </c>
      <c r="R1575" s="179" t="s">
        <v>1525</v>
      </c>
      <c r="S1575" s="179" t="s">
        <v>536</v>
      </c>
      <c r="T1575" s="184" t="s">
        <v>83</v>
      </c>
      <c r="U1575" s="184" t="str">
        <f>Tabla1[[#This Row],[Códigos CIF]]&amp;" "&amp;"="&amp;" "&amp;Tabla1[[#This Row],[Códigos CIF Habilidad]]</f>
        <v>d520 = Cuidado de partes del cuerpo</v>
      </c>
      <c r="V1575" s="189" t="s">
        <v>537</v>
      </c>
      <c r="W1575" s="19" t="s">
        <v>538</v>
      </c>
      <c r="X1575" s="10"/>
      <c r="Y1575" s="10"/>
      <c r="Z1575"/>
      <c r="AA1575"/>
      <c r="AB1575"/>
      <c r="AC1575"/>
      <c r="AD1575"/>
      <c r="AE1575"/>
      <c r="AF1575"/>
      <c r="AG1575"/>
      <c r="AH1575"/>
      <c r="AI1575"/>
    </row>
    <row r="1576" spans="1:35" ht="40.799999999999997">
      <c r="A1576" s="10">
        <v>1560</v>
      </c>
      <c r="B1576" s="176" t="s">
        <v>1343</v>
      </c>
      <c r="C1576" s="177" t="s">
        <v>1183</v>
      </c>
      <c r="D1576" s="177" t="s">
        <v>491</v>
      </c>
      <c r="E1576" s="178" t="s">
        <v>544</v>
      </c>
      <c r="F1576" s="179">
        <v>60</v>
      </c>
      <c r="G1576" s="180" t="s">
        <v>744</v>
      </c>
      <c r="H1576" s="181">
        <v>3</v>
      </c>
      <c r="I1576" s="182">
        <f>Tabla1[[#This Row],[P_Esperada_MEISR ]]*0.0008928</f>
        <v>2.6784000000000001E-3</v>
      </c>
      <c r="J1576" s="183">
        <v>1</v>
      </c>
      <c r="K1576" s="183">
        <f>Tabla1[[#This Row],[Puntuación]]-1</f>
        <v>0</v>
      </c>
      <c r="L1576" s="182">
        <f>Tabla1[[#This Row],[Cambio escala]]*0.0008928</f>
        <v>0</v>
      </c>
      <c r="M1576" s="179" t="s">
        <v>24</v>
      </c>
      <c r="N1576" s="179" t="s">
        <v>1435</v>
      </c>
      <c r="O1576" s="179" t="s">
        <v>23</v>
      </c>
      <c r="P1576" s="179" t="s">
        <v>1437</v>
      </c>
      <c r="Q1576" s="179" t="s">
        <v>23</v>
      </c>
      <c r="R1576" s="179" t="s">
        <v>1525</v>
      </c>
      <c r="S1576" s="179" t="s">
        <v>72</v>
      </c>
      <c r="T1576" s="184" t="s">
        <v>50</v>
      </c>
      <c r="U1576" s="184" t="str">
        <f>Tabla1[[#This Row],[Códigos CIF]]&amp;" "&amp;"="&amp;" "&amp;Tabla1[[#This Row],[Códigos CIF Habilidad]]</f>
        <v>d230 = Llevar a cabo rutinas diarias</v>
      </c>
      <c r="V1576" s="189" t="s">
        <v>73</v>
      </c>
      <c r="W1576" s="19" t="s">
        <v>74</v>
      </c>
      <c r="X1576" s="10"/>
      <c r="Y1576" s="10"/>
      <c r="Z1576"/>
      <c r="AA1576"/>
      <c r="AB1576"/>
      <c r="AC1576"/>
      <c r="AD1576"/>
      <c r="AE1576"/>
      <c r="AF1576"/>
      <c r="AG1576"/>
      <c r="AH1576"/>
      <c r="AI1576"/>
    </row>
    <row r="1577" spans="1:35" ht="24">
      <c r="A1577" s="10">
        <v>1561</v>
      </c>
      <c r="B1577" s="176" t="s">
        <v>1343</v>
      </c>
      <c r="C1577" s="177" t="s">
        <v>1184</v>
      </c>
      <c r="D1577" s="177" t="s">
        <v>545</v>
      </c>
      <c r="E1577" s="178" t="s">
        <v>546</v>
      </c>
      <c r="F1577" s="179">
        <v>0</v>
      </c>
      <c r="G1577" s="180" t="s">
        <v>683</v>
      </c>
      <c r="H1577" s="181">
        <v>3</v>
      </c>
      <c r="I1577" s="182">
        <f>Tabla1[[#This Row],[P_Esperada_MEISR ]]*0.0008928</f>
        <v>2.6784000000000001E-3</v>
      </c>
      <c r="J1577" s="183">
        <v>1</v>
      </c>
      <c r="K1577" s="183">
        <f>Tabla1[[#This Row],[Puntuación]]-1</f>
        <v>0</v>
      </c>
      <c r="L1577" s="182">
        <f>Tabla1[[#This Row],[Cambio escala]]*0.0008928</f>
        <v>0</v>
      </c>
      <c r="M1577" s="179" t="s">
        <v>5</v>
      </c>
      <c r="N1577" s="179" t="s">
        <v>1436</v>
      </c>
      <c r="O1577" s="179" t="s">
        <v>5</v>
      </c>
      <c r="P1577" s="179" t="s">
        <v>1441</v>
      </c>
      <c r="Q1577" s="179" t="s">
        <v>5</v>
      </c>
      <c r="R1577" s="179" t="s">
        <v>1519</v>
      </c>
      <c r="S1577" s="179" t="s">
        <v>13</v>
      </c>
      <c r="T1577" s="184" t="s">
        <v>14</v>
      </c>
      <c r="U1577" s="184" t="str">
        <f>Tabla1[[#This Row],[Códigos CIF]]&amp;" "&amp;"="&amp;" "&amp;Tabla1[[#This Row],[Códigos CIF Habilidad]]</f>
        <v>d710 = Interacciones interpersonales básicas</v>
      </c>
      <c r="V1577" s="189" t="s">
        <v>15</v>
      </c>
      <c r="W1577" s="19" t="s">
        <v>16</v>
      </c>
      <c r="X1577" s="10"/>
      <c r="Y1577" s="10"/>
      <c r="Z1577"/>
      <c r="AA1577"/>
      <c r="AB1577"/>
      <c r="AC1577"/>
      <c r="AD1577"/>
      <c r="AE1577"/>
      <c r="AF1577"/>
      <c r="AG1577"/>
      <c r="AH1577"/>
      <c r="AI1577"/>
    </row>
    <row r="1578" spans="1:35">
      <c r="A1578" s="10">
        <v>1562</v>
      </c>
      <c r="B1578" s="176" t="s">
        <v>1343</v>
      </c>
      <c r="C1578" s="177" t="s">
        <v>1186</v>
      </c>
      <c r="D1578" s="177" t="s">
        <v>545</v>
      </c>
      <c r="E1578" s="178" t="s">
        <v>547</v>
      </c>
      <c r="F1578" s="179">
        <v>2</v>
      </c>
      <c r="G1578" s="180" t="s">
        <v>683</v>
      </c>
      <c r="H1578" s="181">
        <v>3</v>
      </c>
      <c r="I1578" s="182">
        <f>Tabla1[[#This Row],[P_Esperada_MEISR ]]*0.0008928</f>
        <v>2.6784000000000001E-3</v>
      </c>
      <c r="J1578" s="183">
        <v>1</v>
      </c>
      <c r="K1578" s="183">
        <f>Tabla1[[#This Row],[Puntuación]]-1</f>
        <v>0</v>
      </c>
      <c r="L1578" s="182">
        <f>Tabla1[[#This Row],[Cambio escala]]*0.0008928</f>
        <v>0</v>
      </c>
      <c r="M1578" s="179" t="s">
        <v>23</v>
      </c>
      <c r="N1578" s="179" t="s">
        <v>1434</v>
      </c>
      <c r="O1578" s="179" t="s">
        <v>23</v>
      </c>
      <c r="P1578" s="179" t="s">
        <v>1437</v>
      </c>
      <c r="Q1578" s="179" t="s">
        <v>23</v>
      </c>
      <c r="R1578" s="179" t="s">
        <v>1525</v>
      </c>
      <c r="S1578" s="179" t="s">
        <v>72</v>
      </c>
      <c r="T1578" s="184" t="s">
        <v>50</v>
      </c>
      <c r="U1578" s="184" t="str">
        <f>Tabla1[[#This Row],[Códigos CIF]]&amp;" "&amp;"="&amp;" "&amp;Tabla1[[#This Row],[Códigos CIF Habilidad]]</f>
        <v>d230 = Llevar a cabo rutinas diarias</v>
      </c>
      <c r="V1578" s="189" t="s">
        <v>73</v>
      </c>
      <c r="W1578" s="19" t="s">
        <v>74</v>
      </c>
      <c r="X1578" s="10"/>
      <c r="Y1578" s="10"/>
      <c r="Z1578"/>
      <c r="AA1578"/>
      <c r="AB1578"/>
      <c r="AC1578"/>
      <c r="AD1578"/>
      <c r="AE1578"/>
      <c r="AF1578"/>
      <c r="AG1578"/>
      <c r="AH1578"/>
      <c r="AI1578"/>
    </row>
    <row r="1579" spans="1:35" ht="20.399999999999999">
      <c r="A1579" s="10">
        <v>1563</v>
      </c>
      <c r="B1579" s="176" t="s">
        <v>1343</v>
      </c>
      <c r="C1579" s="177" t="s">
        <v>1187</v>
      </c>
      <c r="D1579" s="177" t="s">
        <v>545</v>
      </c>
      <c r="E1579" s="178" t="s">
        <v>548</v>
      </c>
      <c r="F1579" s="179">
        <v>3</v>
      </c>
      <c r="G1579" s="180" t="s">
        <v>683</v>
      </c>
      <c r="H1579" s="181">
        <v>3</v>
      </c>
      <c r="I1579" s="182">
        <f>Tabla1[[#This Row],[P_Esperada_MEISR ]]*0.0008928</f>
        <v>2.6784000000000001E-3</v>
      </c>
      <c r="J1579" s="183">
        <v>1</v>
      </c>
      <c r="K1579" s="183">
        <f>Tabla1[[#This Row],[Puntuación]]-1</f>
        <v>0</v>
      </c>
      <c r="L1579" s="182">
        <f>Tabla1[[#This Row],[Cambio escala]]*0.0008928</f>
        <v>0</v>
      </c>
      <c r="M1579" s="179" t="s">
        <v>23</v>
      </c>
      <c r="N1579" s="179" t="s">
        <v>1434</v>
      </c>
      <c r="O1579" s="179" t="s">
        <v>23</v>
      </c>
      <c r="P1579" s="179" t="s">
        <v>1437</v>
      </c>
      <c r="Q1579" s="179" t="s">
        <v>23</v>
      </c>
      <c r="R1579" s="179" t="s">
        <v>1525</v>
      </c>
      <c r="S1579" s="179" t="s">
        <v>72</v>
      </c>
      <c r="T1579" s="184" t="s">
        <v>50</v>
      </c>
      <c r="U1579" s="184" t="str">
        <f>Tabla1[[#This Row],[Códigos CIF]]&amp;" "&amp;"="&amp;" "&amp;Tabla1[[#This Row],[Códigos CIF Habilidad]]</f>
        <v>d230 = Llevar a cabo rutinas diarias</v>
      </c>
      <c r="V1579" s="189" t="s">
        <v>73</v>
      </c>
      <c r="W1579" s="19" t="s">
        <v>74</v>
      </c>
      <c r="X1579" s="10"/>
      <c r="Y1579" s="10"/>
      <c r="Z1579"/>
      <c r="AA1579"/>
      <c r="AB1579"/>
      <c r="AC1579"/>
      <c r="AD1579"/>
      <c r="AE1579"/>
      <c r="AF1579"/>
      <c r="AG1579"/>
      <c r="AH1579"/>
      <c r="AI1579"/>
    </row>
    <row r="1580" spans="1:35" ht="20.399999999999999">
      <c r="A1580" s="10">
        <v>1564</v>
      </c>
      <c r="B1580" s="176" t="s">
        <v>1343</v>
      </c>
      <c r="C1580" s="177" t="s">
        <v>1188</v>
      </c>
      <c r="D1580" s="177" t="s">
        <v>545</v>
      </c>
      <c r="E1580" s="178" t="s">
        <v>549</v>
      </c>
      <c r="F1580" s="179">
        <v>6</v>
      </c>
      <c r="G1580" s="180" t="s">
        <v>683</v>
      </c>
      <c r="H1580" s="181">
        <v>3</v>
      </c>
      <c r="I1580" s="182">
        <f>Tabla1[[#This Row],[P_Esperada_MEISR ]]*0.0008928</f>
        <v>2.6784000000000001E-3</v>
      </c>
      <c r="J1580" s="183">
        <v>1</v>
      </c>
      <c r="K1580" s="183">
        <f>Tabla1[[#This Row],[Puntuación]]-1</f>
        <v>0</v>
      </c>
      <c r="L1580" s="182">
        <f>Tabla1[[#This Row],[Cambio escala]]*0.0008928</f>
        <v>0</v>
      </c>
      <c r="M1580" s="179" t="s">
        <v>23</v>
      </c>
      <c r="N1580" s="179" t="s">
        <v>1434</v>
      </c>
      <c r="O1580" s="179" t="s">
        <v>23</v>
      </c>
      <c r="P1580" s="179" t="s">
        <v>1437</v>
      </c>
      <c r="Q1580" s="179" t="s">
        <v>23</v>
      </c>
      <c r="R1580" s="179" t="s">
        <v>1525</v>
      </c>
      <c r="S1580" s="179" t="s">
        <v>72</v>
      </c>
      <c r="T1580" s="184" t="s">
        <v>50</v>
      </c>
      <c r="U1580" s="184" t="str">
        <f>Tabla1[[#This Row],[Códigos CIF]]&amp;" "&amp;"="&amp;" "&amp;Tabla1[[#This Row],[Códigos CIF Habilidad]]</f>
        <v>d230 = Llevar a cabo rutinas diarias</v>
      </c>
      <c r="V1580" s="189" t="s">
        <v>73</v>
      </c>
      <c r="W1580" s="19" t="s">
        <v>74</v>
      </c>
      <c r="X1580" s="10"/>
      <c r="Y1580" s="10"/>
      <c r="Z1580"/>
      <c r="AA1580"/>
      <c r="AB1580"/>
      <c r="AC1580"/>
      <c r="AD1580"/>
      <c r="AE1580"/>
      <c r="AF1580"/>
      <c r="AG1580"/>
      <c r="AH1580"/>
      <c r="AI1580"/>
    </row>
    <row r="1581" spans="1:35" ht="30.6">
      <c r="A1581" s="10">
        <v>1565</v>
      </c>
      <c r="B1581" s="176" t="s">
        <v>1343</v>
      </c>
      <c r="C1581" s="177" t="s">
        <v>1189</v>
      </c>
      <c r="D1581" s="177" t="s">
        <v>545</v>
      </c>
      <c r="E1581" s="178" t="s">
        <v>550</v>
      </c>
      <c r="F1581" s="179">
        <v>6</v>
      </c>
      <c r="G1581" s="180" t="s">
        <v>683</v>
      </c>
      <c r="H1581" s="181">
        <v>3</v>
      </c>
      <c r="I1581" s="182">
        <f>Tabla1[[#This Row],[P_Esperada_MEISR ]]*0.0008928</f>
        <v>2.6784000000000001E-3</v>
      </c>
      <c r="J1581" s="183">
        <v>1</v>
      </c>
      <c r="K1581" s="183">
        <f>Tabla1[[#This Row],[Puntuación]]-1</f>
        <v>0</v>
      </c>
      <c r="L1581" s="182">
        <f>Tabla1[[#This Row],[Cambio escala]]*0.0008928</f>
        <v>0</v>
      </c>
      <c r="M1581" s="179" t="s">
        <v>24</v>
      </c>
      <c r="N1581" s="179" t="s">
        <v>1435</v>
      </c>
      <c r="O1581" s="179" t="s">
        <v>5</v>
      </c>
      <c r="P1581" s="179" t="s">
        <v>1441</v>
      </c>
      <c r="Q1581" s="179" t="s">
        <v>5</v>
      </c>
      <c r="R1581" s="179" t="s">
        <v>1519</v>
      </c>
      <c r="S1581" s="179" t="s">
        <v>49</v>
      </c>
      <c r="T1581" s="184" t="s">
        <v>50</v>
      </c>
      <c r="U1581" s="184" t="str">
        <f>Tabla1[[#This Row],[Códigos CIF]]&amp;" "&amp;"="&amp;" "&amp;Tabla1[[#This Row],[Códigos CIF Habilidad]]</f>
        <v>d240 = Manejo del estrés y otras demandas psicológicas</v>
      </c>
      <c r="V1581" s="189" t="s">
        <v>51</v>
      </c>
      <c r="W1581" s="19" t="s">
        <v>52</v>
      </c>
      <c r="X1581" s="10"/>
      <c r="Y1581" s="10"/>
      <c r="Z1581"/>
      <c r="AA1581"/>
      <c r="AB1581"/>
      <c r="AC1581"/>
      <c r="AD1581"/>
      <c r="AE1581"/>
      <c r="AF1581"/>
      <c r="AG1581"/>
      <c r="AH1581"/>
      <c r="AI1581"/>
    </row>
    <row r="1582" spans="1:35">
      <c r="A1582" s="10">
        <v>1566</v>
      </c>
      <c r="B1582" s="176" t="s">
        <v>1343</v>
      </c>
      <c r="C1582" s="177" t="s">
        <v>1190</v>
      </c>
      <c r="D1582" s="177" t="s">
        <v>545</v>
      </c>
      <c r="E1582" s="178" t="s">
        <v>551</v>
      </c>
      <c r="F1582" s="179">
        <v>12</v>
      </c>
      <c r="G1582" s="180" t="s">
        <v>686</v>
      </c>
      <c r="H1582" s="181">
        <v>3</v>
      </c>
      <c r="I1582" s="182">
        <f>Tabla1[[#This Row],[P_Esperada_MEISR ]]*0.0008928</f>
        <v>2.6784000000000001E-3</v>
      </c>
      <c r="J1582" s="183">
        <v>1</v>
      </c>
      <c r="K1582" s="183">
        <f>Tabla1[[#This Row],[Puntuación]]-1</f>
        <v>0</v>
      </c>
      <c r="L1582" s="182">
        <f>Tabla1[[#This Row],[Cambio escala]]*0.0008928</f>
        <v>0</v>
      </c>
      <c r="M1582" s="179" t="s">
        <v>23</v>
      </c>
      <c r="N1582" s="179" t="s">
        <v>1434</v>
      </c>
      <c r="O1582" s="179" t="s">
        <v>23</v>
      </c>
      <c r="P1582" s="179" t="s">
        <v>1437</v>
      </c>
      <c r="Q1582" s="179" t="s">
        <v>23</v>
      </c>
      <c r="R1582" s="179" t="s">
        <v>1525</v>
      </c>
      <c r="S1582" s="179" t="s">
        <v>72</v>
      </c>
      <c r="T1582" s="184" t="s">
        <v>50</v>
      </c>
      <c r="U1582" s="184" t="str">
        <f>Tabla1[[#This Row],[Códigos CIF]]&amp;" "&amp;"="&amp;" "&amp;Tabla1[[#This Row],[Códigos CIF Habilidad]]</f>
        <v>d230 = Llevar a cabo rutinas diarias</v>
      </c>
      <c r="V1582" s="189" t="s">
        <v>73</v>
      </c>
      <c r="W1582" s="19" t="s">
        <v>74</v>
      </c>
      <c r="X1582" s="10"/>
      <c r="Y1582" s="10"/>
      <c r="Z1582"/>
      <c r="AA1582"/>
      <c r="AB1582"/>
      <c r="AC1582"/>
      <c r="AD1582"/>
      <c r="AE1582"/>
      <c r="AF1582"/>
      <c r="AG1582"/>
      <c r="AH1582"/>
      <c r="AI1582"/>
    </row>
    <row r="1583" spans="1:35" ht="30.6">
      <c r="A1583" s="10">
        <v>1567</v>
      </c>
      <c r="B1583" s="176" t="s">
        <v>1343</v>
      </c>
      <c r="C1583" s="177" t="s">
        <v>1191</v>
      </c>
      <c r="D1583" s="177" t="s">
        <v>545</v>
      </c>
      <c r="E1583" s="178" t="s">
        <v>552</v>
      </c>
      <c r="F1583" s="179">
        <v>12</v>
      </c>
      <c r="G1583" s="180" t="s">
        <v>686</v>
      </c>
      <c r="H1583" s="181">
        <v>3</v>
      </c>
      <c r="I1583" s="182">
        <f>Tabla1[[#This Row],[P_Esperada_MEISR ]]*0.0008928</f>
        <v>2.6784000000000001E-3</v>
      </c>
      <c r="J1583" s="183">
        <v>1</v>
      </c>
      <c r="K1583" s="183">
        <f>Tabla1[[#This Row],[Puntuación]]-1</f>
        <v>0</v>
      </c>
      <c r="L1583" s="182">
        <f>Tabla1[[#This Row],[Cambio escala]]*0.0008928</f>
        <v>0</v>
      </c>
      <c r="M1583" s="179" t="s">
        <v>5</v>
      </c>
      <c r="N1583" s="179" t="s">
        <v>1436</v>
      </c>
      <c r="O1583" s="179" t="s">
        <v>6</v>
      </c>
      <c r="P1583" s="179" t="s">
        <v>1439</v>
      </c>
      <c r="Q1583" s="179" t="s">
        <v>23</v>
      </c>
      <c r="R1583" s="179" t="s">
        <v>1525</v>
      </c>
      <c r="S1583" s="179" t="s">
        <v>89</v>
      </c>
      <c r="T1583" s="184" t="s">
        <v>9</v>
      </c>
      <c r="U1583" s="184" t="str">
        <f>Tabla1[[#This Row],[Códigos CIF]]&amp;" "&amp;"="&amp;" "&amp;Tabla1[[#This Row],[Códigos CIF Habilidad]]</f>
        <v>d335 = Producción de mensajes no verbales</v>
      </c>
      <c r="V1583" s="189" t="s">
        <v>90</v>
      </c>
      <c r="W1583" s="19" t="s">
        <v>91</v>
      </c>
      <c r="X1583" s="10"/>
      <c r="Y1583" s="10"/>
      <c r="Z1583"/>
      <c r="AA1583"/>
      <c r="AB1583"/>
      <c r="AC1583"/>
      <c r="AD1583"/>
      <c r="AE1583"/>
      <c r="AF1583"/>
      <c r="AG1583"/>
      <c r="AH1583"/>
      <c r="AI1583"/>
    </row>
    <row r="1584" spans="1:35" ht="24">
      <c r="A1584" s="10">
        <v>1568</v>
      </c>
      <c r="B1584" s="176" t="s">
        <v>1343</v>
      </c>
      <c r="C1584" s="177" t="s">
        <v>1192</v>
      </c>
      <c r="D1584" s="177" t="s">
        <v>545</v>
      </c>
      <c r="E1584" s="178" t="s">
        <v>553</v>
      </c>
      <c r="F1584" s="179">
        <v>12</v>
      </c>
      <c r="G1584" s="180" t="s">
        <v>686</v>
      </c>
      <c r="H1584" s="181">
        <v>3</v>
      </c>
      <c r="I1584" s="182">
        <f>Tabla1[[#This Row],[P_Esperada_MEISR ]]*0.0008928</f>
        <v>2.6784000000000001E-3</v>
      </c>
      <c r="J1584" s="183">
        <v>1</v>
      </c>
      <c r="K1584" s="183">
        <f>Tabla1[[#This Row],[Puntuación]]-1</f>
        <v>0</v>
      </c>
      <c r="L1584" s="182">
        <f>Tabla1[[#This Row],[Cambio escala]]*0.0008928</f>
        <v>0</v>
      </c>
      <c r="M1584" s="179" t="s">
        <v>5</v>
      </c>
      <c r="N1584" s="179" t="s">
        <v>1436</v>
      </c>
      <c r="O1584" s="179" t="s">
        <v>6</v>
      </c>
      <c r="P1584" s="179" t="s">
        <v>1439</v>
      </c>
      <c r="Q1584" s="179" t="s">
        <v>7</v>
      </c>
      <c r="R1584" s="179" t="s">
        <v>1526</v>
      </c>
      <c r="S1584" s="179" t="s">
        <v>67</v>
      </c>
      <c r="T1584" s="184" t="s">
        <v>9</v>
      </c>
      <c r="U1584" s="184" t="str">
        <f>Tabla1[[#This Row],[Códigos CIF]]&amp;" "&amp;"="&amp;" "&amp;Tabla1[[#This Row],[Códigos CIF Habilidad]]</f>
        <v>d310 = Comunicación-recepción de mensajes hablados</v>
      </c>
      <c r="V1584" s="189" t="s">
        <v>68</v>
      </c>
      <c r="W1584" s="19" t="s">
        <v>69</v>
      </c>
      <c r="X1584" s="10"/>
      <c r="Y1584" s="10"/>
      <c r="Z1584"/>
      <c r="AA1584"/>
      <c r="AB1584"/>
      <c r="AC1584"/>
      <c r="AD1584"/>
      <c r="AE1584"/>
      <c r="AF1584"/>
      <c r="AG1584"/>
      <c r="AH1584"/>
      <c r="AI1584"/>
    </row>
    <row r="1585" spans="1:35" ht="30.6">
      <c r="A1585" s="10">
        <v>1569</v>
      </c>
      <c r="B1585" s="176" t="s">
        <v>1343</v>
      </c>
      <c r="C1585" s="177" t="s">
        <v>1193</v>
      </c>
      <c r="D1585" s="177" t="s">
        <v>545</v>
      </c>
      <c r="E1585" s="178" t="s">
        <v>554</v>
      </c>
      <c r="F1585" s="179">
        <v>18</v>
      </c>
      <c r="G1585" s="180" t="s">
        <v>684</v>
      </c>
      <c r="H1585" s="181">
        <v>3</v>
      </c>
      <c r="I1585" s="182">
        <f>Tabla1[[#This Row],[P_Esperada_MEISR ]]*0.0008928</f>
        <v>2.6784000000000001E-3</v>
      </c>
      <c r="J1585" s="183">
        <v>1</v>
      </c>
      <c r="K1585" s="183">
        <f>Tabla1[[#This Row],[Puntuación]]-1</f>
        <v>0</v>
      </c>
      <c r="L1585" s="182">
        <f>Tabla1[[#This Row],[Cambio escala]]*0.0008928</f>
        <v>0</v>
      </c>
      <c r="M1585" s="179" t="s">
        <v>5</v>
      </c>
      <c r="N1585" s="179" t="s">
        <v>1436</v>
      </c>
      <c r="O1585" s="179" t="s">
        <v>6</v>
      </c>
      <c r="P1585" s="179" t="s">
        <v>1439</v>
      </c>
      <c r="Q1585" s="179" t="s">
        <v>23</v>
      </c>
      <c r="R1585" s="179" t="s">
        <v>1525</v>
      </c>
      <c r="S1585" s="179" t="s">
        <v>89</v>
      </c>
      <c r="T1585" s="184" t="s">
        <v>9</v>
      </c>
      <c r="U1585" s="184" t="str">
        <f>Tabla1[[#This Row],[Códigos CIF]]&amp;" "&amp;"="&amp;" "&amp;Tabla1[[#This Row],[Códigos CIF Habilidad]]</f>
        <v>d335 = Producción de mensajes no verbales</v>
      </c>
      <c r="V1585" s="189" t="s">
        <v>90</v>
      </c>
      <c r="W1585" s="19" t="s">
        <v>91</v>
      </c>
      <c r="X1585" s="10"/>
      <c r="Y1585" s="10"/>
      <c r="Z1585"/>
      <c r="AA1585"/>
      <c r="AB1585"/>
      <c r="AC1585"/>
      <c r="AD1585"/>
      <c r="AE1585"/>
      <c r="AF1585"/>
      <c r="AG1585"/>
      <c r="AH1585"/>
      <c r="AI1585"/>
    </row>
    <row r="1586" spans="1:35" ht="20.399999999999999">
      <c r="A1586" s="10">
        <v>1570</v>
      </c>
      <c r="B1586" s="176" t="s">
        <v>1343</v>
      </c>
      <c r="C1586" s="177" t="s">
        <v>1194</v>
      </c>
      <c r="D1586" s="177" t="s">
        <v>545</v>
      </c>
      <c r="E1586" s="178" t="s">
        <v>555</v>
      </c>
      <c r="F1586" s="179">
        <v>18</v>
      </c>
      <c r="G1586" s="180" t="s">
        <v>684</v>
      </c>
      <c r="H1586" s="181">
        <v>3</v>
      </c>
      <c r="I1586" s="182">
        <f>Tabla1[[#This Row],[P_Esperada_MEISR ]]*0.0008928</f>
        <v>2.6784000000000001E-3</v>
      </c>
      <c r="J1586" s="183">
        <v>1</v>
      </c>
      <c r="K1586" s="183">
        <f>Tabla1[[#This Row],[Puntuación]]-1</f>
        <v>0</v>
      </c>
      <c r="L1586" s="182">
        <f>Tabla1[[#This Row],[Cambio escala]]*0.0008928</f>
        <v>0</v>
      </c>
      <c r="M1586" s="179" t="s">
        <v>23</v>
      </c>
      <c r="N1586" s="179" t="s">
        <v>1434</v>
      </c>
      <c r="O1586" s="179" t="s">
        <v>25</v>
      </c>
      <c r="P1586" s="179" t="s">
        <v>1440</v>
      </c>
      <c r="Q1586" s="179" t="s">
        <v>23</v>
      </c>
      <c r="R1586" s="179" t="s">
        <v>1525</v>
      </c>
      <c r="S1586" s="179" t="s">
        <v>34</v>
      </c>
      <c r="T1586" s="184" t="s">
        <v>27</v>
      </c>
      <c r="U1586" s="184" t="str">
        <f>Tabla1[[#This Row],[Códigos CIF]]&amp;" "&amp;"="&amp;" "&amp;Tabla1[[#This Row],[Códigos CIF Habilidad]]</f>
        <v>d445 = Uso de la mano y el brazo</v>
      </c>
      <c r="V1586" s="189" t="s">
        <v>35</v>
      </c>
      <c r="W1586" s="19" t="s">
        <v>36</v>
      </c>
      <c r="X1586" s="10"/>
      <c r="Y1586" s="10"/>
      <c r="Z1586"/>
      <c r="AA1586"/>
      <c r="AB1586"/>
      <c r="AC1586"/>
      <c r="AD1586"/>
      <c r="AE1586"/>
      <c r="AF1586"/>
      <c r="AG1586"/>
      <c r="AH1586"/>
      <c r="AI1586"/>
    </row>
    <row r="1587" spans="1:35" ht="71.400000000000006">
      <c r="A1587" s="10">
        <v>1571</v>
      </c>
      <c r="B1587" s="176" t="s">
        <v>1343</v>
      </c>
      <c r="C1587" s="177" t="s">
        <v>1195</v>
      </c>
      <c r="D1587" s="177" t="s">
        <v>545</v>
      </c>
      <c r="E1587" s="178" t="s">
        <v>733</v>
      </c>
      <c r="F1587" s="179">
        <v>24</v>
      </c>
      <c r="G1587" s="180" t="s">
        <v>685</v>
      </c>
      <c r="H1587" s="181">
        <v>3</v>
      </c>
      <c r="I1587" s="182">
        <f>Tabla1[[#This Row],[P_Esperada_MEISR ]]*0.0008928</f>
        <v>2.6784000000000001E-3</v>
      </c>
      <c r="J1587" s="183">
        <v>1</v>
      </c>
      <c r="K1587" s="183">
        <f>Tabla1[[#This Row],[Puntuación]]-1</f>
        <v>0</v>
      </c>
      <c r="L1587" s="182">
        <f>Tabla1[[#This Row],[Cambio escala]]*0.0008928</f>
        <v>0</v>
      </c>
      <c r="M1587" s="179" t="s">
        <v>23</v>
      </c>
      <c r="N1587" s="179" t="s">
        <v>1434</v>
      </c>
      <c r="O1587" s="179" t="s">
        <v>5</v>
      </c>
      <c r="P1587" s="179" t="s">
        <v>1441</v>
      </c>
      <c r="Q1587" s="179" t="s">
        <v>5</v>
      </c>
      <c r="R1587" s="179" t="s">
        <v>1519</v>
      </c>
      <c r="S1587" s="179" t="s">
        <v>72</v>
      </c>
      <c r="T1587" s="184" t="s">
        <v>50</v>
      </c>
      <c r="U1587" s="184" t="str">
        <f>Tabla1[[#This Row],[Códigos CIF]]&amp;" "&amp;"="&amp;" "&amp;Tabla1[[#This Row],[Códigos CIF Habilidad]]</f>
        <v>d230 = Llevar a cabo rutinas diarias</v>
      </c>
      <c r="V1587" s="189" t="s">
        <v>73</v>
      </c>
      <c r="W1587" s="19" t="s">
        <v>74</v>
      </c>
      <c r="X1587" s="10"/>
      <c r="Y1587" s="10"/>
      <c r="Z1587"/>
      <c r="AA1587"/>
      <c r="AB1587"/>
      <c r="AC1587"/>
      <c r="AD1587"/>
      <c r="AE1587"/>
      <c r="AF1587"/>
      <c r="AG1587"/>
      <c r="AH1587"/>
      <c r="AI1587"/>
    </row>
    <row r="1588" spans="1:35">
      <c r="A1588" s="10">
        <v>1572</v>
      </c>
      <c r="B1588" s="176" t="s">
        <v>1343</v>
      </c>
      <c r="C1588" s="177" t="s">
        <v>1196</v>
      </c>
      <c r="D1588" s="177" t="s">
        <v>545</v>
      </c>
      <c r="E1588" s="178" t="s">
        <v>556</v>
      </c>
      <c r="F1588" s="179">
        <v>24</v>
      </c>
      <c r="G1588" s="180" t="s">
        <v>685</v>
      </c>
      <c r="H1588" s="181">
        <v>3</v>
      </c>
      <c r="I1588" s="182">
        <f>Tabla1[[#This Row],[P_Esperada_MEISR ]]*0.0008928</f>
        <v>2.6784000000000001E-3</v>
      </c>
      <c r="J1588" s="183">
        <v>1</v>
      </c>
      <c r="K1588" s="183">
        <f>Tabla1[[#This Row],[Puntuación]]-1</f>
        <v>0</v>
      </c>
      <c r="L1588" s="182">
        <f>Tabla1[[#This Row],[Cambio escala]]*0.0008928</f>
        <v>0</v>
      </c>
      <c r="M1588" s="179" t="s">
        <v>24</v>
      </c>
      <c r="N1588" s="179" t="s">
        <v>1435</v>
      </c>
      <c r="O1588" s="179" t="s">
        <v>31</v>
      </c>
      <c r="P1588" s="179" t="s">
        <v>1438</v>
      </c>
      <c r="Q1588" s="179" t="s">
        <v>7</v>
      </c>
      <c r="R1588" s="179" t="s">
        <v>1526</v>
      </c>
      <c r="S1588" s="179" t="s">
        <v>331</v>
      </c>
      <c r="T1588" s="184" t="s">
        <v>9</v>
      </c>
      <c r="U1588" s="184" t="str">
        <f>Tabla1[[#This Row],[Códigos CIF]]&amp;" "&amp;"="&amp;" "&amp;Tabla1[[#This Row],[Códigos CIF Habilidad]]</f>
        <v>d332 = Cantar</v>
      </c>
      <c r="V1588" s="189" t="s">
        <v>332</v>
      </c>
      <c r="W1588" s="19" t="s">
        <v>333</v>
      </c>
      <c r="X1588" s="10"/>
      <c r="Y1588" s="10"/>
      <c r="Z1588"/>
      <c r="AA1588"/>
      <c r="AB1588"/>
      <c r="AC1588"/>
      <c r="AD1588"/>
      <c r="AE1588"/>
      <c r="AF1588"/>
      <c r="AG1588"/>
      <c r="AH1588"/>
      <c r="AI1588"/>
    </row>
    <row r="1589" spans="1:35" ht="30.6">
      <c r="A1589" s="10">
        <v>1573</v>
      </c>
      <c r="B1589" s="176" t="s">
        <v>1343</v>
      </c>
      <c r="C1589" s="177" t="s">
        <v>1197</v>
      </c>
      <c r="D1589" s="177" t="s">
        <v>545</v>
      </c>
      <c r="E1589" s="178" t="s">
        <v>557</v>
      </c>
      <c r="F1589" s="179">
        <v>30</v>
      </c>
      <c r="G1589" s="180" t="s">
        <v>738</v>
      </c>
      <c r="H1589" s="181">
        <v>3</v>
      </c>
      <c r="I1589" s="182">
        <f>Tabla1[[#This Row],[P_Esperada_MEISR ]]*0.0008928</f>
        <v>2.6784000000000001E-3</v>
      </c>
      <c r="J1589" s="183">
        <v>1</v>
      </c>
      <c r="K1589" s="183">
        <f>Tabla1[[#This Row],[Puntuación]]-1</f>
        <v>0</v>
      </c>
      <c r="L1589" s="182">
        <f>Tabla1[[#This Row],[Cambio escala]]*0.0008928</f>
        <v>0</v>
      </c>
      <c r="M1589" s="179" t="s">
        <v>23</v>
      </c>
      <c r="N1589" s="179" t="s">
        <v>1434</v>
      </c>
      <c r="O1589" s="179" t="s">
        <v>23</v>
      </c>
      <c r="P1589" s="179" t="s">
        <v>1437</v>
      </c>
      <c r="Q1589" s="179" t="s">
        <v>5</v>
      </c>
      <c r="R1589" s="179" t="s">
        <v>1519</v>
      </c>
      <c r="S1589" s="179" t="s">
        <v>72</v>
      </c>
      <c r="T1589" s="184" t="s">
        <v>50</v>
      </c>
      <c r="U1589" s="184" t="str">
        <f>Tabla1[[#This Row],[Códigos CIF]]&amp;" "&amp;"="&amp;" "&amp;Tabla1[[#This Row],[Códigos CIF Habilidad]]</f>
        <v>d230 = Llevar a cabo rutinas diarias</v>
      </c>
      <c r="V1589" s="189" t="s">
        <v>73</v>
      </c>
      <c r="W1589" s="19" t="s">
        <v>74</v>
      </c>
      <c r="X1589" s="10"/>
      <c r="Y1589" s="10"/>
      <c r="Z1589"/>
      <c r="AA1589"/>
      <c r="AB1589"/>
      <c r="AC1589"/>
      <c r="AD1589"/>
      <c r="AE1589"/>
      <c r="AF1589"/>
      <c r="AG1589"/>
      <c r="AH1589"/>
      <c r="AI1589"/>
    </row>
    <row r="1590" spans="1:35" ht="30.6">
      <c r="A1590" s="10">
        <v>1574</v>
      </c>
      <c r="B1590" s="176" t="s">
        <v>1343</v>
      </c>
      <c r="C1590" s="177" t="s">
        <v>1198</v>
      </c>
      <c r="D1590" s="177" t="s">
        <v>545</v>
      </c>
      <c r="E1590" s="178" t="s">
        <v>558</v>
      </c>
      <c r="F1590" s="179">
        <v>30</v>
      </c>
      <c r="G1590" s="180" t="s">
        <v>738</v>
      </c>
      <c r="H1590" s="181">
        <v>3</v>
      </c>
      <c r="I1590" s="182">
        <f>Tabla1[[#This Row],[P_Esperada_MEISR ]]*0.0008928</f>
        <v>2.6784000000000001E-3</v>
      </c>
      <c r="J1590" s="183">
        <v>1</v>
      </c>
      <c r="K1590" s="183">
        <f>Tabla1[[#This Row],[Puntuación]]-1</f>
        <v>0</v>
      </c>
      <c r="L1590" s="182">
        <f>Tabla1[[#This Row],[Cambio escala]]*0.0008928</f>
        <v>0</v>
      </c>
      <c r="M1590" s="179" t="s">
        <v>5</v>
      </c>
      <c r="N1590" s="179" t="s">
        <v>1436</v>
      </c>
      <c r="O1590" s="179" t="s">
        <v>5</v>
      </c>
      <c r="P1590" s="179" t="s">
        <v>1441</v>
      </c>
      <c r="Q1590" s="179" t="s">
        <v>5</v>
      </c>
      <c r="R1590" s="179" t="s">
        <v>1519</v>
      </c>
      <c r="S1590" s="179" t="s">
        <v>340</v>
      </c>
      <c r="T1590" s="184" t="s">
        <v>14</v>
      </c>
      <c r="U1590" s="184" t="str">
        <f>Tabla1[[#This Row],[Códigos CIF]]&amp;" "&amp;"="&amp;" "&amp;Tabla1[[#This Row],[Códigos CIF Habilidad]]</f>
        <v>d720 = Interacciones interpersonales complejas</v>
      </c>
      <c r="V1590" s="189" t="s">
        <v>341</v>
      </c>
      <c r="W1590" s="19" t="s">
        <v>342</v>
      </c>
      <c r="X1590" s="10"/>
      <c r="Y1590" s="10"/>
      <c r="Z1590"/>
      <c r="AA1590"/>
      <c r="AB1590"/>
      <c r="AC1590"/>
      <c r="AD1590"/>
      <c r="AE1590"/>
      <c r="AF1590"/>
      <c r="AG1590"/>
      <c r="AH1590"/>
      <c r="AI1590"/>
    </row>
    <row r="1591" spans="1:35" ht="40.799999999999997">
      <c r="A1591" s="10">
        <v>1575</v>
      </c>
      <c r="B1591" s="176" t="s">
        <v>1343</v>
      </c>
      <c r="C1591" s="177" t="s">
        <v>1199</v>
      </c>
      <c r="D1591" s="177" t="s">
        <v>545</v>
      </c>
      <c r="E1591" s="178" t="s">
        <v>564</v>
      </c>
      <c r="F1591" s="179">
        <v>30</v>
      </c>
      <c r="G1591" s="180" t="s">
        <v>738</v>
      </c>
      <c r="H1591" s="181">
        <v>3</v>
      </c>
      <c r="I1591" s="182">
        <f>Tabla1[[#This Row],[P_Esperada_MEISR ]]*0.0008928</f>
        <v>2.6784000000000001E-3</v>
      </c>
      <c r="J1591" s="183">
        <v>1</v>
      </c>
      <c r="K1591" s="183">
        <f>Tabla1[[#This Row],[Puntuación]]-1</f>
        <v>0</v>
      </c>
      <c r="L1591" s="182">
        <f>Tabla1[[#This Row],[Cambio escala]]*0.0008928</f>
        <v>0</v>
      </c>
      <c r="M1591" s="179" t="s">
        <v>24</v>
      </c>
      <c r="N1591" s="179" t="s">
        <v>1435</v>
      </c>
      <c r="O1591" s="179" t="s">
        <v>31</v>
      </c>
      <c r="P1591" s="179" t="s">
        <v>1438</v>
      </c>
      <c r="Q1591" s="179" t="s">
        <v>5</v>
      </c>
      <c r="R1591" s="179" t="s">
        <v>1519</v>
      </c>
      <c r="S1591" s="179" t="s">
        <v>111</v>
      </c>
      <c r="T1591" s="184" t="s">
        <v>19</v>
      </c>
      <c r="U1591" s="184" t="str">
        <f>Tabla1[[#This Row],[Códigos CIF]]&amp;" "&amp;"="&amp;" "&amp;Tabla1[[#This Row],[Códigos CIF Habilidad]]</f>
        <v>d137 = Adquirir conceptos</v>
      </c>
      <c r="V1591" s="189" t="s">
        <v>112</v>
      </c>
      <c r="W1591" s="19" t="s">
        <v>113</v>
      </c>
      <c r="X1591" s="10"/>
      <c r="Y1591" s="10"/>
      <c r="Z1591"/>
      <c r="AA1591"/>
      <c r="AB1591"/>
      <c r="AC1591"/>
      <c r="AD1591"/>
      <c r="AE1591"/>
      <c r="AF1591"/>
      <c r="AG1591"/>
      <c r="AH1591"/>
      <c r="AI1591"/>
    </row>
    <row r="1592" spans="1:35" ht="40.799999999999997">
      <c r="A1592" s="10">
        <v>1576</v>
      </c>
      <c r="B1592" s="176" t="s">
        <v>1343</v>
      </c>
      <c r="C1592" s="177" t="s">
        <v>1200</v>
      </c>
      <c r="D1592" s="177" t="s">
        <v>545</v>
      </c>
      <c r="E1592" s="178" t="s">
        <v>559</v>
      </c>
      <c r="F1592" s="179">
        <v>33</v>
      </c>
      <c r="G1592" s="180" t="s">
        <v>739</v>
      </c>
      <c r="H1592" s="181">
        <v>3</v>
      </c>
      <c r="I1592" s="182">
        <f>Tabla1[[#This Row],[P_Esperada_MEISR ]]*0.0008928</f>
        <v>2.6784000000000001E-3</v>
      </c>
      <c r="J1592" s="183">
        <v>1</v>
      </c>
      <c r="K1592" s="183">
        <f>Tabla1[[#This Row],[Puntuación]]-1</f>
        <v>0</v>
      </c>
      <c r="L1592" s="182">
        <f>Tabla1[[#This Row],[Cambio escala]]*0.0008928</f>
        <v>0</v>
      </c>
      <c r="M1592" s="179" t="s">
        <v>24</v>
      </c>
      <c r="N1592" s="179" t="s">
        <v>1435</v>
      </c>
      <c r="O1592" s="179" t="s">
        <v>5</v>
      </c>
      <c r="P1592" s="179" t="s">
        <v>1441</v>
      </c>
      <c r="Q1592" s="179" t="s">
        <v>5</v>
      </c>
      <c r="R1592" s="179" t="s">
        <v>1519</v>
      </c>
      <c r="S1592" s="179" t="s">
        <v>72</v>
      </c>
      <c r="T1592" s="184" t="s">
        <v>50</v>
      </c>
      <c r="U1592" s="184" t="str">
        <f>Tabla1[[#This Row],[Códigos CIF]]&amp;" "&amp;"="&amp;" "&amp;Tabla1[[#This Row],[Códigos CIF Habilidad]]</f>
        <v>d230 = Llevar a cabo rutinas diarias</v>
      </c>
      <c r="V1592" s="189" t="s">
        <v>73</v>
      </c>
      <c r="W1592" s="19" t="s">
        <v>74</v>
      </c>
      <c r="X1592" s="10"/>
      <c r="Y1592" s="10"/>
      <c r="Z1592"/>
      <c r="AA1592"/>
      <c r="AB1592"/>
      <c r="AC1592"/>
      <c r="AD1592"/>
      <c r="AE1592"/>
      <c r="AF1592"/>
      <c r="AG1592"/>
      <c r="AH1592"/>
      <c r="AI1592"/>
    </row>
    <row r="1593" spans="1:35" ht="30.6">
      <c r="A1593" s="10">
        <v>1577</v>
      </c>
      <c r="B1593" s="176" t="s">
        <v>1343</v>
      </c>
      <c r="C1593" s="177" t="s">
        <v>1201</v>
      </c>
      <c r="D1593" s="177" t="s">
        <v>545</v>
      </c>
      <c r="E1593" s="178" t="s">
        <v>561</v>
      </c>
      <c r="F1593" s="179">
        <v>36</v>
      </c>
      <c r="G1593" s="180" t="s">
        <v>739</v>
      </c>
      <c r="H1593" s="181">
        <v>3</v>
      </c>
      <c r="I1593" s="182">
        <f>Tabla1[[#This Row],[P_Esperada_MEISR ]]*0.0008928</f>
        <v>2.6784000000000001E-3</v>
      </c>
      <c r="J1593" s="183">
        <v>1</v>
      </c>
      <c r="K1593" s="183">
        <f>Tabla1[[#This Row],[Puntuación]]-1</f>
        <v>0</v>
      </c>
      <c r="L1593" s="182">
        <f>Tabla1[[#This Row],[Cambio escala]]*0.0008928</f>
        <v>0</v>
      </c>
      <c r="M1593" s="179" t="s">
        <v>5</v>
      </c>
      <c r="N1593" s="179" t="s">
        <v>1436</v>
      </c>
      <c r="O1593" s="179" t="s">
        <v>5</v>
      </c>
      <c r="P1593" s="179" t="s">
        <v>1441</v>
      </c>
      <c r="Q1593" s="179" t="s">
        <v>5</v>
      </c>
      <c r="R1593" s="179" t="s">
        <v>1519</v>
      </c>
      <c r="S1593" s="179" t="s">
        <v>13</v>
      </c>
      <c r="T1593" s="184" t="s">
        <v>14</v>
      </c>
      <c r="U1593" s="184" t="str">
        <f>Tabla1[[#This Row],[Códigos CIF]]&amp;" "&amp;"="&amp;" "&amp;Tabla1[[#This Row],[Códigos CIF Habilidad]]</f>
        <v>d710 = Interacciones interpersonales básicas</v>
      </c>
      <c r="V1593" s="189" t="s">
        <v>15</v>
      </c>
      <c r="W1593" s="19" t="s">
        <v>16</v>
      </c>
      <c r="X1593" s="10"/>
      <c r="Y1593" s="10"/>
      <c r="Z1593"/>
      <c r="AA1593"/>
      <c r="AB1593"/>
      <c r="AC1593"/>
      <c r="AD1593"/>
      <c r="AE1593"/>
      <c r="AF1593"/>
      <c r="AG1593"/>
      <c r="AH1593"/>
      <c r="AI1593"/>
    </row>
    <row r="1594" spans="1:35">
      <c r="A1594" s="10">
        <v>1578</v>
      </c>
      <c r="B1594" s="176" t="s">
        <v>1343</v>
      </c>
      <c r="C1594" s="177" t="s">
        <v>1202</v>
      </c>
      <c r="D1594" s="177" t="s">
        <v>545</v>
      </c>
      <c r="E1594" s="178" t="s">
        <v>562</v>
      </c>
      <c r="F1594" s="179">
        <v>36</v>
      </c>
      <c r="G1594" s="180" t="s">
        <v>739</v>
      </c>
      <c r="H1594" s="181">
        <v>3</v>
      </c>
      <c r="I1594" s="182">
        <f>Tabla1[[#This Row],[P_Esperada_MEISR ]]*0.0008928</f>
        <v>2.6784000000000001E-3</v>
      </c>
      <c r="J1594" s="183">
        <v>1</v>
      </c>
      <c r="K1594" s="183">
        <f>Tabla1[[#This Row],[Puntuación]]-1</f>
        <v>0</v>
      </c>
      <c r="L1594" s="182">
        <f>Tabla1[[#This Row],[Cambio escala]]*0.0008928</f>
        <v>0</v>
      </c>
      <c r="M1594" s="179" t="s">
        <v>23</v>
      </c>
      <c r="N1594" s="179" t="s">
        <v>1434</v>
      </c>
      <c r="O1594" s="179" t="s">
        <v>23</v>
      </c>
      <c r="P1594" s="179" t="s">
        <v>1437</v>
      </c>
      <c r="Q1594" s="179" t="s">
        <v>23</v>
      </c>
      <c r="R1594" s="179" t="s">
        <v>1525</v>
      </c>
      <c r="S1594" s="179" t="s">
        <v>72</v>
      </c>
      <c r="T1594" s="184" t="s">
        <v>50</v>
      </c>
      <c r="U1594" s="184" t="str">
        <f>Tabla1[[#This Row],[Códigos CIF]]&amp;" "&amp;"="&amp;" "&amp;Tabla1[[#This Row],[Códigos CIF Habilidad]]</f>
        <v>d230 = Llevar a cabo rutinas diarias</v>
      </c>
      <c r="V1594" s="189" t="s">
        <v>73</v>
      </c>
      <c r="W1594" s="19" t="s">
        <v>74</v>
      </c>
      <c r="X1594" s="10"/>
      <c r="Y1594" s="10"/>
      <c r="Z1594"/>
      <c r="AA1594"/>
      <c r="AB1594"/>
      <c r="AC1594"/>
      <c r="AD1594"/>
      <c r="AE1594"/>
      <c r="AF1594"/>
      <c r="AG1594"/>
      <c r="AH1594"/>
      <c r="AI1594"/>
    </row>
    <row r="1595" spans="1:35" ht="24">
      <c r="A1595" s="10">
        <v>1579</v>
      </c>
      <c r="B1595" s="176" t="s">
        <v>1343</v>
      </c>
      <c r="C1595" s="177" t="s">
        <v>1203</v>
      </c>
      <c r="D1595" s="177" t="s">
        <v>545</v>
      </c>
      <c r="E1595" s="178" t="s">
        <v>563</v>
      </c>
      <c r="F1595" s="179">
        <v>36</v>
      </c>
      <c r="G1595" s="180" t="s">
        <v>739</v>
      </c>
      <c r="H1595" s="181">
        <v>3</v>
      </c>
      <c r="I1595" s="182">
        <f>Tabla1[[#This Row],[P_Esperada_MEISR ]]*0.0008928</f>
        <v>2.6784000000000001E-3</v>
      </c>
      <c r="J1595" s="183">
        <v>1</v>
      </c>
      <c r="K1595" s="183">
        <f>Tabla1[[#This Row],[Puntuación]]-1</f>
        <v>0</v>
      </c>
      <c r="L1595" s="182">
        <f>Tabla1[[#This Row],[Cambio escala]]*0.0008928</f>
        <v>0</v>
      </c>
      <c r="M1595" s="179" t="s">
        <v>23</v>
      </c>
      <c r="N1595" s="179" t="s">
        <v>1434</v>
      </c>
      <c r="O1595" s="179" t="s">
        <v>23</v>
      </c>
      <c r="P1595" s="179" t="s">
        <v>1437</v>
      </c>
      <c r="Q1595" s="179" t="s">
        <v>23</v>
      </c>
      <c r="R1595" s="179" t="s">
        <v>1525</v>
      </c>
      <c r="S1595" s="179" t="s">
        <v>49</v>
      </c>
      <c r="T1595" s="184" t="s">
        <v>50</v>
      </c>
      <c r="U1595" s="184" t="str">
        <f>Tabla1[[#This Row],[Códigos CIF]]&amp;" "&amp;"="&amp;" "&amp;Tabla1[[#This Row],[Códigos CIF Habilidad]]</f>
        <v>d240 = Manejo del estrés y otras demandas psicológicas</v>
      </c>
      <c r="V1595" s="189" t="s">
        <v>51</v>
      </c>
      <c r="W1595" s="19" t="s">
        <v>52</v>
      </c>
      <c r="X1595" s="10"/>
      <c r="Y1595" s="10"/>
      <c r="Z1595"/>
      <c r="AA1595"/>
      <c r="AB1595"/>
      <c r="AC1595"/>
      <c r="AD1595"/>
      <c r="AE1595"/>
      <c r="AF1595"/>
      <c r="AG1595"/>
      <c r="AH1595"/>
      <c r="AI1595"/>
    </row>
    <row r="1596" spans="1:35" ht="24">
      <c r="A1596" s="10">
        <v>1580</v>
      </c>
      <c r="B1596" s="176" t="s">
        <v>1343</v>
      </c>
      <c r="C1596" s="177" t="s">
        <v>1204</v>
      </c>
      <c r="D1596" s="177" t="s">
        <v>545</v>
      </c>
      <c r="E1596" s="178" t="s">
        <v>566</v>
      </c>
      <c r="F1596" s="179">
        <v>42</v>
      </c>
      <c r="G1596" s="180" t="s">
        <v>740</v>
      </c>
      <c r="H1596" s="181">
        <v>3</v>
      </c>
      <c r="I1596" s="182">
        <f>Tabla1[[#This Row],[P_Esperada_MEISR ]]*0.0008928</f>
        <v>2.6784000000000001E-3</v>
      </c>
      <c r="J1596" s="183">
        <v>1</v>
      </c>
      <c r="K1596" s="183">
        <f>Tabla1[[#This Row],[Puntuación]]-1</f>
        <v>0</v>
      </c>
      <c r="L1596" s="182">
        <f>Tabla1[[#This Row],[Cambio escala]]*0.0008928</f>
        <v>0</v>
      </c>
      <c r="M1596" s="179" t="s">
        <v>24</v>
      </c>
      <c r="N1596" s="179" t="s">
        <v>1435</v>
      </c>
      <c r="O1596" s="179" t="s">
        <v>31</v>
      </c>
      <c r="P1596" s="179" t="s">
        <v>1438</v>
      </c>
      <c r="Q1596" s="179" t="s">
        <v>5</v>
      </c>
      <c r="R1596" s="179" t="s">
        <v>1519</v>
      </c>
      <c r="S1596" s="179" t="s">
        <v>321</v>
      </c>
      <c r="T1596" s="184" t="s">
        <v>9</v>
      </c>
      <c r="U1596" s="184" t="str">
        <f>Tabla1[[#This Row],[Códigos CIF]]&amp;" "&amp;"="&amp;" "&amp;Tabla1[[#This Row],[Códigos CIF Habilidad]]</f>
        <v>d315 = Comunicación-recepción de mensajes no verbales</v>
      </c>
      <c r="V1596" s="189" t="s">
        <v>322</v>
      </c>
      <c r="W1596" s="19" t="s">
        <v>323</v>
      </c>
      <c r="X1596" s="10"/>
      <c r="Y1596" s="10"/>
      <c r="Z1596"/>
      <c r="AA1596"/>
      <c r="AB1596"/>
      <c r="AC1596"/>
      <c r="AD1596"/>
      <c r="AE1596"/>
      <c r="AF1596"/>
      <c r="AG1596"/>
      <c r="AH1596"/>
      <c r="AI1596"/>
    </row>
    <row r="1597" spans="1:35">
      <c r="A1597" s="10">
        <v>1581</v>
      </c>
      <c r="B1597" s="176" t="s">
        <v>1343</v>
      </c>
      <c r="C1597" s="177" t="s">
        <v>1185</v>
      </c>
      <c r="D1597" s="177" t="s">
        <v>545</v>
      </c>
      <c r="E1597" s="178" t="s">
        <v>565</v>
      </c>
      <c r="F1597" s="179">
        <v>48</v>
      </c>
      <c r="G1597" s="180" t="s">
        <v>741</v>
      </c>
      <c r="H1597" s="181">
        <v>3</v>
      </c>
      <c r="I1597" s="182">
        <f>Tabla1[[#This Row],[P_Esperada_MEISR ]]*0.0008928</f>
        <v>2.6784000000000001E-3</v>
      </c>
      <c r="J1597" s="183">
        <v>1</v>
      </c>
      <c r="K1597" s="183">
        <f>Tabla1[[#This Row],[Puntuación]]-1</f>
        <v>0</v>
      </c>
      <c r="L1597" s="182">
        <f>Tabla1[[#This Row],[Cambio escala]]*0.0008928</f>
        <v>0</v>
      </c>
      <c r="M1597" s="179" t="s">
        <v>23</v>
      </c>
      <c r="N1597" s="179" t="s">
        <v>1434</v>
      </c>
      <c r="O1597" s="179" t="s">
        <v>23</v>
      </c>
      <c r="P1597" s="179" t="s">
        <v>1437</v>
      </c>
      <c r="Q1597" s="179" t="s">
        <v>23</v>
      </c>
      <c r="R1597" s="179" t="s">
        <v>1525</v>
      </c>
      <c r="S1597" s="179" t="s">
        <v>72</v>
      </c>
      <c r="T1597" s="184" t="s">
        <v>50</v>
      </c>
      <c r="U1597" s="184" t="str">
        <f>Tabla1[[#This Row],[Códigos CIF]]&amp;" "&amp;"="&amp;" "&amp;Tabla1[[#This Row],[Códigos CIF Habilidad]]</f>
        <v>d230 = Llevar a cabo rutinas diarias</v>
      </c>
      <c r="V1597" s="189" t="s">
        <v>73</v>
      </c>
      <c r="W1597" s="19" t="s">
        <v>74</v>
      </c>
      <c r="X1597" s="10"/>
      <c r="Y1597" s="10"/>
      <c r="Z1597"/>
      <c r="AA1597"/>
      <c r="AB1597"/>
      <c r="AC1597"/>
      <c r="AD1597"/>
      <c r="AE1597"/>
      <c r="AF1597"/>
      <c r="AG1597"/>
      <c r="AH1597"/>
      <c r="AI1597"/>
    </row>
    <row r="1598" spans="1:35" ht="40.799999999999997">
      <c r="A1598" s="10">
        <v>1582</v>
      </c>
      <c r="B1598" s="176" t="s">
        <v>1343</v>
      </c>
      <c r="C1598" s="177" t="s">
        <v>1205</v>
      </c>
      <c r="D1598" s="177" t="s">
        <v>545</v>
      </c>
      <c r="E1598" s="178" t="s">
        <v>560</v>
      </c>
      <c r="F1598" s="179">
        <v>54</v>
      </c>
      <c r="G1598" s="180" t="s">
        <v>743</v>
      </c>
      <c r="H1598" s="181">
        <v>3</v>
      </c>
      <c r="I1598" s="182">
        <f>Tabla1[[#This Row],[P_Esperada_MEISR ]]*0.0008928</f>
        <v>2.6784000000000001E-3</v>
      </c>
      <c r="J1598" s="183">
        <v>1</v>
      </c>
      <c r="K1598" s="183">
        <f>Tabla1[[#This Row],[Puntuación]]-1</f>
        <v>0</v>
      </c>
      <c r="L1598" s="182">
        <f>Tabla1[[#This Row],[Cambio escala]]*0.0008928</f>
        <v>0</v>
      </c>
      <c r="M1598" s="179" t="s">
        <v>5</v>
      </c>
      <c r="N1598" s="179" t="s">
        <v>1436</v>
      </c>
      <c r="O1598" s="179" t="s">
        <v>6</v>
      </c>
      <c r="P1598" s="179" t="s">
        <v>1439</v>
      </c>
      <c r="Q1598" s="179" t="s">
        <v>7</v>
      </c>
      <c r="R1598" s="179" t="s">
        <v>1526</v>
      </c>
      <c r="S1598" s="179" t="s">
        <v>293</v>
      </c>
      <c r="T1598" s="184" t="s">
        <v>19</v>
      </c>
      <c r="U1598" s="184" t="str">
        <f>Tabla1[[#This Row],[Códigos CIF]]&amp;" "&amp;"="&amp;" "&amp;Tabla1[[#This Row],[Códigos CIF Habilidad]]</f>
        <v>d163 = Pensar</v>
      </c>
      <c r="V1598" s="189" t="s">
        <v>294</v>
      </c>
      <c r="W1598" s="19" t="s">
        <v>295</v>
      </c>
      <c r="X1598" s="10"/>
      <c r="Y1598" s="10"/>
      <c r="Z1598"/>
      <c r="AA1598"/>
      <c r="AB1598"/>
      <c r="AC1598"/>
      <c r="AD1598"/>
      <c r="AE1598"/>
      <c r="AF1598"/>
      <c r="AG1598"/>
      <c r="AH1598"/>
      <c r="AI1598"/>
    </row>
    <row r="1599" spans="1:35" ht="24">
      <c r="A1599" s="10">
        <v>1583</v>
      </c>
      <c r="B1599" s="176" t="s">
        <v>1343</v>
      </c>
      <c r="C1599" s="177" t="s">
        <v>1206</v>
      </c>
      <c r="D1599" s="177" t="s">
        <v>545</v>
      </c>
      <c r="E1599" s="178" t="s">
        <v>567</v>
      </c>
      <c r="F1599" s="179">
        <v>60</v>
      </c>
      <c r="G1599" s="180" t="s">
        <v>744</v>
      </c>
      <c r="H1599" s="181">
        <v>3</v>
      </c>
      <c r="I1599" s="182">
        <f>Tabla1[[#This Row],[P_Esperada_MEISR ]]*0.0008928</f>
        <v>2.6784000000000001E-3</v>
      </c>
      <c r="J1599" s="183">
        <v>1</v>
      </c>
      <c r="K1599" s="183">
        <f>Tabla1[[#This Row],[Puntuación]]-1</f>
        <v>0</v>
      </c>
      <c r="L1599" s="182">
        <f>Tabla1[[#This Row],[Cambio escala]]*0.0008928</f>
        <v>0</v>
      </c>
      <c r="M1599" s="179" t="s">
        <v>23</v>
      </c>
      <c r="N1599" s="179" t="s">
        <v>1434</v>
      </c>
      <c r="O1599" s="179" t="s">
        <v>23</v>
      </c>
      <c r="P1599" s="179" t="s">
        <v>1437</v>
      </c>
      <c r="Q1599" s="179" t="s">
        <v>23</v>
      </c>
      <c r="R1599" s="179" t="s">
        <v>1525</v>
      </c>
      <c r="S1599" s="179" t="s">
        <v>82</v>
      </c>
      <c r="T1599" s="184" t="s">
        <v>83</v>
      </c>
      <c r="U1599" s="184" t="str">
        <f>Tabla1[[#This Row],[Códigos CIF]]&amp;" "&amp;"="&amp;" "&amp;Tabla1[[#This Row],[Códigos CIF Habilidad]]</f>
        <v>d530 = Higiene personal relacionada con los procesos de excreción</v>
      </c>
      <c r="V1599" s="189" t="s">
        <v>84</v>
      </c>
      <c r="W1599" s="19" t="s">
        <v>85</v>
      </c>
      <c r="X1599" s="10"/>
      <c r="Y1599" s="10"/>
      <c r="Z1599"/>
      <c r="AA1599"/>
      <c r="AB1599"/>
      <c r="AC1599"/>
      <c r="AD1599"/>
      <c r="AE1599"/>
      <c r="AF1599"/>
      <c r="AG1599"/>
      <c r="AH1599"/>
      <c r="AI1599"/>
    </row>
    <row r="1600" spans="1:35">
      <c r="A1600" s="10">
        <v>1584</v>
      </c>
      <c r="B1600" s="176" t="s">
        <v>1343</v>
      </c>
      <c r="C1600" s="177" t="s">
        <v>1207</v>
      </c>
      <c r="D1600" s="177" t="s">
        <v>545</v>
      </c>
      <c r="E1600" s="178" t="s">
        <v>568</v>
      </c>
      <c r="F1600" s="179">
        <v>60</v>
      </c>
      <c r="G1600" s="180" t="s">
        <v>744</v>
      </c>
      <c r="H1600" s="181">
        <v>3</v>
      </c>
      <c r="I1600" s="182">
        <f>Tabla1[[#This Row],[P_Esperada_MEISR ]]*0.0008928</f>
        <v>2.6784000000000001E-3</v>
      </c>
      <c r="J1600" s="183">
        <v>1</v>
      </c>
      <c r="K1600" s="183">
        <f>Tabla1[[#This Row],[Puntuación]]-1</f>
        <v>0</v>
      </c>
      <c r="L1600" s="182">
        <f>Tabla1[[#This Row],[Cambio escala]]*0.0008928</f>
        <v>0</v>
      </c>
      <c r="M1600" s="179" t="s">
        <v>5</v>
      </c>
      <c r="N1600" s="179" t="s">
        <v>1436</v>
      </c>
      <c r="O1600" s="179" t="s">
        <v>5</v>
      </c>
      <c r="P1600" s="179" t="s">
        <v>1441</v>
      </c>
      <c r="Q1600" s="179" t="s">
        <v>5</v>
      </c>
      <c r="R1600" s="179" t="s">
        <v>1519</v>
      </c>
      <c r="S1600" s="179" t="s">
        <v>222</v>
      </c>
      <c r="T1600" s="184" t="s">
        <v>19</v>
      </c>
      <c r="U1600" s="184" t="str">
        <f>Tabla1[[#This Row],[Códigos CIF]]&amp;" "&amp;"="&amp;" "&amp;Tabla1[[#This Row],[Códigos CIF Habilidad]]</f>
        <v>d175 = Resolver problemas</v>
      </c>
      <c r="V1600" s="189" t="s">
        <v>223</v>
      </c>
      <c r="W1600" s="19" t="s">
        <v>224</v>
      </c>
      <c r="X1600" s="10"/>
      <c r="Y1600" s="10"/>
      <c r="Z1600"/>
      <c r="AA1600"/>
      <c r="AB1600"/>
      <c r="AC1600"/>
      <c r="AD1600"/>
      <c r="AE1600"/>
      <c r="AF1600"/>
      <c r="AG1600"/>
      <c r="AH1600"/>
      <c r="AI1600"/>
    </row>
    <row r="1601" spans="1:35" ht="24">
      <c r="A1601" s="10">
        <v>1585</v>
      </c>
      <c r="B1601" s="176" t="s">
        <v>1343</v>
      </c>
      <c r="C1601" s="177" t="s">
        <v>1208</v>
      </c>
      <c r="D1601" s="177" t="s">
        <v>569</v>
      </c>
      <c r="E1601" s="178" t="s">
        <v>570</v>
      </c>
      <c r="F1601" s="179">
        <v>0</v>
      </c>
      <c r="G1601" s="180" t="s">
        <v>683</v>
      </c>
      <c r="H1601" s="181">
        <v>3</v>
      </c>
      <c r="I1601" s="182">
        <f>Tabla1[[#This Row],[P_Esperada_MEISR ]]*0.0008928</f>
        <v>2.6784000000000001E-3</v>
      </c>
      <c r="J1601" s="183">
        <v>1</v>
      </c>
      <c r="K1601" s="183">
        <f>Tabla1[[#This Row],[Puntuación]]-1</f>
        <v>0</v>
      </c>
      <c r="L1601" s="182">
        <f>Tabla1[[#This Row],[Cambio escala]]*0.0008928</f>
        <v>0</v>
      </c>
      <c r="M1601" s="179" t="s">
        <v>24</v>
      </c>
      <c r="N1601" s="179" t="s">
        <v>1435</v>
      </c>
      <c r="O1601" s="179" t="s">
        <v>5</v>
      </c>
      <c r="P1601" s="179" t="s">
        <v>1441</v>
      </c>
      <c r="Q1601" s="179" t="s">
        <v>5</v>
      </c>
      <c r="R1601" s="179" t="s">
        <v>1519</v>
      </c>
      <c r="S1601" s="179" t="s">
        <v>49</v>
      </c>
      <c r="T1601" s="184" t="s">
        <v>50</v>
      </c>
      <c r="U1601" s="184" t="str">
        <f>Tabla1[[#This Row],[Códigos CIF]]&amp;" "&amp;"="&amp;" "&amp;Tabla1[[#This Row],[Códigos CIF Habilidad]]</f>
        <v>d240 = Manejo del estrés y otras demandas psicológicas</v>
      </c>
      <c r="V1601" s="189" t="s">
        <v>51</v>
      </c>
      <c r="W1601" s="19" t="s">
        <v>52</v>
      </c>
      <c r="X1601" s="10"/>
      <c r="Y1601" s="10"/>
      <c r="Z1601"/>
      <c r="AA1601"/>
      <c r="AB1601"/>
      <c r="AC1601"/>
      <c r="AD1601"/>
      <c r="AE1601"/>
      <c r="AF1601"/>
      <c r="AG1601"/>
      <c r="AH1601"/>
      <c r="AI1601"/>
    </row>
    <row r="1602" spans="1:35" ht="24">
      <c r="A1602" s="10">
        <v>1586</v>
      </c>
      <c r="B1602" s="176" t="s">
        <v>1343</v>
      </c>
      <c r="C1602" s="177" t="s">
        <v>1212</v>
      </c>
      <c r="D1602" s="177" t="s">
        <v>569</v>
      </c>
      <c r="E1602" s="178" t="s">
        <v>1334</v>
      </c>
      <c r="F1602" s="179">
        <v>0</v>
      </c>
      <c r="G1602" s="180" t="s">
        <v>683</v>
      </c>
      <c r="H1602" s="181">
        <v>3</v>
      </c>
      <c r="I1602" s="182">
        <f>Tabla1[[#This Row],[P_Esperada_MEISR ]]*0.0008928</f>
        <v>2.6784000000000001E-3</v>
      </c>
      <c r="J1602" s="183">
        <v>1</v>
      </c>
      <c r="K1602" s="183">
        <f>Tabla1[[#This Row],[Puntuación]]-1</f>
        <v>0</v>
      </c>
      <c r="L1602" s="182">
        <f>Tabla1[[#This Row],[Cambio escala]]*0.0008928</f>
        <v>0</v>
      </c>
      <c r="M1602" s="179" t="s">
        <v>24</v>
      </c>
      <c r="N1602" s="179" t="s">
        <v>1435</v>
      </c>
      <c r="O1602" s="179" t="s">
        <v>5</v>
      </c>
      <c r="P1602" s="179" t="s">
        <v>1441</v>
      </c>
      <c r="Q1602" s="179" t="s">
        <v>5</v>
      </c>
      <c r="R1602" s="179" t="s">
        <v>1519</v>
      </c>
      <c r="S1602" s="179" t="s">
        <v>13</v>
      </c>
      <c r="T1602" s="184" t="s">
        <v>14</v>
      </c>
      <c r="U1602" s="184" t="str">
        <f>Tabla1[[#This Row],[Códigos CIF]]&amp;" "&amp;"="&amp;" "&amp;Tabla1[[#This Row],[Códigos CIF Habilidad]]</f>
        <v>d710 = Interacciones interpersonales básicas</v>
      </c>
      <c r="V1602" s="189" t="s">
        <v>15</v>
      </c>
      <c r="W1602" s="19" t="s">
        <v>16</v>
      </c>
      <c r="X1602" s="10"/>
      <c r="Y1602" s="10"/>
      <c r="Z1602"/>
      <c r="AA1602"/>
      <c r="AB1602"/>
      <c r="AC1602"/>
      <c r="AD1602"/>
      <c r="AE1602"/>
      <c r="AF1602"/>
      <c r="AG1602"/>
      <c r="AH1602"/>
      <c r="AI1602"/>
    </row>
    <row r="1603" spans="1:35" ht="30.6">
      <c r="A1603" s="10">
        <v>1587</v>
      </c>
      <c r="B1603" s="176" t="s">
        <v>1343</v>
      </c>
      <c r="C1603" s="177" t="s">
        <v>1213</v>
      </c>
      <c r="D1603" s="177" t="s">
        <v>569</v>
      </c>
      <c r="E1603" s="178" t="s">
        <v>571</v>
      </c>
      <c r="F1603" s="179">
        <v>0</v>
      </c>
      <c r="G1603" s="180" t="s">
        <v>683</v>
      </c>
      <c r="H1603" s="181">
        <v>3</v>
      </c>
      <c r="I1603" s="182">
        <f>Tabla1[[#This Row],[P_Esperada_MEISR ]]*0.0008928</f>
        <v>2.6784000000000001E-3</v>
      </c>
      <c r="J1603" s="183">
        <v>1</v>
      </c>
      <c r="K1603" s="183">
        <f>Tabla1[[#This Row],[Puntuación]]-1</f>
        <v>0</v>
      </c>
      <c r="L1603" s="182">
        <f>Tabla1[[#This Row],[Cambio escala]]*0.0008928</f>
        <v>0</v>
      </c>
      <c r="M1603" s="179" t="s">
        <v>5</v>
      </c>
      <c r="N1603" s="179" t="s">
        <v>1436</v>
      </c>
      <c r="O1603" s="179" t="s">
        <v>6</v>
      </c>
      <c r="P1603" s="179" t="s">
        <v>1439</v>
      </c>
      <c r="Q1603" s="179" t="s">
        <v>23</v>
      </c>
      <c r="R1603" s="179" t="s">
        <v>1525</v>
      </c>
      <c r="S1603" s="179" t="s">
        <v>89</v>
      </c>
      <c r="T1603" s="184" t="s">
        <v>9</v>
      </c>
      <c r="U1603" s="184" t="str">
        <f>Tabla1[[#This Row],[Códigos CIF]]&amp;" "&amp;"="&amp;" "&amp;Tabla1[[#This Row],[Códigos CIF Habilidad]]</f>
        <v>d335 = Producción de mensajes no verbales</v>
      </c>
      <c r="V1603" s="189" t="s">
        <v>90</v>
      </c>
      <c r="W1603" s="19" t="s">
        <v>91</v>
      </c>
      <c r="X1603" s="10"/>
      <c r="Y1603" s="10"/>
      <c r="Z1603"/>
      <c r="AA1603"/>
      <c r="AB1603"/>
      <c r="AC1603"/>
      <c r="AD1603"/>
      <c r="AE1603"/>
      <c r="AF1603"/>
      <c r="AG1603"/>
      <c r="AH1603"/>
      <c r="AI1603"/>
    </row>
    <row r="1604" spans="1:35" ht="24">
      <c r="A1604" s="10">
        <v>1588</v>
      </c>
      <c r="B1604" s="176" t="s">
        <v>1343</v>
      </c>
      <c r="C1604" s="177" t="s">
        <v>1218</v>
      </c>
      <c r="D1604" s="177" t="s">
        <v>569</v>
      </c>
      <c r="E1604" s="178" t="s">
        <v>572</v>
      </c>
      <c r="F1604" s="179">
        <v>2</v>
      </c>
      <c r="G1604" s="180" t="s">
        <v>683</v>
      </c>
      <c r="H1604" s="181">
        <v>3</v>
      </c>
      <c r="I1604" s="182">
        <f>Tabla1[[#This Row],[P_Esperada_MEISR ]]*0.0008928</f>
        <v>2.6784000000000001E-3</v>
      </c>
      <c r="J1604" s="183">
        <v>1</v>
      </c>
      <c r="K1604" s="183">
        <f>Tabla1[[#This Row],[Puntuación]]-1</f>
        <v>0</v>
      </c>
      <c r="L1604" s="182">
        <f>Tabla1[[#This Row],[Cambio escala]]*0.0008928</f>
        <v>0</v>
      </c>
      <c r="M1604" s="179" t="s">
        <v>5</v>
      </c>
      <c r="N1604" s="179" t="s">
        <v>1436</v>
      </c>
      <c r="O1604" s="179" t="s">
        <v>5</v>
      </c>
      <c r="P1604" s="179" t="s">
        <v>1441</v>
      </c>
      <c r="Q1604" s="179" t="s">
        <v>5</v>
      </c>
      <c r="R1604" s="179" t="s">
        <v>1519</v>
      </c>
      <c r="S1604" s="179" t="s">
        <v>13</v>
      </c>
      <c r="T1604" s="184" t="s">
        <v>14</v>
      </c>
      <c r="U1604" s="184" t="str">
        <f>Tabla1[[#This Row],[Códigos CIF]]&amp;" "&amp;"="&amp;" "&amp;Tabla1[[#This Row],[Códigos CIF Habilidad]]</f>
        <v>d710 = Interacciones interpersonales básicas</v>
      </c>
      <c r="V1604" s="189" t="s">
        <v>15</v>
      </c>
      <c r="W1604" s="19" t="s">
        <v>16</v>
      </c>
      <c r="X1604" s="10"/>
      <c r="Y1604" s="10"/>
      <c r="Z1604"/>
      <c r="AA1604"/>
      <c r="AB1604"/>
      <c r="AC1604"/>
      <c r="AD1604"/>
      <c r="AE1604"/>
      <c r="AF1604"/>
      <c r="AG1604"/>
      <c r="AH1604"/>
      <c r="AI1604"/>
    </row>
    <row r="1605" spans="1:35" ht="20.399999999999999">
      <c r="A1605" s="10">
        <v>1589</v>
      </c>
      <c r="B1605" s="176" t="s">
        <v>1343</v>
      </c>
      <c r="C1605" s="177" t="s">
        <v>1219</v>
      </c>
      <c r="D1605" s="177" t="s">
        <v>569</v>
      </c>
      <c r="E1605" s="178" t="s">
        <v>1335</v>
      </c>
      <c r="F1605" s="179">
        <v>2</v>
      </c>
      <c r="G1605" s="180" t="s">
        <v>683</v>
      </c>
      <c r="H1605" s="181">
        <v>3</v>
      </c>
      <c r="I1605" s="182">
        <f>Tabla1[[#This Row],[P_Esperada_MEISR ]]*0.0008928</f>
        <v>2.6784000000000001E-3</v>
      </c>
      <c r="J1605" s="183">
        <v>1</v>
      </c>
      <c r="K1605" s="183">
        <f>Tabla1[[#This Row],[Puntuación]]-1</f>
        <v>0</v>
      </c>
      <c r="L1605" s="182">
        <f>Tabla1[[#This Row],[Cambio escala]]*0.0008928</f>
        <v>0</v>
      </c>
      <c r="M1605" s="179" t="s">
        <v>5</v>
      </c>
      <c r="N1605" s="179" t="s">
        <v>1436</v>
      </c>
      <c r="O1605" s="179" t="s">
        <v>6</v>
      </c>
      <c r="P1605" s="179" t="s">
        <v>1439</v>
      </c>
      <c r="Q1605" s="179" t="s">
        <v>7</v>
      </c>
      <c r="R1605" s="179" t="s">
        <v>1526</v>
      </c>
      <c r="S1605" s="179" t="s">
        <v>8</v>
      </c>
      <c r="T1605" s="184" t="s">
        <v>9</v>
      </c>
      <c r="U1605" s="184" t="str">
        <f>Tabla1[[#This Row],[Códigos CIF]]&amp;" "&amp;"="&amp;" "&amp;Tabla1[[#This Row],[Códigos CIF Habilidad]]</f>
        <v>d331 = Pre-lenguaje</v>
      </c>
      <c r="V1605" s="189" t="s">
        <v>10</v>
      </c>
      <c r="W1605" s="19" t="s">
        <v>11</v>
      </c>
      <c r="X1605" s="10"/>
      <c r="Y1605" s="10"/>
      <c r="Z1605"/>
      <c r="AA1605"/>
      <c r="AB1605"/>
      <c r="AC1605"/>
      <c r="AD1605"/>
      <c r="AE1605"/>
      <c r="AF1605"/>
      <c r="AG1605"/>
      <c r="AH1605"/>
      <c r="AI1605"/>
    </row>
    <row r="1606" spans="1:35" ht="20.399999999999999">
      <c r="A1606" s="10">
        <v>1590</v>
      </c>
      <c r="B1606" s="176" t="s">
        <v>1343</v>
      </c>
      <c r="C1606" s="177" t="s">
        <v>1220</v>
      </c>
      <c r="D1606" s="177" t="s">
        <v>569</v>
      </c>
      <c r="E1606" s="178" t="s">
        <v>573</v>
      </c>
      <c r="F1606" s="179">
        <v>3</v>
      </c>
      <c r="G1606" s="180" t="s">
        <v>683</v>
      </c>
      <c r="H1606" s="181">
        <v>3</v>
      </c>
      <c r="I1606" s="182">
        <f>Tabla1[[#This Row],[P_Esperada_MEISR ]]*0.0008928</f>
        <v>2.6784000000000001E-3</v>
      </c>
      <c r="J1606" s="183">
        <v>1</v>
      </c>
      <c r="K1606" s="183">
        <f>Tabla1[[#This Row],[Puntuación]]-1</f>
        <v>0</v>
      </c>
      <c r="L1606" s="182">
        <f>Tabla1[[#This Row],[Cambio escala]]*0.0008928</f>
        <v>0</v>
      </c>
      <c r="M1606" s="179" t="s">
        <v>24</v>
      </c>
      <c r="N1606" s="179" t="s">
        <v>1435</v>
      </c>
      <c r="O1606" s="179" t="s">
        <v>31</v>
      </c>
      <c r="P1606" s="179" t="s">
        <v>1438</v>
      </c>
      <c r="Q1606" s="179" t="s">
        <v>7</v>
      </c>
      <c r="R1606" s="179" t="s">
        <v>1526</v>
      </c>
      <c r="S1606" s="179" t="s">
        <v>41</v>
      </c>
      <c r="T1606" s="184" t="s">
        <v>19</v>
      </c>
      <c r="U1606" s="184" t="str">
        <f>Tabla1[[#This Row],[Códigos CIF]]&amp;" "&amp;"="&amp;" "&amp;Tabla1[[#This Row],[Códigos CIF Habilidad]]</f>
        <v>d160 = Centrar la atención</v>
      </c>
      <c r="V1606" s="189" t="s">
        <v>42</v>
      </c>
      <c r="W1606" s="19" t="s">
        <v>43</v>
      </c>
      <c r="X1606" s="10"/>
      <c r="Y1606" s="10"/>
      <c r="Z1606"/>
      <c r="AA1606"/>
      <c r="AB1606"/>
      <c r="AC1606"/>
      <c r="AD1606"/>
      <c r="AE1606"/>
      <c r="AF1606"/>
      <c r="AG1606"/>
      <c r="AH1606"/>
      <c r="AI1606"/>
    </row>
    <row r="1607" spans="1:35" ht="20.399999999999999">
      <c r="A1607" s="10">
        <v>1591</v>
      </c>
      <c r="B1607" s="176" t="s">
        <v>1343</v>
      </c>
      <c r="C1607" s="177" t="s">
        <v>1221</v>
      </c>
      <c r="D1607" s="177" t="s">
        <v>569</v>
      </c>
      <c r="E1607" s="178" t="s">
        <v>574</v>
      </c>
      <c r="F1607" s="179">
        <v>3</v>
      </c>
      <c r="G1607" s="180" t="s">
        <v>683</v>
      </c>
      <c r="H1607" s="181">
        <v>3</v>
      </c>
      <c r="I1607" s="182">
        <f>Tabla1[[#This Row],[P_Esperada_MEISR ]]*0.0008928</f>
        <v>2.6784000000000001E-3</v>
      </c>
      <c r="J1607" s="183">
        <v>1</v>
      </c>
      <c r="K1607" s="183">
        <f>Tabla1[[#This Row],[Puntuación]]-1</f>
        <v>0</v>
      </c>
      <c r="L1607" s="182">
        <f>Tabla1[[#This Row],[Cambio escala]]*0.0008928</f>
        <v>0</v>
      </c>
      <c r="M1607" s="179" t="s">
        <v>24</v>
      </c>
      <c r="N1607" s="179" t="s">
        <v>1435</v>
      </c>
      <c r="O1607" s="179" t="s">
        <v>31</v>
      </c>
      <c r="P1607" s="179" t="s">
        <v>1438</v>
      </c>
      <c r="Q1607" s="179" t="s">
        <v>7</v>
      </c>
      <c r="R1607" s="179" t="s">
        <v>1526</v>
      </c>
      <c r="S1607" s="179" t="s">
        <v>41</v>
      </c>
      <c r="T1607" s="184" t="s">
        <v>19</v>
      </c>
      <c r="U1607" s="184" t="str">
        <f>Tabla1[[#This Row],[Códigos CIF]]&amp;" "&amp;"="&amp;" "&amp;Tabla1[[#This Row],[Códigos CIF Habilidad]]</f>
        <v>d160 = Centrar la atención</v>
      </c>
      <c r="V1607" s="189" t="s">
        <v>42</v>
      </c>
      <c r="W1607" s="19" t="s">
        <v>43</v>
      </c>
      <c r="X1607" s="10"/>
      <c r="Y1607" s="10"/>
      <c r="Z1607"/>
      <c r="AA1607"/>
      <c r="AB1607"/>
      <c r="AC1607"/>
      <c r="AD1607"/>
      <c r="AE1607"/>
      <c r="AF1607"/>
      <c r="AG1607"/>
      <c r="AH1607"/>
      <c r="AI1607"/>
    </row>
    <row r="1608" spans="1:35" ht="30.6">
      <c r="A1608" s="10">
        <v>1592</v>
      </c>
      <c r="B1608" s="176" t="s">
        <v>1343</v>
      </c>
      <c r="C1608" s="177" t="s">
        <v>1222</v>
      </c>
      <c r="D1608" s="177" t="s">
        <v>569</v>
      </c>
      <c r="E1608" s="178" t="s">
        <v>1336</v>
      </c>
      <c r="F1608" s="179">
        <v>4</v>
      </c>
      <c r="G1608" s="180" t="s">
        <v>683</v>
      </c>
      <c r="H1608" s="181">
        <v>3</v>
      </c>
      <c r="I1608" s="182">
        <f>Tabla1[[#This Row],[P_Esperada_MEISR ]]*0.0008928</f>
        <v>2.6784000000000001E-3</v>
      </c>
      <c r="J1608" s="183">
        <v>1</v>
      </c>
      <c r="K1608" s="183">
        <f>Tabla1[[#This Row],[Puntuación]]-1</f>
        <v>0</v>
      </c>
      <c r="L1608" s="182">
        <f>Tabla1[[#This Row],[Cambio escala]]*0.0008928</f>
        <v>0</v>
      </c>
      <c r="M1608" s="179" t="s">
        <v>24</v>
      </c>
      <c r="N1608" s="179" t="s">
        <v>1435</v>
      </c>
      <c r="O1608" s="179" t="s">
        <v>5</v>
      </c>
      <c r="P1608" s="179" t="s">
        <v>1441</v>
      </c>
      <c r="Q1608" s="179" t="s">
        <v>5</v>
      </c>
      <c r="R1608" s="179" t="s">
        <v>1519</v>
      </c>
      <c r="S1608" s="179" t="s">
        <v>49</v>
      </c>
      <c r="T1608" s="184" t="s">
        <v>50</v>
      </c>
      <c r="U1608" s="184" t="str">
        <f>Tabla1[[#This Row],[Códigos CIF]]&amp;" "&amp;"="&amp;" "&amp;Tabla1[[#This Row],[Códigos CIF Habilidad]]</f>
        <v>d240 = Manejo del estrés y otras demandas psicológicas</v>
      </c>
      <c r="V1608" s="189" t="s">
        <v>51</v>
      </c>
      <c r="W1608" s="19" t="s">
        <v>52</v>
      </c>
      <c r="X1608" s="10"/>
      <c r="Y1608" s="10"/>
      <c r="Z1608"/>
      <c r="AA1608"/>
      <c r="AB1608"/>
      <c r="AC1608"/>
      <c r="AD1608"/>
      <c r="AE1608"/>
      <c r="AF1608"/>
      <c r="AG1608"/>
      <c r="AH1608"/>
      <c r="AI1608"/>
    </row>
    <row r="1609" spans="1:35" ht="30.6">
      <c r="A1609" s="10">
        <v>1593</v>
      </c>
      <c r="B1609" s="176" t="s">
        <v>1343</v>
      </c>
      <c r="C1609" s="177" t="s">
        <v>1223</v>
      </c>
      <c r="D1609" s="177" t="s">
        <v>569</v>
      </c>
      <c r="E1609" s="178" t="s">
        <v>1337</v>
      </c>
      <c r="F1609" s="179">
        <v>5</v>
      </c>
      <c r="G1609" s="180" t="s">
        <v>683</v>
      </c>
      <c r="H1609" s="181">
        <v>3</v>
      </c>
      <c r="I1609" s="182">
        <f>Tabla1[[#This Row],[P_Esperada_MEISR ]]*0.0008928</f>
        <v>2.6784000000000001E-3</v>
      </c>
      <c r="J1609" s="183">
        <v>1</v>
      </c>
      <c r="K1609" s="183">
        <f>Tabla1[[#This Row],[Puntuación]]-1</f>
        <v>0</v>
      </c>
      <c r="L1609" s="182">
        <f>Tabla1[[#This Row],[Cambio escala]]*0.0008928</f>
        <v>0</v>
      </c>
      <c r="M1609" s="179" t="s">
        <v>23</v>
      </c>
      <c r="N1609" s="179" t="s">
        <v>1434</v>
      </c>
      <c r="O1609" s="179" t="s">
        <v>25</v>
      </c>
      <c r="P1609" s="179" t="s">
        <v>1440</v>
      </c>
      <c r="Q1609" s="179" t="s">
        <v>23</v>
      </c>
      <c r="R1609" s="179" t="s">
        <v>1525</v>
      </c>
      <c r="S1609" s="179" t="s">
        <v>44</v>
      </c>
      <c r="T1609" s="184" t="s">
        <v>27</v>
      </c>
      <c r="U1609" s="184" t="str">
        <f>Tabla1[[#This Row],[Códigos CIF]]&amp;" "&amp;"="&amp;" "&amp;Tabla1[[#This Row],[Códigos CIF Habilidad]]</f>
        <v>d415 = Mantener la posición del cuerpo</v>
      </c>
      <c r="V1609" s="189" t="s">
        <v>45</v>
      </c>
      <c r="W1609" s="19" t="s">
        <v>46</v>
      </c>
      <c r="X1609" s="10"/>
      <c r="Y1609" s="10"/>
      <c r="Z1609"/>
      <c r="AA1609"/>
      <c r="AB1609"/>
      <c r="AC1609"/>
      <c r="AD1609"/>
      <c r="AE1609"/>
      <c r="AF1609"/>
      <c r="AG1609"/>
      <c r="AH1609"/>
      <c r="AI1609"/>
    </row>
    <row r="1610" spans="1:35" ht="40.799999999999997">
      <c r="A1610" s="10">
        <v>1594</v>
      </c>
      <c r="B1610" s="176" t="s">
        <v>1343</v>
      </c>
      <c r="C1610" s="177" t="s">
        <v>1224</v>
      </c>
      <c r="D1610" s="177" t="s">
        <v>569</v>
      </c>
      <c r="E1610" s="178" t="s">
        <v>575</v>
      </c>
      <c r="F1610" s="179">
        <v>8</v>
      </c>
      <c r="G1610" s="180" t="s">
        <v>686</v>
      </c>
      <c r="H1610" s="181">
        <v>3</v>
      </c>
      <c r="I1610" s="182">
        <f>Tabla1[[#This Row],[P_Esperada_MEISR ]]*0.0008928</f>
        <v>2.6784000000000001E-3</v>
      </c>
      <c r="J1610" s="183">
        <v>1</v>
      </c>
      <c r="K1610" s="183">
        <f>Tabla1[[#This Row],[Puntuación]]-1</f>
        <v>0</v>
      </c>
      <c r="L1610" s="182">
        <f>Tabla1[[#This Row],[Cambio escala]]*0.0008928</f>
        <v>0</v>
      </c>
      <c r="M1610" s="179" t="s">
        <v>5</v>
      </c>
      <c r="N1610" s="179" t="s">
        <v>1436</v>
      </c>
      <c r="O1610" s="179" t="s">
        <v>5</v>
      </c>
      <c r="P1610" s="179" t="s">
        <v>1441</v>
      </c>
      <c r="Q1610" s="179" t="s">
        <v>5</v>
      </c>
      <c r="R1610" s="179" t="s">
        <v>1519</v>
      </c>
      <c r="S1610" s="179" t="s">
        <v>340</v>
      </c>
      <c r="T1610" s="184" t="s">
        <v>14</v>
      </c>
      <c r="U1610" s="184" t="str">
        <f>Tabla1[[#This Row],[Códigos CIF]]&amp;" "&amp;"="&amp;" "&amp;Tabla1[[#This Row],[Códigos CIF Habilidad]]</f>
        <v>d720 = Interacciones interpersonales complejas</v>
      </c>
      <c r="V1610" s="189" t="s">
        <v>341</v>
      </c>
      <c r="W1610" s="19" t="s">
        <v>342</v>
      </c>
      <c r="X1610" s="10"/>
      <c r="Y1610" s="10"/>
      <c r="Z1610"/>
      <c r="AA1610"/>
      <c r="AB1610"/>
      <c r="AC1610"/>
      <c r="AD1610"/>
      <c r="AE1610"/>
      <c r="AF1610"/>
      <c r="AG1610"/>
      <c r="AH1610"/>
      <c r="AI1610"/>
    </row>
    <row r="1611" spans="1:35" ht="24">
      <c r="A1611" s="10">
        <v>1595</v>
      </c>
      <c r="B1611" s="176" t="s">
        <v>1343</v>
      </c>
      <c r="C1611" s="177" t="s">
        <v>1225</v>
      </c>
      <c r="D1611" s="177" t="s">
        <v>569</v>
      </c>
      <c r="E1611" s="178" t="s">
        <v>576</v>
      </c>
      <c r="F1611" s="179">
        <v>12</v>
      </c>
      <c r="G1611" s="180" t="s">
        <v>686</v>
      </c>
      <c r="H1611" s="181">
        <v>3</v>
      </c>
      <c r="I1611" s="182">
        <f>Tabla1[[#This Row],[P_Esperada_MEISR ]]*0.0008928</f>
        <v>2.6784000000000001E-3</v>
      </c>
      <c r="J1611" s="183">
        <v>1</v>
      </c>
      <c r="K1611" s="183">
        <f>Tabla1[[#This Row],[Puntuación]]-1</f>
        <v>0</v>
      </c>
      <c r="L1611" s="182">
        <f>Tabla1[[#This Row],[Cambio escala]]*0.0008928</f>
        <v>0</v>
      </c>
      <c r="M1611" s="179" t="s">
        <v>5</v>
      </c>
      <c r="N1611" s="179" t="s">
        <v>1436</v>
      </c>
      <c r="O1611" s="179" t="s">
        <v>6</v>
      </c>
      <c r="P1611" s="179" t="s">
        <v>1439</v>
      </c>
      <c r="Q1611" s="179" t="s">
        <v>5</v>
      </c>
      <c r="R1611" s="179" t="s">
        <v>1519</v>
      </c>
      <c r="S1611" s="179" t="s">
        <v>89</v>
      </c>
      <c r="T1611" s="184" t="s">
        <v>9</v>
      </c>
      <c r="U1611" s="184" t="str">
        <f>Tabla1[[#This Row],[Códigos CIF]]&amp;" "&amp;"="&amp;" "&amp;Tabla1[[#This Row],[Códigos CIF Habilidad]]</f>
        <v>d335 = Producción de mensajes no verbales</v>
      </c>
      <c r="V1611" s="189" t="s">
        <v>90</v>
      </c>
      <c r="W1611" s="19" t="s">
        <v>91</v>
      </c>
      <c r="X1611" s="10"/>
      <c r="Y1611" s="10"/>
      <c r="Z1611"/>
      <c r="AA1611"/>
      <c r="AB1611"/>
      <c r="AC1611"/>
      <c r="AD1611"/>
      <c r="AE1611"/>
      <c r="AF1611"/>
      <c r="AG1611"/>
      <c r="AH1611"/>
      <c r="AI1611"/>
    </row>
    <row r="1612" spans="1:35" ht="30.6">
      <c r="A1612" s="10">
        <v>1596</v>
      </c>
      <c r="B1612" s="176" t="s">
        <v>1343</v>
      </c>
      <c r="C1612" s="177" t="s">
        <v>1226</v>
      </c>
      <c r="D1612" s="177" t="s">
        <v>569</v>
      </c>
      <c r="E1612" s="178" t="s">
        <v>1338</v>
      </c>
      <c r="F1612" s="179">
        <v>12</v>
      </c>
      <c r="G1612" s="180" t="s">
        <v>686</v>
      </c>
      <c r="H1612" s="181">
        <v>3</v>
      </c>
      <c r="I1612" s="182">
        <f>Tabla1[[#This Row],[P_Esperada_MEISR ]]*0.0008928</f>
        <v>2.6784000000000001E-3</v>
      </c>
      <c r="J1612" s="183">
        <v>1</v>
      </c>
      <c r="K1612" s="183">
        <f>Tabla1[[#This Row],[Puntuación]]-1</f>
        <v>0</v>
      </c>
      <c r="L1612" s="182">
        <f>Tabla1[[#This Row],[Cambio escala]]*0.0008928</f>
        <v>0</v>
      </c>
      <c r="M1612" s="179" t="s">
        <v>23</v>
      </c>
      <c r="N1612" s="179" t="s">
        <v>1434</v>
      </c>
      <c r="O1612" s="179" t="s">
        <v>25</v>
      </c>
      <c r="P1612" s="179" t="s">
        <v>1440</v>
      </c>
      <c r="Q1612" s="179" t="s">
        <v>23</v>
      </c>
      <c r="R1612" s="179" t="s">
        <v>1525</v>
      </c>
      <c r="S1612" s="179" t="s">
        <v>389</v>
      </c>
      <c r="T1612" s="184" t="s">
        <v>27</v>
      </c>
      <c r="U1612" s="184" t="str">
        <f>Tabla1[[#This Row],[Códigos CIF]]&amp;" "&amp;"="&amp;" "&amp;Tabla1[[#This Row],[Códigos CIF Habilidad]]</f>
        <v>d450 = Andar</v>
      </c>
      <c r="V1612" s="189" t="s">
        <v>390</v>
      </c>
      <c r="W1612" s="19" t="s">
        <v>391</v>
      </c>
      <c r="X1612" s="10"/>
      <c r="Y1612" s="10"/>
      <c r="Z1612"/>
      <c r="AA1612"/>
      <c r="AB1612"/>
      <c r="AC1612"/>
      <c r="AD1612"/>
      <c r="AE1612"/>
      <c r="AF1612"/>
      <c r="AG1612"/>
      <c r="AH1612"/>
      <c r="AI1612"/>
    </row>
    <row r="1613" spans="1:35" ht="24">
      <c r="A1613" s="10">
        <v>1597</v>
      </c>
      <c r="B1613" s="176" t="s">
        <v>1343</v>
      </c>
      <c r="C1613" s="177" t="s">
        <v>1227</v>
      </c>
      <c r="D1613" s="177" t="s">
        <v>569</v>
      </c>
      <c r="E1613" s="178" t="s">
        <v>577</v>
      </c>
      <c r="F1613" s="179">
        <v>12</v>
      </c>
      <c r="G1613" s="180" t="s">
        <v>686</v>
      </c>
      <c r="H1613" s="181">
        <v>3</v>
      </c>
      <c r="I1613" s="182">
        <f>Tabla1[[#This Row],[P_Esperada_MEISR ]]*0.0008928</f>
        <v>2.6784000000000001E-3</v>
      </c>
      <c r="J1613" s="183">
        <v>1</v>
      </c>
      <c r="K1613" s="183">
        <f>Tabla1[[#This Row],[Puntuación]]-1</f>
        <v>0</v>
      </c>
      <c r="L1613" s="182">
        <f>Tabla1[[#This Row],[Cambio escala]]*0.0008928</f>
        <v>0</v>
      </c>
      <c r="M1613" s="179" t="s">
        <v>5</v>
      </c>
      <c r="N1613" s="179" t="s">
        <v>1436</v>
      </c>
      <c r="O1613" s="179" t="s">
        <v>6</v>
      </c>
      <c r="P1613" s="179" t="s">
        <v>1439</v>
      </c>
      <c r="Q1613" s="179" t="s">
        <v>7</v>
      </c>
      <c r="R1613" s="179" t="s">
        <v>1526</v>
      </c>
      <c r="S1613" s="179" t="s">
        <v>67</v>
      </c>
      <c r="T1613" s="184" t="s">
        <v>9</v>
      </c>
      <c r="U1613" s="184" t="str">
        <f>Tabla1[[#This Row],[Códigos CIF]]&amp;" "&amp;"="&amp;" "&amp;Tabla1[[#This Row],[Códigos CIF Habilidad]]</f>
        <v>d310 = Comunicación-recepción de mensajes hablados</v>
      </c>
      <c r="V1613" s="189" t="s">
        <v>68</v>
      </c>
      <c r="W1613" s="19" t="s">
        <v>69</v>
      </c>
      <c r="X1613" s="10"/>
      <c r="Y1613" s="10"/>
      <c r="Z1613"/>
      <c r="AA1613"/>
      <c r="AB1613"/>
      <c r="AC1613"/>
      <c r="AD1613"/>
      <c r="AE1613"/>
      <c r="AF1613"/>
      <c r="AG1613"/>
      <c r="AH1613"/>
      <c r="AI1613"/>
    </row>
    <row r="1614" spans="1:35" ht="30.6">
      <c r="A1614" s="10">
        <v>1598</v>
      </c>
      <c r="B1614" s="176" t="s">
        <v>1343</v>
      </c>
      <c r="C1614" s="177" t="s">
        <v>1228</v>
      </c>
      <c r="D1614" s="177" t="s">
        <v>569</v>
      </c>
      <c r="E1614" s="178" t="s">
        <v>578</v>
      </c>
      <c r="F1614" s="179">
        <v>12</v>
      </c>
      <c r="G1614" s="180" t="s">
        <v>686</v>
      </c>
      <c r="H1614" s="181">
        <v>3</v>
      </c>
      <c r="I1614" s="182">
        <f>Tabla1[[#This Row],[P_Esperada_MEISR ]]*0.0008928</f>
        <v>2.6784000000000001E-3</v>
      </c>
      <c r="J1614" s="183">
        <v>1</v>
      </c>
      <c r="K1614" s="183">
        <f>Tabla1[[#This Row],[Puntuación]]-1</f>
        <v>0</v>
      </c>
      <c r="L1614" s="182">
        <f>Tabla1[[#This Row],[Cambio escala]]*0.0008928</f>
        <v>0</v>
      </c>
      <c r="M1614" s="179" t="s">
        <v>5</v>
      </c>
      <c r="N1614" s="179" t="s">
        <v>1436</v>
      </c>
      <c r="O1614" s="179" t="s">
        <v>5</v>
      </c>
      <c r="P1614" s="179" t="s">
        <v>1441</v>
      </c>
      <c r="Q1614" s="179" t="s">
        <v>5</v>
      </c>
      <c r="R1614" s="179" t="s">
        <v>1519</v>
      </c>
      <c r="S1614" s="179" t="s">
        <v>340</v>
      </c>
      <c r="T1614" s="184" t="s">
        <v>14</v>
      </c>
      <c r="U1614" s="184" t="str">
        <f>Tabla1[[#This Row],[Códigos CIF]]&amp;" "&amp;"="&amp;" "&amp;Tabla1[[#This Row],[Códigos CIF Habilidad]]</f>
        <v>d720 = Interacciones interpersonales complejas</v>
      </c>
      <c r="V1614" s="189" t="s">
        <v>341</v>
      </c>
      <c r="W1614" s="19" t="s">
        <v>342</v>
      </c>
      <c r="X1614" s="10"/>
      <c r="Y1614" s="10"/>
      <c r="Z1614"/>
      <c r="AA1614"/>
      <c r="AB1614"/>
      <c r="AC1614"/>
      <c r="AD1614"/>
      <c r="AE1614"/>
      <c r="AF1614"/>
      <c r="AG1614"/>
      <c r="AH1614"/>
      <c r="AI1614"/>
    </row>
    <row r="1615" spans="1:35" ht="24">
      <c r="A1615" s="10">
        <v>1599</v>
      </c>
      <c r="B1615" s="176" t="s">
        <v>1343</v>
      </c>
      <c r="C1615" s="177" t="s">
        <v>1229</v>
      </c>
      <c r="D1615" s="177" t="s">
        <v>569</v>
      </c>
      <c r="E1615" s="178" t="s">
        <v>580</v>
      </c>
      <c r="F1615" s="179">
        <v>14</v>
      </c>
      <c r="G1615" s="180" t="s">
        <v>684</v>
      </c>
      <c r="H1615" s="181">
        <v>3</v>
      </c>
      <c r="I1615" s="182">
        <f>Tabla1[[#This Row],[P_Esperada_MEISR ]]*0.0008928</f>
        <v>2.6784000000000001E-3</v>
      </c>
      <c r="J1615" s="183">
        <v>1</v>
      </c>
      <c r="K1615" s="183">
        <f>Tabla1[[#This Row],[Puntuación]]-1</f>
        <v>0</v>
      </c>
      <c r="L1615" s="182">
        <f>Tabla1[[#This Row],[Cambio escala]]*0.0008928</f>
        <v>0</v>
      </c>
      <c r="M1615" s="179" t="s">
        <v>5</v>
      </c>
      <c r="N1615" s="179" t="s">
        <v>1436</v>
      </c>
      <c r="O1615" s="179" t="s">
        <v>6</v>
      </c>
      <c r="P1615" s="179" t="s">
        <v>1439</v>
      </c>
      <c r="Q1615" s="179" t="s">
        <v>5</v>
      </c>
      <c r="R1615" s="179" t="s">
        <v>1519</v>
      </c>
      <c r="S1615" s="179" t="s">
        <v>89</v>
      </c>
      <c r="T1615" s="184" t="s">
        <v>9</v>
      </c>
      <c r="U1615" s="184" t="str">
        <f>Tabla1[[#This Row],[Códigos CIF]]&amp;" "&amp;"="&amp;" "&amp;Tabla1[[#This Row],[Códigos CIF Habilidad]]</f>
        <v>d335 = Producción de mensajes no verbales</v>
      </c>
      <c r="V1615" s="189" t="s">
        <v>90</v>
      </c>
      <c r="W1615" s="19" t="s">
        <v>91</v>
      </c>
      <c r="X1615" s="10"/>
      <c r="Y1615" s="10"/>
      <c r="Z1615"/>
      <c r="AA1615"/>
      <c r="AB1615"/>
      <c r="AC1615"/>
      <c r="AD1615"/>
      <c r="AE1615"/>
      <c r="AF1615"/>
      <c r="AG1615"/>
      <c r="AH1615"/>
      <c r="AI1615"/>
    </row>
    <row r="1616" spans="1:35" ht="24">
      <c r="A1616" s="10">
        <v>1600</v>
      </c>
      <c r="B1616" s="176" t="s">
        <v>1343</v>
      </c>
      <c r="C1616" s="177" t="s">
        <v>1230</v>
      </c>
      <c r="D1616" s="177" t="s">
        <v>569</v>
      </c>
      <c r="E1616" s="178" t="s">
        <v>579</v>
      </c>
      <c r="F1616" s="179">
        <v>15</v>
      </c>
      <c r="G1616" s="180" t="s">
        <v>684</v>
      </c>
      <c r="H1616" s="181">
        <v>3</v>
      </c>
      <c r="I1616" s="182">
        <f>Tabla1[[#This Row],[P_Esperada_MEISR ]]*0.0008928</f>
        <v>2.6784000000000001E-3</v>
      </c>
      <c r="J1616" s="183">
        <v>1</v>
      </c>
      <c r="K1616" s="183">
        <f>Tabla1[[#This Row],[Puntuación]]-1</f>
        <v>0</v>
      </c>
      <c r="L1616" s="182">
        <f>Tabla1[[#This Row],[Cambio escala]]*0.0008928</f>
        <v>0</v>
      </c>
      <c r="M1616" s="179" t="s">
        <v>23</v>
      </c>
      <c r="N1616" s="179" t="s">
        <v>1434</v>
      </c>
      <c r="O1616" s="179" t="s">
        <v>25</v>
      </c>
      <c r="P1616" s="179" t="s">
        <v>1440</v>
      </c>
      <c r="Q1616" s="179" t="s">
        <v>23</v>
      </c>
      <c r="R1616" s="179" t="s">
        <v>1525</v>
      </c>
      <c r="S1616" s="179" t="s">
        <v>26</v>
      </c>
      <c r="T1616" s="184" t="s">
        <v>27</v>
      </c>
      <c r="U1616" s="184" t="str">
        <f>Tabla1[[#This Row],[Códigos CIF]]&amp;" "&amp;"="&amp;" "&amp;Tabla1[[#This Row],[Códigos CIF Habilidad]]</f>
        <v>d410 = Cambiar las posturas corporales básicas</v>
      </c>
      <c r="V1616" s="189" t="s">
        <v>28</v>
      </c>
      <c r="W1616" s="19" t="s">
        <v>29</v>
      </c>
      <c r="X1616" s="10"/>
      <c r="Y1616" s="10"/>
      <c r="Z1616"/>
      <c r="AA1616"/>
      <c r="AB1616"/>
      <c r="AC1616"/>
      <c r="AD1616"/>
      <c r="AE1616"/>
      <c r="AF1616"/>
      <c r="AG1616"/>
      <c r="AH1616"/>
      <c r="AI1616"/>
    </row>
    <row r="1617" spans="1:35" ht="24">
      <c r="A1617" s="10">
        <v>1601</v>
      </c>
      <c r="B1617" s="176" t="s">
        <v>1343</v>
      </c>
      <c r="C1617" s="177" t="s">
        <v>1231</v>
      </c>
      <c r="D1617" s="177" t="s">
        <v>569</v>
      </c>
      <c r="E1617" s="178" t="s">
        <v>586</v>
      </c>
      <c r="F1617" s="179">
        <v>15</v>
      </c>
      <c r="G1617" s="180" t="s">
        <v>684</v>
      </c>
      <c r="H1617" s="181">
        <v>3</v>
      </c>
      <c r="I1617" s="182">
        <f>Tabla1[[#This Row],[P_Esperada_MEISR ]]*0.0008928</f>
        <v>2.6784000000000001E-3</v>
      </c>
      <c r="J1617" s="183">
        <v>1</v>
      </c>
      <c r="K1617" s="183">
        <f>Tabla1[[#This Row],[Puntuación]]-1</f>
        <v>0</v>
      </c>
      <c r="L1617" s="182">
        <f>Tabla1[[#This Row],[Cambio escala]]*0.0008928</f>
        <v>0</v>
      </c>
      <c r="M1617" s="179" t="s">
        <v>5</v>
      </c>
      <c r="N1617" s="179" t="s">
        <v>1436</v>
      </c>
      <c r="O1617" s="179" t="s">
        <v>5</v>
      </c>
      <c r="P1617" s="179" t="s">
        <v>1441</v>
      </c>
      <c r="Q1617" s="179" t="s">
        <v>5</v>
      </c>
      <c r="R1617" s="179" t="s">
        <v>1519</v>
      </c>
      <c r="S1617" s="179" t="s">
        <v>13</v>
      </c>
      <c r="T1617" s="184" t="s">
        <v>14</v>
      </c>
      <c r="U1617" s="184" t="str">
        <f>Tabla1[[#This Row],[Códigos CIF]]&amp;" "&amp;"="&amp;" "&amp;Tabla1[[#This Row],[Códigos CIF Habilidad]]</f>
        <v>d710 = Interacciones interpersonales básicas</v>
      </c>
      <c r="V1617" s="189" t="s">
        <v>15</v>
      </c>
      <c r="W1617" s="19" t="s">
        <v>16</v>
      </c>
      <c r="X1617" s="10"/>
      <c r="Y1617" s="10"/>
      <c r="Z1617"/>
      <c r="AA1617"/>
      <c r="AB1617"/>
      <c r="AC1617"/>
      <c r="AD1617"/>
      <c r="AE1617"/>
      <c r="AF1617"/>
      <c r="AG1617"/>
      <c r="AH1617"/>
      <c r="AI1617"/>
    </row>
    <row r="1618" spans="1:35" ht="30.6">
      <c r="A1618" s="10">
        <v>1602</v>
      </c>
      <c r="B1618" s="176" t="s">
        <v>1343</v>
      </c>
      <c r="C1618" s="177" t="s">
        <v>1232</v>
      </c>
      <c r="D1618" s="177" t="s">
        <v>569</v>
      </c>
      <c r="E1618" s="178" t="s">
        <v>1553</v>
      </c>
      <c r="F1618" s="179">
        <v>18</v>
      </c>
      <c r="G1618" s="180" t="s">
        <v>684</v>
      </c>
      <c r="H1618" s="181">
        <v>3</v>
      </c>
      <c r="I1618" s="182">
        <f>Tabla1[[#This Row],[P_Esperada_MEISR ]]*0.0008928</f>
        <v>2.6784000000000001E-3</v>
      </c>
      <c r="J1618" s="183">
        <v>1</v>
      </c>
      <c r="K1618" s="183">
        <f>Tabla1[[#This Row],[Puntuación]]-1</f>
        <v>0</v>
      </c>
      <c r="L1618" s="182">
        <f>Tabla1[[#This Row],[Cambio escala]]*0.0008928</f>
        <v>0</v>
      </c>
      <c r="M1618" s="179" t="s">
        <v>5</v>
      </c>
      <c r="N1618" s="179" t="s">
        <v>1436</v>
      </c>
      <c r="O1618" s="179" t="s">
        <v>6</v>
      </c>
      <c r="P1618" s="179" t="s">
        <v>1439</v>
      </c>
      <c r="Q1618" s="179" t="s">
        <v>5</v>
      </c>
      <c r="R1618" s="179" t="s">
        <v>1519</v>
      </c>
      <c r="S1618" s="179" t="s">
        <v>89</v>
      </c>
      <c r="T1618" s="184" t="s">
        <v>9</v>
      </c>
      <c r="U1618" s="184" t="str">
        <f>Tabla1[[#This Row],[Códigos CIF]]&amp;" "&amp;"="&amp;" "&amp;Tabla1[[#This Row],[Códigos CIF Habilidad]]</f>
        <v>d335 = Producción de mensajes no verbales</v>
      </c>
      <c r="V1618" s="189" t="s">
        <v>90</v>
      </c>
      <c r="W1618" s="19" t="s">
        <v>91</v>
      </c>
      <c r="X1618" s="10"/>
      <c r="Y1618" s="10"/>
      <c r="Z1618"/>
      <c r="AA1618"/>
      <c r="AB1618"/>
      <c r="AC1618"/>
      <c r="AD1618"/>
      <c r="AE1618"/>
      <c r="AF1618"/>
      <c r="AG1618"/>
      <c r="AH1618"/>
      <c r="AI1618"/>
    </row>
    <row r="1619" spans="1:35" ht="30.6">
      <c r="A1619" s="10">
        <v>1603</v>
      </c>
      <c r="B1619" s="176" t="s">
        <v>1343</v>
      </c>
      <c r="C1619" s="177" t="s">
        <v>1233</v>
      </c>
      <c r="D1619" s="177" t="s">
        <v>569</v>
      </c>
      <c r="E1619" s="178" t="s">
        <v>582</v>
      </c>
      <c r="F1619" s="179">
        <v>18</v>
      </c>
      <c r="G1619" s="180" t="s">
        <v>684</v>
      </c>
      <c r="H1619" s="181">
        <v>3</v>
      </c>
      <c r="I1619" s="182">
        <f>Tabla1[[#This Row],[P_Esperada_MEISR ]]*0.0008928</f>
        <v>2.6784000000000001E-3</v>
      </c>
      <c r="J1619" s="183">
        <v>1</v>
      </c>
      <c r="K1619" s="183">
        <f>Tabla1[[#This Row],[Puntuación]]-1</f>
        <v>0</v>
      </c>
      <c r="L1619" s="182">
        <f>Tabla1[[#This Row],[Cambio escala]]*0.0008928</f>
        <v>0</v>
      </c>
      <c r="M1619" s="179" t="s">
        <v>5</v>
      </c>
      <c r="N1619" s="179" t="s">
        <v>1436</v>
      </c>
      <c r="O1619" s="179" t="s">
        <v>6</v>
      </c>
      <c r="P1619" s="179" t="s">
        <v>1439</v>
      </c>
      <c r="Q1619" s="179" t="s">
        <v>23</v>
      </c>
      <c r="R1619" s="179" t="s">
        <v>1525</v>
      </c>
      <c r="S1619" s="179" t="s">
        <v>89</v>
      </c>
      <c r="T1619" s="184" t="s">
        <v>9</v>
      </c>
      <c r="U1619" s="184" t="str">
        <f>Tabla1[[#This Row],[Códigos CIF]]&amp;" "&amp;"="&amp;" "&amp;Tabla1[[#This Row],[Códigos CIF Habilidad]]</f>
        <v>d335 = Producción de mensajes no verbales</v>
      </c>
      <c r="V1619" s="189" t="s">
        <v>90</v>
      </c>
      <c r="W1619" s="19" t="s">
        <v>91</v>
      </c>
      <c r="X1619" s="10"/>
      <c r="Y1619" s="10"/>
      <c r="Z1619"/>
      <c r="AA1619"/>
      <c r="AB1619"/>
      <c r="AC1619"/>
      <c r="AD1619"/>
      <c r="AE1619"/>
      <c r="AF1619"/>
      <c r="AG1619"/>
      <c r="AH1619"/>
      <c r="AI1619"/>
    </row>
    <row r="1620" spans="1:35" ht="24">
      <c r="A1620" s="10">
        <v>1604</v>
      </c>
      <c r="B1620" s="176" t="s">
        <v>1343</v>
      </c>
      <c r="C1620" s="177" t="s">
        <v>1234</v>
      </c>
      <c r="D1620" s="177" t="s">
        <v>569</v>
      </c>
      <c r="E1620" s="178" t="s">
        <v>583</v>
      </c>
      <c r="F1620" s="179">
        <v>18</v>
      </c>
      <c r="G1620" s="180" t="s">
        <v>684</v>
      </c>
      <c r="H1620" s="181">
        <v>3</v>
      </c>
      <c r="I1620" s="182">
        <f>Tabla1[[#This Row],[P_Esperada_MEISR ]]*0.0008928</f>
        <v>2.6784000000000001E-3</v>
      </c>
      <c r="J1620" s="183">
        <v>1</v>
      </c>
      <c r="K1620" s="183">
        <f>Tabla1[[#This Row],[Puntuación]]-1</f>
        <v>0</v>
      </c>
      <c r="L1620" s="182">
        <f>Tabla1[[#This Row],[Cambio escala]]*0.0008928</f>
        <v>0</v>
      </c>
      <c r="M1620" s="179" t="s">
        <v>24</v>
      </c>
      <c r="N1620" s="179" t="s">
        <v>1435</v>
      </c>
      <c r="O1620" s="179" t="s">
        <v>23</v>
      </c>
      <c r="P1620" s="179" t="s">
        <v>1437</v>
      </c>
      <c r="Q1620" s="179" t="s">
        <v>23</v>
      </c>
      <c r="R1620" s="179" t="s">
        <v>1525</v>
      </c>
      <c r="S1620" s="179" t="s">
        <v>49</v>
      </c>
      <c r="T1620" s="184" t="s">
        <v>50</v>
      </c>
      <c r="U1620" s="184" t="str">
        <f>Tabla1[[#This Row],[Códigos CIF]]&amp;" "&amp;"="&amp;" "&amp;Tabla1[[#This Row],[Códigos CIF Habilidad]]</f>
        <v>d240 = Manejo del estrés y otras demandas psicológicas</v>
      </c>
      <c r="V1620" s="189" t="s">
        <v>51</v>
      </c>
      <c r="W1620" s="19" t="s">
        <v>52</v>
      </c>
      <c r="X1620" s="10"/>
      <c r="Y1620" s="10"/>
      <c r="Z1620"/>
      <c r="AA1620"/>
      <c r="AB1620"/>
      <c r="AC1620"/>
      <c r="AD1620"/>
      <c r="AE1620"/>
      <c r="AF1620"/>
      <c r="AG1620"/>
      <c r="AH1620"/>
      <c r="AI1620"/>
    </row>
    <row r="1621" spans="1:35" ht="30.6">
      <c r="A1621" s="10">
        <v>1605</v>
      </c>
      <c r="B1621" s="176" t="s">
        <v>1343</v>
      </c>
      <c r="C1621" s="177" t="s">
        <v>1209</v>
      </c>
      <c r="D1621" s="177" t="s">
        <v>569</v>
      </c>
      <c r="E1621" s="178" t="s">
        <v>584</v>
      </c>
      <c r="F1621" s="179">
        <v>18</v>
      </c>
      <c r="G1621" s="180" t="s">
        <v>684</v>
      </c>
      <c r="H1621" s="181">
        <v>3</v>
      </c>
      <c r="I1621" s="182">
        <f>Tabla1[[#This Row],[P_Esperada_MEISR ]]*0.0008928</f>
        <v>2.6784000000000001E-3</v>
      </c>
      <c r="J1621" s="183">
        <v>1</v>
      </c>
      <c r="K1621" s="183">
        <f>Tabla1[[#This Row],[Puntuación]]-1</f>
        <v>0</v>
      </c>
      <c r="L1621" s="182">
        <f>Tabla1[[#This Row],[Cambio escala]]*0.0008928</f>
        <v>0</v>
      </c>
      <c r="M1621" s="179" t="s">
        <v>5</v>
      </c>
      <c r="N1621" s="179" t="s">
        <v>1436</v>
      </c>
      <c r="O1621" s="179" t="s">
        <v>6</v>
      </c>
      <c r="P1621" s="179" t="s">
        <v>1439</v>
      </c>
      <c r="Q1621" s="179" t="s">
        <v>7</v>
      </c>
      <c r="R1621" s="179" t="s">
        <v>1526</v>
      </c>
      <c r="S1621" s="179" t="s">
        <v>280</v>
      </c>
      <c r="T1621" s="184" t="s">
        <v>19</v>
      </c>
      <c r="U1621" s="184" t="str">
        <f>Tabla1[[#This Row],[Códigos CIF]]&amp;" "&amp;"="&amp;" "&amp;Tabla1[[#This Row],[Códigos CIF Habilidad]]</f>
        <v>d130 = Copiar</v>
      </c>
      <c r="V1621" s="189" t="s">
        <v>281</v>
      </c>
      <c r="W1621" s="19" t="s">
        <v>282</v>
      </c>
      <c r="X1621" s="10"/>
      <c r="Y1621" s="10"/>
      <c r="Z1621"/>
      <c r="AA1621"/>
      <c r="AB1621"/>
      <c r="AC1621"/>
      <c r="AD1621"/>
      <c r="AE1621"/>
      <c r="AF1621"/>
      <c r="AG1621"/>
      <c r="AH1621"/>
      <c r="AI1621"/>
    </row>
    <row r="1622" spans="1:35" ht="20.399999999999999">
      <c r="A1622" s="10">
        <v>1606</v>
      </c>
      <c r="B1622" s="176" t="s">
        <v>1343</v>
      </c>
      <c r="C1622" s="177" t="s">
        <v>1235</v>
      </c>
      <c r="D1622" s="177" t="s">
        <v>569</v>
      </c>
      <c r="E1622" s="178" t="s">
        <v>585</v>
      </c>
      <c r="F1622" s="179">
        <v>20</v>
      </c>
      <c r="G1622" s="180" t="s">
        <v>685</v>
      </c>
      <c r="H1622" s="181">
        <v>3</v>
      </c>
      <c r="I1622" s="182">
        <f>Tabla1[[#This Row],[P_Esperada_MEISR ]]*0.0008928</f>
        <v>2.6784000000000001E-3</v>
      </c>
      <c r="J1622" s="183">
        <v>1</v>
      </c>
      <c r="K1622" s="183">
        <f>Tabla1[[#This Row],[Puntuación]]-1</f>
        <v>0</v>
      </c>
      <c r="L1622" s="182">
        <f>Tabla1[[#This Row],[Cambio escala]]*0.0008928</f>
        <v>0</v>
      </c>
      <c r="M1622" s="179" t="s">
        <v>5</v>
      </c>
      <c r="N1622" s="179" t="s">
        <v>1436</v>
      </c>
      <c r="O1622" s="179" t="s">
        <v>6</v>
      </c>
      <c r="P1622" s="179" t="s">
        <v>1439</v>
      </c>
      <c r="Q1622" s="179" t="s">
        <v>7</v>
      </c>
      <c r="R1622" s="179" t="s">
        <v>1526</v>
      </c>
      <c r="S1622" s="179" t="s">
        <v>280</v>
      </c>
      <c r="T1622" s="184" t="s">
        <v>19</v>
      </c>
      <c r="U1622" s="184" t="str">
        <f>Tabla1[[#This Row],[Códigos CIF]]&amp;" "&amp;"="&amp;" "&amp;Tabla1[[#This Row],[Códigos CIF Habilidad]]</f>
        <v>d130 = Copiar</v>
      </c>
      <c r="V1622" s="189" t="s">
        <v>281</v>
      </c>
      <c r="W1622" s="19" t="s">
        <v>282</v>
      </c>
      <c r="X1622" s="10"/>
      <c r="Y1622" s="10"/>
      <c r="Z1622"/>
      <c r="AA1622"/>
      <c r="AB1622"/>
      <c r="AC1622"/>
      <c r="AD1622"/>
      <c r="AE1622"/>
      <c r="AF1622"/>
      <c r="AG1622"/>
      <c r="AH1622"/>
      <c r="AI1622"/>
    </row>
    <row r="1623" spans="1:35" ht="20.399999999999999">
      <c r="A1623" s="10">
        <v>1607</v>
      </c>
      <c r="B1623" s="176" t="s">
        <v>1343</v>
      </c>
      <c r="C1623" s="177" t="s">
        <v>1236</v>
      </c>
      <c r="D1623" s="177" t="s">
        <v>569</v>
      </c>
      <c r="E1623" s="178" t="s">
        <v>587</v>
      </c>
      <c r="F1623" s="179">
        <v>24</v>
      </c>
      <c r="G1623" s="180" t="s">
        <v>685</v>
      </c>
      <c r="H1623" s="181">
        <v>3</v>
      </c>
      <c r="I1623" s="182">
        <f>Tabla1[[#This Row],[P_Esperada_MEISR ]]*0.0008928</f>
        <v>2.6784000000000001E-3</v>
      </c>
      <c r="J1623" s="183">
        <v>1</v>
      </c>
      <c r="K1623" s="183">
        <f>Tabla1[[#This Row],[Puntuación]]-1</f>
        <v>0</v>
      </c>
      <c r="L1623" s="182">
        <f>Tabla1[[#This Row],[Cambio escala]]*0.0008928</f>
        <v>0</v>
      </c>
      <c r="M1623" s="179" t="s">
        <v>24</v>
      </c>
      <c r="N1623" s="179" t="s">
        <v>1435</v>
      </c>
      <c r="O1623" s="179" t="s">
        <v>5</v>
      </c>
      <c r="P1623" s="179" t="s">
        <v>1441</v>
      </c>
      <c r="Q1623" s="179" t="s">
        <v>23</v>
      </c>
      <c r="R1623" s="179" t="s">
        <v>1525</v>
      </c>
      <c r="S1623" s="179" t="s">
        <v>72</v>
      </c>
      <c r="T1623" s="184" t="s">
        <v>50</v>
      </c>
      <c r="U1623" s="184" t="str">
        <f>Tabla1[[#This Row],[Códigos CIF]]&amp;" "&amp;"="&amp;" "&amp;Tabla1[[#This Row],[Códigos CIF Habilidad]]</f>
        <v>d230 = Llevar a cabo rutinas diarias</v>
      </c>
      <c r="V1623" s="189" t="s">
        <v>73</v>
      </c>
      <c r="W1623" s="19" t="s">
        <v>74</v>
      </c>
      <c r="X1623" s="10"/>
      <c r="Y1623" s="10"/>
      <c r="Z1623"/>
      <c r="AA1623"/>
      <c r="AB1623"/>
      <c r="AC1623"/>
      <c r="AD1623"/>
      <c r="AE1623"/>
      <c r="AF1623"/>
      <c r="AG1623"/>
      <c r="AH1623"/>
      <c r="AI1623"/>
    </row>
    <row r="1624" spans="1:35" ht="51">
      <c r="A1624" s="10">
        <v>1608</v>
      </c>
      <c r="B1624" s="176" t="s">
        <v>1343</v>
      </c>
      <c r="C1624" s="177" t="s">
        <v>1214</v>
      </c>
      <c r="D1624" s="177" t="s">
        <v>569</v>
      </c>
      <c r="E1624" s="178" t="s">
        <v>588</v>
      </c>
      <c r="F1624" s="179">
        <v>24</v>
      </c>
      <c r="G1624" s="180" t="s">
        <v>685</v>
      </c>
      <c r="H1624" s="181">
        <v>3</v>
      </c>
      <c r="I1624" s="182">
        <f>Tabla1[[#This Row],[P_Esperada_MEISR ]]*0.0008928</f>
        <v>2.6784000000000001E-3</v>
      </c>
      <c r="J1624" s="183">
        <v>1</v>
      </c>
      <c r="K1624" s="183">
        <f>Tabla1[[#This Row],[Puntuación]]-1</f>
        <v>0</v>
      </c>
      <c r="L1624" s="182">
        <f>Tabla1[[#This Row],[Cambio escala]]*0.0008928</f>
        <v>0</v>
      </c>
      <c r="M1624" s="179" t="s">
        <v>24</v>
      </c>
      <c r="N1624" s="179" t="s">
        <v>1435</v>
      </c>
      <c r="O1624" s="179" t="s">
        <v>5</v>
      </c>
      <c r="P1624" s="179" t="s">
        <v>1441</v>
      </c>
      <c r="Q1624" s="179" t="s">
        <v>5</v>
      </c>
      <c r="R1624" s="179" t="s">
        <v>1519</v>
      </c>
      <c r="S1624" s="179" t="s">
        <v>340</v>
      </c>
      <c r="T1624" s="184" t="s">
        <v>14</v>
      </c>
      <c r="U1624" s="184" t="str">
        <f>Tabla1[[#This Row],[Códigos CIF]]&amp;" "&amp;"="&amp;" "&amp;Tabla1[[#This Row],[Códigos CIF Habilidad]]</f>
        <v>d720 = Interacciones interpersonales complejas</v>
      </c>
      <c r="V1624" s="189" t="s">
        <v>341</v>
      </c>
      <c r="W1624" s="19" t="s">
        <v>342</v>
      </c>
      <c r="X1624" s="10"/>
      <c r="Y1624" s="10"/>
      <c r="Z1624"/>
      <c r="AA1624"/>
      <c r="AB1624"/>
      <c r="AC1624"/>
      <c r="AD1624"/>
      <c r="AE1624"/>
      <c r="AF1624"/>
      <c r="AG1624"/>
      <c r="AH1624"/>
      <c r="AI1624"/>
    </row>
    <row r="1625" spans="1:35" ht="24">
      <c r="A1625" s="10">
        <v>1609</v>
      </c>
      <c r="B1625" s="176" t="s">
        <v>1343</v>
      </c>
      <c r="C1625" s="177" t="s">
        <v>1215</v>
      </c>
      <c r="D1625" s="177" t="s">
        <v>569</v>
      </c>
      <c r="E1625" s="178" t="s">
        <v>589</v>
      </c>
      <c r="F1625" s="179">
        <v>24</v>
      </c>
      <c r="G1625" s="180" t="s">
        <v>685</v>
      </c>
      <c r="H1625" s="181">
        <v>3</v>
      </c>
      <c r="I1625" s="182">
        <f>Tabla1[[#This Row],[P_Esperada_MEISR ]]*0.0008928</f>
        <v>2.6784000000000001E-3</v>
      </c>
      <c r="J1625" s="183">
        <v>1</v>
      </c>
      <c r="K1625" s="183">
        <f>Tabla1[[#This Row],[Puntuación]]-1</f>
        <v>0</v>
      </c>
      <c r="L1625" s="182">
        <f>Tabla1[[#This Row],[Cambio escala]]*0.0008928</f>
        <v>0</v>
      </c>
      <c r="M1625" s="179" t="s">
        <v>5</v>
      </c>
      <c r="N1625" s="179" t="s">
        <v>1436</v>
      </c>
      <c r="O1625" s="179" t="s">
        <v>5</v>
      </c>
      <c r="P1625" s="179" t="s">
        <v>1441</v>
      </c>
      <c r="Q1625" s="179" t="s">
        <v>5</v>
      </c>
      <c r="R1625" s="179" t="s">
        <v>1519</v>
      </c>
      <c r="S1625" s="179" t="s">
        <v>13</v>
      </c>
      <c r="T1625" s="184" t="s">
        <v>14</v>
      </c>
      <c r="U1625" s="184" t="str">
        <f>Tabla1[[#This Row],[Códigos CIF]]&amp;" "&amp;"="&amp;" "&amp;Tabla1[[#This Row],[Códigos CIF Habilidad]]</f>
        <v>d710 = Interacciones interpersonales básicas</v>
      </c>
      <c r="V1625" s="189" t="s">
        <v>15</v>
      </c>
      <c r="W1625" s="19" t="s">
        <v>16</v>
      </c>
      <c r="X1625" s="10"/>
      <c r="Y1625" s="10"/>
      <c r="Z1625"/>
      <c r="AA1625"/>
      <c r="AB1625"/>
      <c r="AC1625"/>
      <c r="AD1625"/>
      <c r="AE1625"/>
      <c r="AF1625"/>
      <c r="AG1625"/>
      <c r="AH1625"/>
      <c r="AI1625"/>
    </row>
    <row r="1626" spans="1:35" ht="20.399999999999999">
      <c r="A1626" s="10">
        <v>1610</v>
      </c>
      <c r="B1626" s="176" t="s">
        <v>1343</v>
      </c>
      <c r="C1626" s="177" t="s">
        <v>1237</v>
      </c>
      <c r="D1626" s="177" t="s">
        <v>569</v>
      </c>
      <c r="E1626" s="178" t="s">
        <v>590</v>
      </c>
      <c r="F1626" s="179">
        <v>24</v>
      </c>
      <c r="G1626" s="180" t="s">
        <v>685</v>
      </c>
      <c r="H1626" s="181">
        <v>3</v>
      </c>
      <c r="I1626" s="182">
        <f>Tabla1[[#This Row],[P_Esperada_MEISR ]]*0.0008928</f>
        <v>2.6784000000000001E-3</v>
      </c>
      <c r="J1626" s="183">
        <v>1</v>
      </c>
      <c r="K1626" s="183">
        <f>Tabla1[[#This Row],[Puntuación]]-1</f>
        <v>0</v>
      </c>
      <c r="L1626" s="182">
        <f>Tabla1[[#This Row],[Cambio escala]]*0.0008928</f>
        <v>0</v>
      </c>
      <c r="M1626" s="179" t="s">
        <v>23</v>
      </c>
      <c r="N1626" s="179" t="s">
        <v>1434</v>
      </c>
      <c r="O1626" s="179" t="s">
        <v>25</v>
      </c>
      <c r="P1626" s="179" t="s">
        <v>1440</v>
      </c>
      <c r="Q1626" s="179" t="s">
        <v>23</v>
      </c>
      <c r="R1626" s="179" t="s">
        <v>1525</v>
      </c>
      <c r="S1626" s="179" t="s">
        <v>160</v>
      </c>
      <c r="T1626" s="184" t="s">
        <v>27</v>
      </c>
      <c r="U1626" s="184" t="str">
        <f>Tabla1[[#This Row],[Códigos CIF]]&amp;" "&amp;"="&amp;" "&amp;Tabla1[[#This Row],[Códigos CIF Habilidad]]</f>
        <v>d455 = Desplazarse por el entorno</v>
      </c>
      <c r="V1626" s="189" t="s">
        <v>161</v>
      </c>
      <c r="W1626" s="19" t="s">
        <v>162</v>
      </c>
      <c r="X1626" s="10"/>
      <c r="Y1626" s="10"/>
      <c r="Z1626"/>
      <c r="AA1626"/>
      <c r="AB1626"/>
      <c r="AC1626"/>
      <c r="AD1626"/>
      <c r="AE1626"/>
      <c r="AF1626"/>
      <c r="AG1626"/>
      <c r="AH1626"/>
      <c r="AI1626"/>
    </row>
    <row r="1627" spans="1:35" ht="30.6">
      <c r="A1627" s="10">
        <v>1611</v>
      </c>
      <c r="B1627" s="176" t="s">
        <v>1343</v>
      </c>
      <c r="C1627" s="177" t="s">
        <v>1238</v>
      </c>
      <c r="D1627" s="177" t="s">
        <v>569</v>
      </c>
      <c r="E1627" s="178" t="s">
        <v>596</v>
      </c>
      <c r="F1627" s="179">
        <v>24</v>
      </c>
      <c r="G1627" s="180" t="s">
        <v>685</v>
      </c>
      <c r="H1627" s="181">
        <v>3</v>
      </c>
      <c r="I1627" s="182">
        <f>Tabla1[[#This Row],[P_Esperada_MEISR ]]*0.0008928</f>
        <v>2.6784000000000001E-3</v>
      </c>
      <c r="J1627" s="183">
        <v>1</v>
      </c>
      <c r="K1627" s="183">
        <f>Tabla1[[#This Row],[Puntuación]]-1</f>
        <v>0</v>
      </c>
      <c r="L1627" s="182">
        <f>Tabla1[[#This Row],[Cambio escala]]*0.0008928</f>
        <v>0</v>
      </c>
      <c r="M1627" s="179" t="s">
        <v>5</v>
      </c>
      <c r="N1627" s="179" t="s">
        <v>1436</v>
      </c>
      <c r="O1627" s="179" t="s">
        <v>6</v>
      </c>
      <c r="P1627" s="179" t="s">
        <v>1439</v>
      </c>
      <c r="Q1627" s="179" t="s">
        <v>7</v>
      </c>
      <c r="R1627" s="179" t="s">
        <v>1526</v>
      </c>
      <c r="S1627" s="179" t="s">
        <v>111</v>
      </c>
      <c r="T1627" s="184" t="s">
        <v>19</v>
      </c>
      <c r="U1627" s="184" t="str">
        <f>Tabla1[[#This Row],[Códigos CIF]]&amp;" "&amp;"="&amp;" "&amp;Tabla1[[#This Row],[Códigos CIF Habilidad]]</f>
        <v>d137 = Adquirir conceptos</v>
      </c>
      <c r="V1627" s="189" t="s">
        <v>112</v>
      </c>
      <c r="W1627" s="19" t="s">
        <v>113</v>
      </c>
      <c r="X1627" s="10"/>
      <c r="Y1627" s="10"/>
      <c r="Z1627"/>
      <c r="AA1627"/>
      <c r="AB1627"/>
      <c r="AC1627"/>
      <c r="AD1627"/>
      <c r="AE1627"/>
      <c r="AF1627"/>
      <c r="AG1627"/>
      <c r="AH1627"/>
      <c r="AI1627"/>
    </row>
    <row r="1628" spans="1:35" ht="20.399999999999999">
      <c r="A1628" s="10">
        <v>1612</v>
      </c>
      <c r="B1628" s="176" t="s">
        <v>1343</v>
      </c>
      <c r="C1628" s="177" t="s">
        <v>1239</v>
      </c>
      <c r="D1628" s="177" t="s">
        <v>569</v>
      </c>
      <c r="E1628" s="178" t="s">
        <v>591</v>
      </c>
      <c r="F1628" s="179">
        <v>27</v>
      </c>
      <c r="G1628" s="180" t="s">
        <v>738</v>
      </c>
      <c r="H1628" s="181">
        <v>3</v>
      </c>
      <c r="I1628" s="182">
        <f>Tabla1[[#This Row],[P_Esperada_MEISR ]]*0.0008928</f>
        <v>2.6784000000000001E-3</v>
      </c>
      <c r="J1628" s="183">
        <v>1</v>
      </c>
      <c r="K1628" s="183">
        <f>Tabla1[[#This Row],[Puntuación]]-1</f>
        <v>0</v>
      </c>
      <c r="L1628" s="182">
        <f>Tabla1[[#This Row],[Cambio escala]]*0.0008928</f>
        <v>0</v>
      </c>
      <c r="M1628" s="179" t="s">
        <v>5</v>
      </c>
      <c r="N1628" s="179" t="s">
        <v>1436</v>
      </c>
      <c r="O1628" s="179" t="s">
        <v>6</v>
      </c>
      <c r="P1628" s="179" t="s">
        <v>1439</v>
      </c>
      <c r="Q1628" s="179" t="s">
        <v>7</v>
      </c>
      <c r="R1628" s="179" t="s">
        <v>1526</v>
      </c>
      <c r="S1628" s="179" t="s">
        <v>103</v>
      </c>
      <c r="T1628" s="184" t="s">
        <v>9</v>
      </c>
      <c r="U1628" s="184" t="str">
        <f>Tabla1[[#This Row],[Códigos CIF]]&amp;" "&amp;"="&amp;" "&amp;Tabla1[[#This Row],[Códigos CIF Habilidad]]</f>
        <v>d350 = Conversación</v>
      </c>
      <c r="V1628" s="189" t="s">
        <v>104</v>
      </c>
      <c r="W1628" s="19" t="s">
        <v>105</v>
      </c>
      <c r="X1628" s="10"/>
      <c r="Y1628" s="10"/>
      <c r="Z1628"/>
      <c r="AA1628"/>
      <c r="AB1628"/>
      <c r="AC1628"/>
      <c r="AD1628"/>
      <c r="AE1628"/>
      <c r="AF1628"/>
      <c r="AG1628"/>
      <c r="AH1628"/>
      <c r="AI1628"/>
    </row>
    <row r="1629" spans="1:35" ht="20.399999999999999">
      <c r="A1629" s="10">
        <v>1613</v>
      </c>
      <c r="B1629" s="176" t="s">
        <v>1343</v>
      </c>
      <c r="C1629" s="177" t="s">
        <v>1240</v>
      </c>
      <c r="D1629" s="177" t="s">
        <v>569</v>
      </c>
      <c r="E1629" s="178" t="s">
        <v>592</v>
      </c>
      <c r="F1629" s="179">
        <v>27</v>
      </c>
      <c r="G1629" s="180" t="s">
        <v>738</v>
      </c>
      <c r="H1629" s="181">
        <v>3</v>
      </c>
      <c r="I1629" s="182">
        <f>Tabla1[[#This Row],[P_Esperada_MEISR ]]*0.0008928</f>
        <v>2.6784000000000001E-3</v>
      </c>
      <c r="J1629" s="183">
        <v>1</v>
      </c>
      <c r="K1629" s="183">
        <f>Tabla1[[#This Row],[Puntuación]]-1</f>
        <v>0</v>
      </c>
      <c r="L1629" s="182">
        <f>Tabla1[[#This Row],[Cambio escala]]*0.0008928</f>
        <v>0</v>
      </c>
      <c r="M1629" s="179" t="s">
        <v>24</v>
      </c>
      <c r="N1629" s="179" t="s">
        <v>1435</v>
      </c>
      <c r="O1629" s="179" t="s">
        <v>31</v>
      </c>
      <c r="P1629" s="179" t="s">
        <v>1438</v>
      </c>
      <c r="Q1629" s="179" t="s">
        <v>7</v>
      </c>
      <c r="R1629" s="179" t="s">
        <v>1526</v>
      </c>
      <c r="S1629" s="179" t="s">
        <v>111</v>
      </c>
      <c r="T1629" s="184" t="s">
        <v>19</v>
      </c>
      <c r="U1629" s="184" t="str">
        <f>Tabla1[[#This Row],[Códigos CIF]]&amp;" "&amp;"="&amp;" "&amp;Tabla1[[#This Row],[Códigos CIF Habilidad]]</f>
        <v>d137 = Adquirir conceptos</v>
      </c>
      <c r="V1629" s="189" t="s">
        <v>112</v>
      </c>
      <c r="W1629" s="19" t="s">
        <v>113</v>
      </c>
      <c r="X1629" s="10"/>
      <c r="Y1629" s="10"/>
      <c r="Z1629"/>
      <c r="AA1629"/>
      <c r="AB1629"/>
      <c r="AC1629"/>
      <c r="AD1629"/>
      <c r="AE1629"/>
      <c r="AF1629"/>
      <c r="AG1629"/>
      <c r="AH1629"/>
      <c r="AI1629"/>
    </row>
    <row r="1630" spans="1:35" ht="30.6">
      <c r="A1630" s="10">
        <v>1614</v>
      </c>
      <c r="B1630" s="176" t="s">
        <v>1343</v>
      </c>
      <c r="C1630" s="177" t="s">
        <v>1241</v>
      </c>
      <c r="D1630" s="177" t="s">
        <v>569</v>
      </c>
      <c r="E1630" s="178" t="s">
        <v>593</v>
      </c>
      <c r="F1630" s="179">
        <v>30</v>
      </c>
      <c r="G1630" s="180" t="s">
        <v>738</v>
      </c>
      <c r="H1630" s="181">
        <v>3</v>
      </c>
      <c r="I1630" s="182">
        <f>Tabla1[[#This Row],[P_Esperada_MEISR ]]*0.0008928</f>
        <v>2.6784000000000001E-3</v>
      </c>
      <c r="J1630" s="183">
        <v>1</v>
      </c>
      <c r="K1630" s="183">
        <f>Tabla1[[#This Row],[Puntuación]]-1</f>
        <v>0</v>
      </c>
      <c r="L1630" s="182">
        <f>Tabla1[[#This Row],[Cambio escala]]*0.0008928</f>
        <v>0</v>
      </c>
      <c r="M1630" s="179" t="s">
        <v>24</v>
      </c>
      <c r="N1630" s="179" t="s">
        <v>1435</v>
      </c>
      <c r="O1630" s="179" t="s">
        <v>5</v>
      </c>
      <c r="P1630" s="179" t="s">
        <v>1441</v>
      </c>
      <c r="Q1630" s="179" t="s">
        <v>5</v>
      </c>
      <c r="R1630" s="179" t="s">
        <v>1519</v>
      </c>
      <c r="S1630" s="179" t="s">
        <v>72</v>
      </c>
      <c r="T1630" s="184" t="s">
        <v>50</v>
      </c>
      <c r="U1630" s="184" t="str">
        <f>Tabla1[[#This Row],[Códigos CIF]]&amp;" "&amp;"="&amp;" "&amp;Tabla1[[#This Row],[Códigos CIF Habilidad]]</f>
        <v>d230 = Llevar a cabo rutinas diarias</v>
      </c>
      <c r="V1630" s="189" t="s">
        <v>73</v>
      </c>
      <c r="W1630" s="19" t="s">
        <v>74</v>
      </c>
      <c r="X1630" s="10"/>
      <c r="Y1630" s="10"/>
      <c r="Z1630"/>
      <c r="AA1630"/>
      <c r="AB1630"/>
      <c r="AC1630"/>
      <c r="AD1630"/>
      <c r="AE1630"/>
      <c r="AF1630"/>
      <c r="AG1630"/>
      <c r="AH1630"/>
      <c r="AI1630"/>
    </row>
    <row r="1631" spans="1:35" ht="30.6">
      <c r="A1631" s="10">
        <v>1615</v>
      </c>
      <c r="B1631" s="176" t="s">
        <v>1343</v>
      </c>
      <c r="C1631" s="177" t="s">
        <v>1210</v>
      </c>
      <c r="D1631" s="177" t="s">
        <v>569</v>
      </c>
      <c r="E1631" s="178" t="s">
        <v>1554</v>
      </c>
      <c r="F1631" s="179">
        <v>30</v>
      </c>
      <c r="G1631" s="180" t="s">
        <v>738</v>
      </c>
      <c r="H1631" s="181">
        <v>3</v>
      </c>
      <c r="I1631" s="182">
        <f>Tabla1[[#This Row],[P_Esperada_MEISR ]]*0.0008928</f>
        <v>2.6784000000000001E-3</v>
      </c>
      <c r="J1631" s="183">
        <v>1</v>
      </c>
      <c r="K1631" s="183">
        <f>Tabla1[[#This Row],[Puntuación]]-1</f>
        <v>0</v>
      </c>
      <c r="L1631" s="182">
        <f>Tabla1[[#This Row],[Cambio escala]]*0.0008928</f>
        <v>0</v>
      </c>
      <c r="M1631" s="179" t="s">
        <v>5</v>
      </c>
      <c r="N1631" s="179" t="s">
        <v>1436</v>
      </c>
      <c r="O1631" s="179" t="s">
        <v>31</v>
      </c>
      <c r="P1631" s="179" t="s">
        <v>1438</v>
      </c>
      <c r="Q1631" s="179" t="s">
        <v>5</v>
      </c>
      <c r="R1631" s="179" t="s">
        <v>1519</v>
      </c>
      <c r="S1631" s="179" t="s">
        <v>77</v>
      </c>
      <c r="T1631" s="184" t="s">
        <v>50</v>
      </c>
      <c r="U1631" s="184" t="str">
        <f>Tabla1[[#This Row],[Códigos CIF]]&amp;" "&amp;"="&amp;" "&amp;Tabla1[[#This Row],[Códigos CIF Habilidad]]</f>
        <v>d250 = Manejo del comportamiento propio</v>
      </c>
      <c r="V1631" s="189" t="s">
        <v>78</v>
      </c>
      <c r="W1631" s="19" t="s">
        <v>79</v>
      </c>
      <c r="X1631" s="10"/>
      <c r="Y1631" s="10"/>
      <c r="Z1631"/>
      <c r="AA1631"/>
      <c r="AB1631"/>
      <c r="AC1631"/>
      <c r="AD1631"/>
      <c r="AE1631"/>
      <c r="AF1631"/>
      <c r="AG1631"/>
      <c r="AH1631"/>
      <c r="AI1631"/>
    </row>
    <row r="1632" spans="1:35">
      <c r="A1632" s="10">
        <v>1616</v>
      </c>
      <c r="B1632" s="176" t="s">
        <v>1343</v>
      </c>
      <c r="C1632" s="177" t="s">
        <v>1242</v>
      </c>
      <c r="D1632" s="177" t="s">
        <v>569</v>
      </c>
      <c r="E1632" s="178" t="s">
        <v>595</v>
      </c>
      <c r="F1632" s="179">
        <v>30</v>
      </c>
      <c r="G1632" s="180" t="s">
        <v>738</v>
      </c>
      <c r="H1632" s="181">
        <v>3</v>
      </c>
      <c r="I1632" s="182">
        <f>Tabla1[[#This Row],[P_Esperada_MEISR ]]*0.0008928</f>
        <v>2.6784000000000001E-3</v>
      </c>
      <c r="J1632" s="183">
        <v>1</v>
      </c>
      <c r="K1632" s="183">
        <f>Tabla1[[#This Row],[Puntuación]]-1</f>
        <v>0</v>
      </c>
      <c r="L1632" s="182">
        <f>Tabla1[[#This Row],[Cambio escala]]*0.0008928</f>
        <v>0</v>
      </c>
      <c r="M1632" s="179" t="s">
        <v>5</v>
      </c>
      <c r="N1632" s="179" t="s">
        <v>1436</v>
      </c>
      <c r="O1632" s="179" t="s">
        <v>31</v>
      </c>
      <c r="P1632" s="179" t="s">
        <v>1438</v>
      </c>
      <c r="Q1632" s="179" t="s">
        <v>7</v>
      </c>
      <c r="R1632" s="179" t="s">
        <v>1526</v>
      </c>
      <c r="S1632" s="179" t="s">
        <v>111</v>
      </c>
      <c r="T1632" s="184" t="s">
        <v>19</v>
      </c>
      <c r="U1632" s="184" t="str">
        <f>Tabla1[[#This Row],[Códigos CIF]]&amp;" "&amp;"="&amp;" "&amp;Tabla1[[#This Row],[Códigos CIF Habilidad]]</f>
        <v>d137 = Adquirir conceptos</v>
      </c>
      <c r="V1632" s="189" t="s">
        <v>112</v>
      </c>
      <c r="W1632" s="19" t="s">
        <v>113</v>
      </c>
      <c r="X1632" s="10"/>
      <c r="Y1632" s="10"/>
      <c r="Z1632"/>
      <c r="AA1632"/>
      <c r="AB1632"/>
      <c r="AC1632"/>
      <c r="AD1632"/>
      <c r="AE1632"/>
      <c r="AF1632"/>
      <c r="AG1632"/>
      <c r="AH1632"/>
      <c r="AI1632"/>
    </row>
    <row r="1633" spans="1:35" ht="24">
      <c r="A1633" s="10">
        <v>1617</v>
      </c>
      <c r="B1633" s="176" t="s">
        <v>1343</v>
      </c>
      <c r="C1633" s="177" t="s">
        <v>1243</v>
      </c>
      <c r="D1633" s="177" t="s">
        <v>569</v>
      </c>
      <c r="E1633" s="178" t="s">
        <v>606</v>
      </c>
      <c r="F1633" s="179">
        <v>30</v>
      </c>
      <c r="G1633" s="180" t="s">
        <v>738</v>
      </c>
      <c r="H1633" s="181">
        <v>3</v>
      </c>
      <c r="I1633" s="182">
        <f>Tabla1[[#This Row],[P_Esperada_MEISR ]]*0.0008928</f>
        <v>2.6784000000000001E-3</v>
      </c>
      <c r="J1633" s="183">
        <v>1</v>
      </c>
      <c r="K1633" s="183">
        <f>Tabla1[[#This Row],[Puntuación]]-1</f>
        <v>0</v>
      </c>
      <c r="L1633" s="182">
        <f>Tabla1[[#This Row],[Cambio escala]]*0.0008928</f>
        <v>0</v>
      </c>
      <c r="M1633" s="179" t="s">
        <v>23</v>
      </c>
      <c r="N1633" s="179" t="s">
        <v>1434</v>
      </c>
      <c r="O1633" s="179" t="s">
        <v>23</v>
      </c>
      <c r="P1633" s="179" t="s">
        <v>1437</v>
      </c>
      <c r="Q1633" s="179" t="s">
        <v>5</v>
      </c>
      <c r="R1633" s="179" t="s">
        <v>1519</v>
      </c>
      <c r="S1633" s="179" t="s">
        <v>13</v>
      </c>
      <c r="T1633" s="184" t="s">
        <v>14</v>
      </c>
      <c r="U1633" s="184" t="str">
        <f>Tabla1[[#This Row],[Códigos CIF]]&amp;" "&amp;"="&amp;" "&amp;Tabla1[[#This Row],[Códigos CIF Habilidad]]</f>
        <v>d710 = Interacciones interpersonales básicas</v>
      </c>
      <c r="V1633" s="189" t="s">
        <v>15</v>
      </c>
      <c r="W1633" s="19" t="s">
        <v>16</v>
      </c>
      <c r="X1633" s="10"/>
      <c r="Y1633" s="10"/>
      <c r="Z1633"/>
      <c r="AA1633"/>
      <c r="AB1633"/>
      <c r="AC1633"/>
      <c r="AD1633"/>
      <c r="AE1633"/>
      <c r="AF1633"/>
      <c r="AG1633"/>
      <c r="AH1633"/>
      <c r="AI1633"/>
    </row>
    <row r="1634" spans="1:35" ht="20.399999999999999">
      <c r="A1634" s="10">
        <v>1618</v>
      </c>
      <c r="B1634" s="176" t="s">
        <v>1343</v>
      </c>
      <c r="C1634" s="177" t="s">
        <v>1244</v>
      </c>
      <c r="D1634" s="177" t="s">
        <v>569</v>
      </c>
      <c r="E1634" s="178" t="s">
        <v>597</v>
      </c>
      <c r="F1634" s="179">
        <v>33</v>
      </c>
      <c r="G1634" s="180" t="s">
        <v>739</v>
      </c>
      <c r="H1634" s="181">
        <v>3</v>
      </c>
      <c r="I1634" s="182">
        <f>Tabla1[[#This Row],[P_Esperada_MEISR ]]*0.0008928</f>
        <v>2.6784000000000001E-3</v>
      </c>
      <c r="J1634" s="183">
        <v>1</v>
      </c>
      <c r="K1634" s="183">
        <f>Tabla1[[#This Row],[Puntuación]]-1</f>
        <v>0</v>
      </c>
      <c r="L1634" s="182">
        <f>Tabla1[[#This Row],[Cambio escala]]*0.0008928</f>
        <v>0</v>
      </c>
      <c r="M1634" s="179" t="s">
        <v>23</v>
      </c>
      <c r="N1634" s="179" t="s">
        <v>1434</v>
      </c>
      <c r="O1634" s="179" t="s">
        <v>25</v>
      </c>
      <c r="P1634" s="179" t="s">
        <v>1440</v>
      </c>
      <c r="Q1634" s="179" t="s">
        <v>23</v>
      </c>
      <c r="R1634" s="179" t="s">
        <v>1525</v>
      </c>
      <c r="S1634" s="179" t="s">
        <v>389</v>
      </c>
      <c r="T1634" s="184" t="s">
        <v>27</v>
      </c>
      <c r="U1634" s="184" t="str">
        <f>Tabla1[[#This Row],[Códigos CIF]]&amp;" "&amp;"="&amp;" "&amp;Tabla1[[#This Row],[Códigos CIF Habilidad]]</f>
        <v>d450 = Andar</v>
      </c>
      <c r="V1634" s="189" t="s">
        <v>390</v>
      </c>
      <c r="W1634" s="19" t="s">
        <v>391</v>
      </c>
      <c r="X1634" s="10"/>
      <c r="Y1634" s="10"/>
      <c r="Z1634"/>
      <c r="AA1634"/>
      <c r="AB1634"/>
      <c r="AC1634"/>
      <c r="AD1634"/>
      <c r="AE1634"/>
      <c r="AF1634"/>
      <c r="AG1634"/>
      <c r="AH1634"/>
      <c r="AI1634"/>
    </row>
    <row r="1635" spans="1:35" ht="30.6">
      <c r="A1635" s="10">
        <v>1619</v>
      </c>
      <c r="B1635" s="176" t="s">
        <v>1343</v>
      </c>
      <c r="C1635" s="177" t="s">
        <v>1245</v>
      </c>
      <c r="D1635" s="177" t="s">
        <v>569</v>
      </c>
      <c r="E1635" s="178" t="s">
        <v>599</v>
      </c>
      <c r="F1635" s="179">
        <v>36</v>
      </c>
      <c r="G1635" s="180" t="s">
        <v>739</v>
      </c>
      <c r="H1635" s="181">
        <v>3</v>
      </c>
      <c r="I1635" s="182">
        <f>Tabla1[[#This Row],[P_Esperada_MEISR ]]*0.0008928</f>
        <v>2.6784000000000001E-3</v>
      </c>
      <c r="J1635" s="183">
        <v>1</v>
      </c>
      <c r="K1635" s="183">
        <f>Tabla1[[#This Row],[Puntuación]]-1</f>
        <v>0</v>
      </c>
      <c r="L1635" s="182">
        <f>Tabla1[[#This Row],[Cambio escala]]*0.0008928</f>
        <v>0</v>
      </c>
      <c r="M1635" s="179" t="s">
        <v>24</v>
      </c>
      <c r="N1635" s="179" t="s">
        <v>1435</v>
      </c>
      <c r="O1635" s="179" t="s">
        <v>5</v>
      </c>
      <c r="P1635" s="179" t="s">
        <v>1441</v>
      </c>
      <c r="Q1635" s="179" t="s">
        <v>5</v>
      </c>
      <c r="R1635" s="179" t="s">
        <v>1519</v>
      </c>
      <c r="S1635" s="179" t="s">
        <v>72</v>
      </c>
      <c r="T1635" s="184" t="s">
        <v>50</v>
      </c>
      <c r="U1635" s="184" t="str">
        <f>Tabla1[[#This Row],[Códigos CIF]]&amp;" "&amp;"="&amp;" "&amp;Tabla1[[#This Row],[Códigos CIF Habilidad]]</f>
        <v>d230 = Llevar a cabo rutinas diarias</v>
      </c>
      <c r="V1635" s="189" t="s">
        <v>73</v>
      </c>
      <c r="W1635" s="19" t="s">
        <v>74</v>
      </c>
      <c r="X1635" s="10"/>
      <c r="Y1635" s="10"/>
      <c r="Z1635"/>
      <c r="AA1635"/>
      <c r="AB1635"/>
      <c r="AC1635"/>
      <c r="AD1635"/>
      <c r="AE1635"/>
      <c r="AF1635"/>
      <c r="AG1635"/>
      <c r="AH1635"/>
      <c r="AI1635"/>
    </row>
    <row r="1636" spans="1:35" ht="24">
      <c r="A1636" s="10">
        <v>1620</v>
      </c>
      <c r="B1636" s="176" t="s">
        <v>1343</v>
      </c>
      <c r="C1636" s="177" t="s">
        <v>1216</v>
      </c>
      <c r="D1636" s="177" t="s">
        <v>569</v>
      </c>
      <c r="E1636" s="178" t="s">
        <v>600</v>
      </c>
      <c r="F1636" s="179">
        <v>36</v>
      </c>
      <c r="G1636" s="180" t="s">
        <v>739</v>
      </c>
      <c r="H1636" s="181">
        <v>3</v>
      </c>
      <c r="I1636" s="182">
        <f>Tabla1[[#This Row],[P_Esperada_MEISR ]]*0.0008928</f>
        <v>2.6784000000000001E-3</v>
      </c>
      <c r="J1636" s="183">
        <v>1</v>
      </c>
      <c r="K1636" s="183">
        <f>Tabla1[[#This Row],[Puntuación]]-1</f>
        <v>0</v>
      </c>
      <c r="L1636" s="182">
        <f>Tabla1[[#This Row],[Cambio escala]]*0.0008928</f>
        <v>0</v>
      </c>
      <c r="M1636" s="179" t="s">
        <v>24</v>
      </c>
      <c r="N1636" s="179" t="s">
        <v>1435</v>
      </c>
      <c r="O1636" s="179" t="s">
        <v>5</v>
      </c>
      <c r="P1636" s="179" t="s">
        <v>1441</v>
      </c>
      <c r="Q1636" s="179" t="s">
        <v>5</v>
      </c>
      <c r="R1636" s="179" t="s">
        <v>1519</v>
      </c>
      <c r="S1636" s="179" t="s">
        <v>13</v>
      </c>
      <c r="T1636" s="184" t="s">
        <v>14</v>
      </c>
      <c r="U1636" s="184" t="str">
        <f>Tabla1[[#This Row],[Códigos CIF]]&amp;" "&amp;"="&amp;" "&amp;Tabla1[[#This Row],[Códigos CIF Habilidad]]</f>
        <v>d710 = Interacciones interpersonales básicas</v>
      </c>
      <c r="V1636" s="189" t="s">
        <v>15</v>
      </c>
      <c r="W1636" s="19" t="s">
        <v>16</v>
      </c>
      <c r="X1636" s="10"/>
      <c r="Y1636" s="10"/>
      <c r="Z1636"/>
      <c r="AA1636"/>
      <c r="AB1636"/>
      <c r="AC1636"/>
      <c r="AD1636"/>
      <c r="AE1636"/>
      <c r="AF1636"/>
      <c r="AG1636"/>
      <c r="AH1636"/>
      <c r="AI1636"/>
    </row>
    <row r="1637" spans="1:35">
      <c r="A1637" s="10">
        <v>1621</v>
      </c>
      <c r="B1637" s="176" t="s">
        <v>1343</v>
      </c>
      <c r="C1637" s="177" t="s">
        <v>1217</v>
      </c>
      <c r="D1637" s="177" t="s">
        <v>569</v>
      </c>
      <c r="E1637" s="178" t="s">
        <v>602</v>
      </c>
      <c r="F1637" s="179">
        <v>36</v>
      </c>
      <c r="G1637" s="180" t="s">
        <v>739</v>
      </c>
      <c r="H1637" s="181">
        <v>3</v>
      </c>
      <c r="I1637" s="182">
        <f>Tabla1[[#This Row],[P_Esperada_MEISR ]]*0.0008928</f>
        <v>2.6784000000000001E-3</v>
      </c>
      <c r="J1637" s="183">
        <v>1</v>
      </c>
      <c r="K1637" s="183">
        <f>Tabla1[[#This Row],[Puntuación]]-1</f>
        <v>0</v>
      </c>
      <c r="L1637" s="182">
        <f>Tabla1[[#This Row],[Cambio escala]]*0.0008928</f>
        <v>0</v>
      </c>
      <c r="M1637" s="179" t="s">
        <v>23</v>
      </c>
      <c r="N1637" s="179" t="s">
        <v>1434</v>
      </c>
      <c r="O1637" s="179" t="s">
        <v>25</v>
      </c>
      <c r="P1637" s="179" t="s">
        <v>1440</v>
      </c>
      <c r="Q1637" s="179" t="s">
        <v>23</v>
      </c>
      <c r="R1637" s="179" t="s">
        <v>1525</v>
      </c>
      <c r="S1637" s="179" t="s">
        <v>132</v>
      </c>
      <c r="T1637" s="184" t="s">
        <v>27</v>
      </c>
      <c r="U1637" s="184" t="str">
        <f>Tabla1[[#This Row],[Códigos CIF]]&amp;" "&amp;"="&amp;" "&amp;Tabla1[[#This Row],[Códigos CIF Habilidad]]</f>
        <v>d440 = Uso fino de la mano</v>
      </c>
      <c r="V1637" s="189" t="s">
        <v>133</v>
      </c>
      <c r="W1637" s="19" t="s">
        <v>134</v>
      </c>
      <c r="X1637" s="10"/>
      <c r="Y1637" s="10"/>
      <c r="Z1637"/>
      <c r="AA1637"/>
      <c r="AB1637"/>
      <c r="AC1637"/>
      <c r="AD1637"/>
      <c r="AE1637"/>
      <c r="AF1637"/>
      <c r="AG1637"/>
      <c r="AH1637"/>
      <c r="AI1637"/>
    </row>
    <row r="1638" spans="1:35">
      <c r="A1638" s="10">
        <v>1622</v>
      </c>
      <c r="B1638" s="176" t="s">
        <v>1343</v>
      </c>
      <c r="C1638" s="177" t="s">
        <v>1246</v>
      </c>
      <c r="D1638" s="177" t="s">
        <v>569</v>
      </c>
      <c r="E1638" s="178" t="s">
        <v>601</v>
      </c>
      <c r="F1638" s="179">
        <v>42</v>
      </c>
      <c r="G1638" s="180" t="s">
        <v>740</v>
      </c>
      <c r="H1638" s="181">
        <v>3</v>
      </c>
      <c r="I1638" s="182">
        <f>Tabla1[[#This Row],[P_Esperada_MEISR ]]*0.0008928</f>
        <v>2.6784000000000001E-3</v>
      </c>
      <c r="J1638" s="183">
        <v>1</v>
      </c>
      <c r="K1638" s="183">
        <f>Tabla1[[#This Row],[Puntuación]]-1</f>
        <v>0</v>
      </c>
      <c r="L1638" s="182">
        <f>Tabla1[[#This Row],[Cambio escala]]*0.0008928</f>
        <v>0</v>
      </c>
      <c r="M1638" s="179" t="s">
        <v>23</v>
      </c>
      <c r="N1638" s="179" t="s">
        <v>1434</v>
      </c>
      <c r="O1638" s="179" t="s">
        <v>23</v>
      </c>
      <c r="P1638" s="179" t="s">
        <v>1437</v>
      </c>
      <c r="Q1638" s="179" t="s">
        <v>23</v>
      </c>
      <c r="R1638" s="179" t="s">
        <v>1525</v>
      </c>
      <c r="S1638" s="179" t="s">
        <v>211</v>
      </c>
      <c r="T1638" s="184" t="s">
        <v>83</v>
      </c>
      <c r="U1638" s="184" t="str">
        <f>Tabla1[[#This Row],[Códigos CIF]]&amp;" "&amp;"="&amp;" "&amp;Tabla1[[#This Row],[Códigos CIF Habilidad]]</f>
        <v>d540 = Vestirse</v>
      </c>
      <c r="V1638" s="189" t="s">
        <v>212</v>
      </c>
      <c r="W1638" s="19" t="s">
        <v>213</v>
      </c>
      <c r="X1638" s="10"/>
      <c r="Y1638" s="10"/>
      <c r="Z1638"/>
      <c r="AA1638"/>
      <c r="AB1638"/>
      <c r="AC1638"/>
      <c r="AD1638"/>
      <c r="AE1638"/>
      <c r="AF1638"/>
      <c r="AG1638"/>
      <c r="AH1638"/>
      <c r="AI1638"/>
    </row>
    <row r="1639" spans="1:35" ht="20.399999999999999">
      <c r="A1639" s="10">
        <v>1623</v>
      </c>
      <c r="B1639" s="176" t="s">
        <v>1343</v>
      </c>
      <c r="C1639" s="177" t="s">
        <v>1247</v>
      </c>
      <c r="D1639" s="177" t="s">
        <v>569</v>
      </c>
      <c r="E1639" s="178" t="s">
        <v>603</v>
      </c>
      <c r="F1639" s="179">
        <v>42</v>
      </c>
      <c r="G1639" s="180" t="s">
        <v>740</v>
      </c>
      <c r="H1639" s="181">
        <v>3</v>
      </c>
      <c r="I1639" s="182">
        <f>Tabla1[[#This Row],[P_Esperada_MEISR ]]*0.0008928</f>
        <v>2.6784000000000001E-3</v>
      </c>
      <c r="J1639" s="183">
        <v>1</v>
      </c>
      <c r="K1639" s="183">
        <f>Tabla1[[#This Row],[Puntuación]]-1</f>
        <v>0</v>
      </c>
      <c r="L1639" s="182">
        <f>Tabla1[[#This Row],[Cambio escala]]*0.0008928</f>
        <v>0</v>
      </c>
      <c r="M1639" s="179" t="s">
        <v>24</v>
      </c>
      <c r="N1639" s="179" t="s">
        <v>1435</v>
      </c>
      <c r="O1639" s="179" t="s">
        <v>31</v>
      </c>
      <c r="P1639" s="179" t="s">
        <v>1438</v>
      </c>
      <c r="Q1639" s="179" t="s">
        <v>7</v>
      </c>
      <c r="R1639" s="179" t="s">
        <v>1526</v>
      </c>
      <c r="S1639" s="179" t="s">
        <v>111</v>
      </c>
      <c r="T1639" s="184" t="s">
        <v>19</v>
      </c>
      <c r="U1639" s="184" t="str">
        <f>Tabla1[[#This Row],[Códigos CIF]]&amp;" "&amp;"="&amp;" "&amp;Tabla1[[#This Row],[Códigos CIF Habilidad]]</f>
        <v>d137 = Adquirir conceptos</v>
      </c>
      <c r="V1639" s="189" t="s">
        <v>112</v>
      </c>
      <c r="W1639" s="19" t="s">
        <v>113</v>
      </c>
      <c r="X1639" s="10"/>
      <c r="Y1639" s="10"/>
      <c r="Z1639"/>
      <c r="AA1639"/>
      <c r="AB1639"/>
      <c r="AC1639"/>
      <c r="AD1639"/>
      <c r="AE1639"/>
      <c r="AF1639"/>
      <c r="AG1639"/>
      <c r="AH1639"/>
      <c r="AI1639"/>
    </row>
    <row r="1640" spans="1:35" ht="20.399999999999999">
      <c r="A1640" s="10">
        <v>1624</v>
      </c>
      <c r="B1640" s="176" t="s">
        <v>1343</v>
      </c>
      <c r="C1640" s="177" t="s">
        <v>1248</v>
      </c>
      <c r="D1640" s="177" t="s">
        <v>569</v>
      </c>
      <c r="E1640" s="178" t="s">
        <v>598</v>
      </c>
      <c r="F1640" s="179">
        <v>54</v>
      </c>
      <c r="G1640" s="180" t="s">
        <v>743</v>
      </c>
      <c r="H1640" s="181">
        <v>3</v>
      </c>
      <c r="I1640" s="182">
        <f>Tabla1[[#This Row],[P_Esperada_MEISR ]]*0.0008928</f>
        <v>2.6784000000000001E-3</v>
      </c>
      <c r="J1640" s="183">
        <v>1</v>
      </c>
      <c r="K1640" s="183">
        <f>Tabla1[[#This Row],[Puntuación]]-1</f>
        <v>0</v>
      </c>
      <c r="L1640" s="182">
        <f>Tabla1[[#This Row],[Cambio escala]]*0.0008928</f>
        <v>0</v>
      </c>
      <c r="M1640" s="179" t="s">
        <v>5</v>
      </c>
      <c r="N1640" s="179" t="s">
        <v>1436</v>
      </c>
      <c r="O1640" s="179" t="s">
        <v>5</v>
      </c>
      <c r="P1640" s="179" t="s">
        <v>1441</v>
      </c>
      <c r="Q1640" s="179" t="s">
        <v>5</v>
      </c>
      <c r="R1640" s="179" t="s">
        <v>1519</v>
      </c>
      <c r="S1640" s="179" t="s">
        <v>103</v>
      </c>
      <c r="T1640" s="184" t="s">
        <v>9</v>
      </c>
      <c r="U1640" s="184" t="str">
        <f>Tabla1[[#This Row],[Códigos CIF]]&amp;" "&amp;"="&amp;" "&amp;Tabla1[[#This Row],[Códigos CIF Habilidad]]</f>
        <v>d350 = Conversación</v>
      </c>
      <c r="V1640" s="189" t="s">
        <v>104</v>
      </c>
      <c r="W1640" s="19" t="s">
        <v>105</v>
      </c>
      <c r="X1640" s="10"/>
      <c r="Y1640" s="10"/>
      <c r="Z1640"/>
      <c r="AA1640"/>
      <c r="AB1640"/>
      <c r="AC1640"/>
      <c r="AD1640"/>
      <c r="AE1640"/>
      <c r="AF1640"/>
      <c r="AG1640"/>
      <c r="AH1640"/>
      <c r="AI1640"/>
    </row>
    <row r="1641" spans="1:35" ht="30.6">
      <c r="A1641" s="10">
        <v>1625</v>
      </c>
      <c r="B1641" s="176" t="s">
        <v>1343</v>
      </c>
      <c r="C1641" s="177" t="s">
        <v>1211</v>
      </c>
      <c r="D1641" s="177" t="s">
        <v>569</v>
      </c>
      <c r="E1641" s="178" t="s">
        <v>604</v>
      </c>
      <c r="F1641" s="179">
        <v>54</v>
      </c>
      <c r="G1641" s="180" t="s">
        <v>743</v>
      </c>
      <c r="H1641" s="181">
        <v>3</v>
      </c>
      <c r="I1641" s="182">
        <f>Tabla1[[#This Row],[P_Esperada_MEISR ]]*0.0008928</f>
        <v>2.6784000000000001E-3</v>
      </c>
      <c r="J1641" s="183">
        <v>1</v>
      </c>
      <c r="K1641" s="183">
        <f>Tabla1[[#This Row],[Puntuación]]-1</f>
        <v>0</v>
      </c>
      <c r="L1641" s="182">
        <f>Tabla1[[#This Row],[Cambio escala]]*0.0008928</f>
        <v>0</v>
      </c>
      <c r="M1641" s="179" t="s">
        <v>24</v>
      </c>
      <c r="N1641" s="179" t="s">
        <v>1435</v>
      </c>
      <c r="O1641" s="179" t="s">
        <v>31</v>
      </c>
      <c r="P1641" s="179" t="s">
        <v>1438</v>
      </c>
      <c r="Q1641" s="179" t="s">
        <v>7</v>
      </c>
      <c r="R1641" s="179" t="s">
        <v>1526</v>
      </c>
      <c r="S1641" s="179" t="s">
        <v>72</v>
      </c>
      <c r="T1641" s="184" t="s">
        <v>50</v>
      </c>
      <c r="U1641" s="184" t="str">
        <f>Tabla1[[#This Row],[Códigos CIF]]&amp;" "&amp;"="&amp;" "&amp;Tabla1[[#This Row],[Códigos CIF Habilidad]]</f>
        <v>d230 = Llevar a cabo rutinas diarias</v>
      </c>
      <c r="V1641" s="189" t="s">
        <v>73</v>
      </c>
      <c r="W1641" s="19" t="s">
        <v>74</v>
      </c>
      <c r="X1641" s="10"/>
      <c r="Y1641" s="10"/>
      <c r="Z1641"/>
      <c r="AA1641"/>
      <c r="AB1641"/>
      <c r="AC1641"/>
      <c r="AD1641"/>
      <c r="AE1641"/>
      <c r="AF1641"/>
      <c r="AG1641"/>
      <c r="AH1641"/>
      <c r="AI1641"/>
    </row>
    <row r="1642" spans="1:35" ht="20.399999999999999">
      <c r="A1642" s="10">
        <v>1626</v>
      </c>
      <c r="B1642" s="176" t="s">
        <v>1343</v>
      </c>
      <c r="C1642" s="177" t="s">
        <v>1249</v>
      </c>
      <c r="D1642" s="177" t="s">
        <v>569</v>
      </c>
      <c r="E1642" s="178" t="s">
        <v>605</v>
      </c>
      <c r="F1642" s="179">
        <v>54</v>
      </c>
      <c r="G1642" s="180" t="s">
        <v>743</v>
      </c>
      <c r="H1642" s="181">
        <v>3</v>
      </c>
      <c r="I1642" s="182">
        <f>Tabla1[[#This Row],[P_Esperada_MEISR ]]*0.0008928</f>
        <v>2.6784000000000001E-3</v>
      </c>
      <c r="J1642" s="183">
        <v>1</v>
      </c>
      <c r="K1642" s="183">
        <f>Tabla1[[#This Row],[Puntuación]]-1</f>
        <v>0</v>
      </c>
      <c r="L1642" s="182">
        <f>Tabla1[[#This Row],[Cambio escala]]*0.0008928</f>
        <v>0</v>
      </c>
      <c r="M1642" s="179" t="s">
        <v>24</v>
      </c>
      <c r="N1642" s="179" t="s">
        <v>1435</v>
      </c>
      <c r="O1642" s="179" t="s">
        <v>31</v>
      </c>
      <c r="P1642" s="179" t="s">
        <v>1438</v>
      </c>
      <c r="Q1642" s="179" t="s">
        <v>7</v>
      </c>
      <c r="R1642" s="179" t="s">
        <v>1526</v>
      </c>
      <c r="S1642" s="179" t="s">
        <v>284</v>
      </c>
      <c r="T1642" s="184" t="s">
        <v>19</v>
      </c>
      <c r="U1642" s="184" t="str">
        <f>Tabla1[[#This Row],[Códigos CIF]]&amp;" "&amp;"="&amp;" "&amp;Tabla1[[#This Row],[Códigos CIF Habilidad]]</f>
        <v>d132 = Adquirir información</v>
      </c>
      <c r="V1642" s="189" t="s">
        <v>285</v>
      </c>
      <c r="W1642" s="19" t="s">
        <v>286</v>
      </c>
      <c r="X1642" s="10"/>
      <c r="Y1642" s="10"/>
      <c r="Z1642"/>
      <c r="AA1642"/>
      <c r="AB1642"/>
      <c r="AC1642"/>
      <c r="AD1642"/>
      <c r="AE1642"/>
      <c r="AF1642"/>
      <c r="AG1642"/>
      <c r="AH1642"/>
      <c r="AI1642"/>
    </row>
    <row r="1643" spans="1:35" ht="20.399999999999999">
      <c r="A1643" s="10">
        <v>1627</v>
      </c>
      <c r="B1643" s="176" t="s">
        <v>1343</v>
      </c>
      <c r="C1643" s="177" t="s">
        <v>1250</v>
      </c>
      <c r="D1643" s="177" t="s">
        <v>569</v>
      </c>
      <c r="E1643" s="178" t="s">
        <v>607</v>
      </c>
      <c r="F1643" s="179">
        <v>60</v>
      </c>
      <c r="G1643" s="180" t="s">
        <v>744</v>
      </c>
      <c r="H1643" s="181">
        <v>3</v>
      </c>
      <c r="I1643" s="182">
        <f>Tabla1[[#This Row],[P_Esperada_MEISR ]]*0.0008928</f>
        <v>2.6784000000000001E-3</v>
      </c>
      <c r="J1643" s="183">
        <v>1</v>
      </c>
      <c r="K1643" s="183">
        <f>Tabla1[[#This Row],[Puntuación]]-1</f>
        <v>0</v>
      </c>
      <c r="L1643" s="182">
        <f>Tabla1[[#This Row],[Cambio escala]]*0.0008928</f>
        <v>0</v>
      </c>
      <c r="M1643" s="179" t="s">
        <v>23</v>
      </c>
      <c r="N1643" s="179" t="s">
        <v>1434</v>
      </c>
      <c r="O1643" s="179" t="s">
        <v>23</v>
      </c>
      <c r="P1643" s="179" t="s">
        <v>1437</v>
      </c>
      <c r="Q1643" s="179" t="s">
        <v>23</v>
      </c>
      <c r="R1643" s="179" t="s">
        <v>1525</v>
      </c>
      <c r="S1643" s="179" t="s">
        <v>34</v>
      </c>
      <c r="T1643" s="184" t="s">
        <v>27</v>
      </c>
      <c r="U1643" s="184" t="str">
        <f>Tabla1[[#This Row],[Códigos CIF]]&amp;" "&amp;"="&amp;" "&amp;Tabla1[[#This Row],[Códigos CIF Habilidad]]</f>
        <v>d445 = Uso de la mano y el brazo</v>
      </c>
      <c r="V1643" s="189" t="s">
        <v>35</v>
      </c>
      <c r="W1643" s="19" t="s">
        <v>36</v>
      </c>
      <c r="X1643" s="10"/>
      <c r="Y1643" s="10"/>
      <c r="Z1643"/>
      <c r="AA1643"/>
      <c r="AB1643"/>
      <c r="AC1643"/>
      <c r="AD1643"/>
      <c r="AE1643"/>
      <c r="AF1643"/>
      <c r="AG1643"/>
      <c r="AH1643"/>
      <c r="AI1643"/>
    </row>
    <row r="1644" spans="1:35" ht="61.2">
      <c r="A1644" s="10">
        <v>1628</v>
      </c>
      <c r="B1644" s="176" t="s">
        <v>1343</v>
      </c>
      <c r="C1644" s="177" t="s">
        <v>1251</v>
      </c>
      <c r="D1644" s="177" t="s">
        <v>569</v>
      </c>
      <c r="E1644" s="178" t="s">
        <v>608</v>
      </c>
      <c r="F1644" s="179">
        <v>60</v>
      </c>
      <c r="G1644" s="180" t="s">
        <v>744</v>
      </c>
      <c r="H1644" s="181">
        <v>3</v>
      </c>
      <c r="I1644" s="182">
        <f>Tabla1[[#This Row],[P_Esperada_MEISR ]]*0.0008928</f>
        <v>2.6784000000000001E-3</v>
      </c>
      <c r="J1644" s="183">
        <v>1</v>
      </c>
      <c r="K1644" s="183">
        <f>Tabla1[[#This Row],[Puntuación]]-1</f>
        <v>0</v>
      </c>
      <c r="L1644" s="182">
        <f>Tabla1[[#This Row],[Cambio escala]]*0.0008928</f>
        <v>0</v>
      </c>
      <c r="M1644" s="179" t="s">
        <v>23</v>
      </c>
      <c r="N1644" s="179" t="s">
        <v>1434</v>
      </c>
      <c r="O1644" s="179" t="s">
        <v>23</v>
      </c>
      <c r="P1644" s="179" t="s">
        <v>1437</v>
      </c>
      <c r="Q1644" s="179" t="s">
        <v>23</v>
      </c>
      <c r="R1644" s="179" t="s">
        <v>1525</v>
      </c>
      <c r="S1644" s="179" t="s">
        <v>77</v>
      </c>
      <c r="T1644" s="184" t="s">
        <v>50</v>
      </c>
      <c r="U1644" s="184" t="str">
        <f>Tabla1[[#This Row],[Códigos CIF]]&amp;" "&amp;"="&amp;" "&amp;Tabla1[[#This Row],[Códigos CIF Habilidad]]</f>
        <v>d250 = Manejo del comportamiento propio</v>
      </c>
      <c r="V1644" s="189" t="s">
        <v>78</v>
      </c>
      <c r="W1644" s="19" t="s">
        <v>79</v>
      </c>
      <c r="X1644" s="10"/>
      <c r="Y1644" s="10"/>
      <c r="Z1644"/>
      <c r="AA1644"/>
      <c r="AB1644"/>
      <c r="AC1644"/>
      <c r="AD1644"/>
      <c r="AE1644"/>
      <c r="AF1644"/>
      <c r="AG1644"/>
      <c r="AH1644"/>
      <c r="AI1644"/>
    </row>
    <row r="1645" spans="1:35">
      <c r="A1645" s="10">
        <v>1629</v>
      </c>
      <c r="B1645" s="176" t="s">
        <v>1343</v>
      </c>
      <c r="C1645" s="177" t="s">
        <v>1252</v>
      </c>
      <c r="D1645" s="177" t="s">
        <v>609</v>
      </c>
      <c r="E1645" s="178" t="s">
        <v>610</v>
      </c>
      <c r="F1645" s="179">
        <v>0</v>
      </c>
      <c r="G1645" s="180" t="s">
        <v>683</v>
      </c>
      <c r="H1645" s="181">
        <v>3</v>
      </c>
      <c r="I1645" s="182">
        <f>Tabla1[[#This Row],[P_Esperada_MEISR ]]*0.0008928</f>
        <v>2.6784000000000001E-3</v>
      </c>
      <c r="J1645" s="183">
        <v>1</v>
      </c>
      <c r="K1645" s="183">
        <f>Tabla1[[#This Row],[Puntuación]]-1</f>
        <v>0</v>
      </c>
      <c r="L1645" s="182">
        <f>Tabla1[[#This Row],[Cambio escala]]*0.0008928</f>
        <v>0</v>
      </c>
      <c r="M1645" s="179" t="s">
        <v>5</v>
      </c>
      <c r="N1645" s="179" t="s">
        <v>1436</v>
      </c>
      <c r="O1645" s="179" t="s">
        <v>5</v>
      </c>
      <c r="P1645" s="179" t="s">
        <v>1441</v>
      </c>
      <c r="Q1645" s="179" t="s">
        <v>5</v>
      </c>
      <c r="R1645" s="179" t="s">
        <v>1519</v>
      </c>
      <c r="S1645" s="179" t="s">
        <v>41</v>
      </c>
      <c r="T1645" s="184" t="s">
        <v>19</v>
      </c>
      <c r="U1645" s="184" t="str">
        <f>Tabla1[[#This Row],[Códigos CIF]]&amp;" "&amp;"="&amp;" "&amp;Tabla1[[#This Row],[Códigos CIF Habilidad]]</f>
        <v>d160 = Centrar la atención</v>
      </c>
      <c r="V1645" s="189" t="s">
        <v>42</v>
      </c>
      <c r="W1645" s="19" t="s">
        <v>43</v>
      </c>
      <c r="X1645" s="10"/>
      <c r="Y1645" s="10"/>
      <c r="Z1645"/>
      <c r="AA1645"/>
      <c r="AB1645"/>
      <c r="AC1645"/>
      <c r="AD1645"/>
      <c r="AE1645"/>
      <c r="AF1645"/>
      <c r="AG1645"/>
      <c r="AH1645"/>
      <c r="AI1645"/>
    </row>
    <row r="1646" spans="1:35">
      <c r="A1646" s="10">
        <v>1630</v>
      </c>
      <c r="B1646" s="176" t="s">
        <v>1343</v>
      </c>
      <c r="C1646" s="177" t="s">
        <v>1254</v>
      </c>
      <c r="D1646" s="177" t="s">
        <v>609</v>
      </c>
      <c r="E1646" s="178" t="s">
        <v>611</v>
      </c>
      <c r="F1646" s="179">
        <v>2</v>
      </c>
      <c r="G1646" s="180" t="s">
        <v>683</v>
      </c>
      <c r="H1646" s="181">
        <v>3</v>
      </c>
      <c r="I1646" s="182">
        <f>Tabla1[[#This Row],[P_Esperada_MEISR ]]*0.0008928</f>
        <v>2.6784000000000001E-3</v>
      </c>
      <c r="J1646" s="183">
        <v>1</v>
      </c>
      <c r="K1646" s="183">
        <f>Tabla1[[#This Row],[Puntuación]]-1</f>
        <v>0</v>
      </c>
      <c r="L1646" s="182">
        <f>Tabla1[[#This Row],[Cambio escala]]*0.0008928</f>
        <v>0</v>
      </c>
      <c r="M1646" s="179" t="s">
        <v>24</v>
      </c>
      <c r="N1646" s="179" t="s">
        <v>1435</v>
      </c>
      <c r="O1646" s="179" t="s">
        <v>5</v>
      </c>
      <c r="P1646" s="179" t="s">
        <v>1441</v>
      </c>
      <c r="Q1646" s="179" t="s">
        <v>5</v>
      </c>
      <c r="R1646" s="179" t="s">
        <v>1519</v>
      </c>
      <c r="S1646" s="179" t="s">
        <v>41</v>
      </c>
      <c r="T1646" s="184" t="s">
        <v>19</v>
      </c>
      <c r="U1646" s="184" t="str">
        <f>Tabla1[[#This Row],[Códigos CIF]]&amp;" "&amp;"="&amp;" "&amp;Tabla1[[#This Row],[Códigos CIF Habilidad]]</f>
        <v>d160 = Centrar la atención</v>
      </c>
      <c r="V1646" s="189" t="s">
        <v>42</v>
      </c>
      <c r="W1646" s="19" t="s">
        <v>43</v>
      </c>
      <c r="X1646" s="10"/>
      <c r="Y1646" s="10"/>
      <c r="Z1646"/>
      <c r="AA1646"/>
      <c r="AB1646"/>
      <c r="AC1646"/>
      <c r="AD1646"/>
      <c r="AE1646"/>
      <c r="AF1646"/>
      <c r="AG1646"/>
      <c r="AH1646"/>
      <c r="AI1646"/>
    </row>
    <row r="1647" spans="1:35" ht="20.399999999999999">
      <c r="A1647" s="10">
        <v>1631</v>
      </c>
      <c r="B1647" s="176" t="s">
        <v>1343</v>
      </c>
      <c r="C1647" s="177" t="s">
        <v>1255</v>
      </c>
      <c r="D1647" s="177" t="s">
        <v>609</v>
      </c>
      <c r="E1647" s="178" t="s">
        <v>612</v>
      </c>
      <c r="F1647" s="179">
        <v>5</v>
      </c>
      <c r="G1647" s="180" t="s">
        <v>683</v>
      </c>
      <c r="H1647" s="181">
        <v>3</v>
      </c>
      <c r="I1647" s="182">
        <f>Tabla1[[#This Row],[P_Esperada_MEISR ]]*0.0008928</f>
        <v>2.6784000000000001E-3</v>
      </c>
      <c r="J1647" s="183">
        <v>1</v>
      </c>
      <c r="K1647" s="183">
        <f>Tabla1[[#This Row],[Puntuación]]-1</f>
        <v>0</v>
      </c>
      <c r="L1647" s="182">
        <f>Tabla1[[#This Row],[Cambio escala]]*0.0008928</f>
        <v>0</v>
      </c>
      <c r="M1647" s="179" t="s">
        <v>24</v>
      </c>
      <c r="N1647" s="179" t="s">
        <v>1435</v>
      </c>
      <c r="O1647" s="179" t="s">
        <v>25</v>
      </c>
      <c r="P1647" s="179" t="s">
        <v>1440</v>
      </c>
      <c r="Q1647" s="179" t="s">
        <v>23</v>
      </c>
      <c r="R1647" s="179" t="s">
        <v>1525</v>
      </c>
      <c r="S1647" s="179" t="s">
        <v>34</v>
      </c>
      <c r="T1647" s="184" t="s">
        <v>27</v>
      </c>
      <c r="U1647" s="184" t="str">
        <f>Tabla1[[#This Row],[Códigos CIF]]&amp;" "&amp;"="&amp;" "&amp;Tabla1[[#This Row],[Códigos CIF Habilidad]]</f>
        <v>d445 = Uso de la mano y el brazo</v>
      </c>
      <c r="V1647" s="189" t="s">
        <v>35</v>
      </c>
      <c r="W1647" s="19" t="s">
        <v>36</v>
      </c>
      <c r="X1647" s="10"/>
      <c r="Y1647" s="10"/>
      <c r="Z1647"/>
      <c r="AA1647"/>
      <c r="AB1647"/>
      <c r="AC1647"/>
      <c r="AD1647"/>
      <c r="AE1647"/>
      <c r="AF1647"/>
      <c r="AG1647"/>
      <c r="AH1647"/>
      <c r="AI1647"/>
    </row>
    <row r="1648" spans="1:35" ht="24">
      <c r="A1648" s="10">
        <v>1632</v>
      </c>
      <c r="B1648" s="176" t="s">
        <v>1343</v>
      </c>
      <c r="C1648" s="177" t="s">
        <v>1256</v>
      </c>
      <c r="D1648" s="177" t="s">
        <v>609</v>
      </c>
      <c r="E1648" s="178" t="s">
        <v>613</v>
      </c>
      <c r="F1648" s="179">
        <v>7</v>
      </c>
      <c r="G1648" s="180" t="s">
        <v>686</v>
      </c>
      <c r="H1648" s="181">
        <v>3</v>
      </c>
      <c r="I1648" s="182">
        <f>Tabla1[[#This Row],[P_Esperada_MEISR ]]*0.0008928</f>
        <v>2.6784000000000001E-3</v>
      </c>
      <c r="J1648" s="183">
        <v>1</v>
      </c>
      <c r="K1648" s="183">
        <f>Tabla1[[#This Row],[Puntuación]]-1</f>
        <v>0</v>
      </c>
      <c r="L1648" s="182">
        <f>Tabla1[[#This Row],[Cambio escala]]*0.0008928</f>
        <v>0</v>
      </c>
      <c r="M1648" s="179" t="s">
        <v>5</v>
      </c>
      <c r="N1648" s="179" t="s">
        <v>1436</v>
      </c>
      <c r="O1648" s="179" t="s">
        <v>6</v>
      </c>
      <c r="P1648" s="179" t="s">
        <v>1439</v>
      </c>
      <c r="Q1648" s="179" t="s">
        <v>5</v>
      </c>
      <c r="R1648" s="179" t="s">
        <v>1519</v>
      </c>
      <c r="S1648" s="179" t="s">
        <v>89</v>
      </c>
      <c r="T1648" s="184" t="s">
        <v>9</v>
      </c>
      <c r="U1648" s="184" t="str">
        <f>Tabla1[[#This Row],[Códigos CIF]]&amp;" "&amp;"="&amp;" "&amp;Tabla1[[#This Row],[Códigos CIF Habilidad]]</f>
        <v>d335 = Producción de mensajes no verbales</v>
      </c>
      <c r="V1648" s="189" t="s">
        <v>90</v>
      </c>
      <c r="W1648" s="19" t="s">
        <v>91</v>
      </c>
      <c r="X1648" s="10"/>
      <c r="Y1648" s="10"/>
      <c r="Z1648"/>
      <c r="AA1648"/>
      <c r="AB1648"/>
      <c r="AC1648"/>
      <c r="AD1648"/>
      <c r="AE1648"/>
      <c r="AF1648"/>
      <c r="AG1648"/>
      <c r="AH1648"/>
      <c r="AI1648"/>
    </row>
    <row r="1649" spans="1:35" ht="40.799999999999997">
      <c r="A1649" s="10">
        <v>1633</v>
      </c>
      <c r="B1649" s="176" t="s">
        <v>1343</v>
      </c>
      <c r="C1649" s="177" t="s">
        <v>1257</v>
      </c>
      <c r="D1649" s="177" t="s">
        <v>609</v>
      </c>
      <c r="E1649" s="178" t="s">
        <v>614</v>
      </c>
      <c r="F1649" s="179">
        <v>9</v>
      </c>
      <c r="G1649" s="180" t="s">
        <v>686</v>
      </c>
      <c r="H1649" s="181">
        <v>3</v>
      </c>
      <c r="I1649" s="182">
        <f>Tabla1[[#This Row],[P_Esperada_MEISR ]]*0.0008928</f>
        <v>2.6784000000000001E-3</v>
      </c>
      <c r="J1649" s="183">
        <v>1</v>
      </c>
      <c r="K1649" s="183">
        <f>Tabla1[[#This Row],[Puntuación]]-1</f>
        <v>0</v>
      </c>
      <c r="L1649" s="182">
        <f>Tabla1[[#This Row],[Cambio escala]]*0.0008928</f>
        <v>0</v>
      </c>
      <c r="M1649" s="179" t="s">
        <v>23</v>
      </c>
      <c r="N1649" s="179" t="s">
        <v>1434</v>
      </c>
      <c r="O1649" s="179" t="s">
        <v>25</v>
      </c>
      <c r="P1649" s="179" t="s">
        <v>1440</v>
      </c>
      <c r="Q1649" s="179" t="s">
        <v>23</v>
      </c>
      <c r="R1649" s="179" t="s">
        <v>1525</v>
      </c>
      <c r="S1649" s="179" t="s">
        <v>44</v>
      </c>
      <c r="T1649" s="184" t="s">
        <v>27</v>
      </c>
      <c r="U1649" s="184" t="str">
        <f>Tabla1[[#This Row],[Códigos CIF]]&amp;" "&amp;"="&amp;" "&amp;Tabla1[[#This Row],[Códigos CIF Habilidad]]</f>
        <v>d415 = Mantener la posición del cuerpo</v>
      </c>
      <c r="V1649" s="189" t="s">
        <v>45</v>
      </c>
      <c r="W1649" s="19" t="s">
        <v>46</v>
      </c>
      <c r="X1649" s="10"/>
      <c r="Y1649" s="10"/>
      <c r="Z1649"/>
      <c r="AA1649"/>
      <c r="AB1649"/>
      <c r="AC1649"/>
      <c r="AD1649"/>
      <c r="AE1649"/>
      <c r="AF1649"/>
      <c r="AG1649"/>
      <c r="AH1649"/>
      <c r="AI1649"/>
    </row>
    <row r="1650" spans="1:35" ht="20.399999999999999">
      <c r="A1650" s="10">
        <v>1634</v>
      </c>
      <c r="B1650" s="176" t="s">
        <v>1343</v>
      </c>
      <c r="C1650" s="177" t="s">
        <v>1258</v>
      </c>
      <c r="D1650" s="177" t="s">
        <v>609</v>
      </c>
      <c r="E1650" s="178" t="s">
        <v>624</v>
      </c>
      <c r="F1650" s="179">
        <v>9</v>
      </c>
      <c r="G1650" s="180" t="s">
        <v>686</v>
      </c>
      <c r="H1650" s="181">
        <v>3</v>
      </c>
      <c r="I1650" s="182">
        <f>Tabla1[[#This Row],[P_Esperada_MEISR ]]*0.0008928</f>
        <v>2.6784000000000001E-3</v>
      </c>
      <c r="J1650" s="183">
        <v>1</v>
      </c>
      <c r="K1650" s="183">
        <f>Tabla1[[#This Row],[Puntuación]]-1</f>
        <v>0</v>
      </c>
      <c r="L1650" s="182">
        <f>Tabla1[[#This Row],[Cambio escala]]*0.0008928</f>
        <v>0</v>
      </c>
      <c r="M1650" s="179" t="s">
        <v>5</v>
      </c>
      <c r="N1650" s="179" t="s">
        <v>1436</v>
      </c>
      <c r="O1650" s="179" t="s">
        <v>5</v>
      </c>
      <c r="P1650" s="179" t="s">
        <v>1441</v>
      </c>
      <c r="Q1650" s="179" t="s">
        <v>5</v>
      </c>
      <c r="R1650" s="179" t="s">
        <v>1519</v>
      </c>
      <c r="S1650" s="179" t="s">
        <v>314</v>
      </c>
      <c r="T1650" s="184" t="s">
        <v>14</v>
      </c>
      <c r="U1650" s="184" t="str">
        <f>Tabla1[[#This Row],[Códigos CIF]]&amp;" "&amp;"="&amp;" "&amp;Tabla1[[#This Row],[Códigos CIF Habilidad]]</f>
        <v>d750 = Relaciones sociales informales</v>
      </c>
      <c r="V1650" s="189" t="s">
        <v>315</v>
      </c>
      <c r="W1650" s="19" t="s">
        <v>316</v>
      </c>
      <c r="X1650" s="10"/>
      <c r="Y1650" s="10"/>
      <c r="Z1650"/>
      <c r="AA1650"/>
      <c r="AB1650"/>
      <c r="AC1650"/>
      <c r="AD1650"/>
      <c r="AE1650"/>
      <c r="AF1650"/>
      <c r="AG1650"/>
      <c r="AH1650"/>
      <c r="AI1650"/>
    </row>
    <row r="1651" spans="1:35" ht="30.6">
      <c r="A1651" s="10">
        <v>1635</v>
      </c>
      <c r="B1651" s="176" t="s">
        <v>1343</v>
      </c>
      <c r="C1651" s="177" t="s">
        <v>1259</v>
      </c>
      <c r="D1651" s="177" t="s">
        <v>609</v>
      </c>
      <c r="E1651" s="178" t="s">
        <v>615</v>
      </c>
      <c r="F1651" s="179">
        <v>12</v>
      </c>
      <c r="G1651" s="180" t="s">
        <v>686</v>
      </c>
      <c r="H1651" s="181">
        <v>3</v>
      </c>
      <c r="I1651" s="182">
        <f>Tabla1[[#This Row],[P_Esperada_MEISR ]]*0.0008928</f>
        <v>2.6784000000000001E-3</v>
      </c>
      <c r="J1651" s="183">
        <v>1</v>
      </c>
      <c r="K1651" s="183">
        <f>Tabla1[[#This Row],[Puntuación]]-1</f>
        <v>0</v>
      </c>
      <c r="L1651" s="182">
        <f>Tabla1[[#This Row],[Cambio escala]]*0.0008928</f>
        <v>0</v>
      </c>
      <c r="M1651" s="179" t="s">
        <v>5</v>
      </c>
      <c r="N1651" s="179" t="s">
        <v>1436</v>
      </c>
      <c r="O1651" s="179" t="s">
        <v>6</v>
      </c>
      <c r="P1651" s="179" t="s">
        <v>1439</v>
      </c>
      <c r="Q1651" s="179" t="s">
        <v>7</v>
      </c>
      <c r="R1651" s="179" t="s">
        <v>1526</v>
      </c>
      <c r="S1651" s="179" t="s">
        <v>86</v>
      </c>
      <c r="T1651" s="184" t="s">
        <v>50</v>
      </c>
      <c r="U1651" s="184" t="str">
        <f>Tabla1[[#This Row],[Códigos CIF]]&amp;" "&amp;"="&amp;" "&amp;Tabla1[[#This Row],[Códigos CIF Habilidad]]</f>
        <v>d210 = Llevar a cabo una única tarea</v>
      </c>
      <c r="V1651" s="189" t="s">
        <v>87</v>
      </c>
      <c r="W1651" s="19" t="s">
        <v>88</v>
      </c>
      <c r="X1651" s="10"/>
      <c r="Y1651" s="10"/>
      <c r="Z1651"/>
      <c r="AA1651"/>
      <c r="AB1651"/>
      <c r="AC1651"/>
      <c r="AD1651"/>
      <c r="AE1651"/>
      <c r="AF1651"/>
      <c r="AG1651"/>
      <c r="AH1651"/>
      <c r="AI1651"/>
    </row>
    <row r="1652" spans="1:35" ht="40.799999999999997">
      <c r="A1652" s="10">
        <v>1636</v>
      </c>
      <c r="B1652" s="176" t="s">
        <v>1343</v>
      </c>
      <c r="C1652" s="177" t="s">
        <v>1260</v>
      </c>
      <c r="D1652" s="177" t="s">
        <v>609</v>
      </c>
      <c r="E1652" s="178" t="s">
        <v>616</v>
      </c>
      <c r="F1652" s="179">
        <v>12</v>
      </c>
      <c r="G1652" s="180" t="s">
        <v>686</v>
      </c>
      <c r="H1652" s="181">
        <v>3</v>
      </c>
      <c r="I1652" s="182">
        <f>Tabla1[[#This Row],[P_Esperada_MEISR ]]*0.0008928</f>
        <v>2.6784000000000001E-3</v>
      </c>
      <c r="J1652" s="183">
        <v>1</v>
      </c>
      <c r="K1652" s="183">
        <f>Tabla1[[#This Row],[Puntuación]]-1</f>
        <v>0</v>
      </c>
      <c r="L1652" s="182">
        <f>Tabla1[[#This Row],[Cambio escala]]*0.0008928</f>
        <v>0</v>
      </c>
      <c r="M1652" s="179" t="s">
        <v>24</v>
      </c>
      <c r="N1652" s="179" t="s">
        <v>1435</v>
      </c>
      <c r="O1652" s="179" t="s">
        <v>5</v>
      </c>
      <c r="P1652" s="179" t="s">
        <v>1441</v>
      </c>
      <c r="Q1652" s="179" t="s">
        <v>5</v>
      </c>
      <c r="R1652" s="179" t="s">
        <v>1519</v>
      </c>
      <c r="S1652" s="179" t="s">
        <v>72</v>
      </c>
      <c r="T1652" s="184" t="s">
        <v>50</v>
      </c>
      <c r="U1652" s="184" t="str">
        <f>Tabla1[[#This Row],[Códigos CIF]]&amp;" "&amp;"="&amp;" "&amp;Tabla1[[#This Row],[Códigos CIF Habilidad]]</f>
        <v>d230 = Llevar a cabo rutinas diarias</v>
      </c>
      <c r="V1652" s="189" t="s">
        <v>73</v>
      </c>
      <c r="W1652" s="19" t="s">
        <v>74</v>
      </c>
      <c r="X1652" s="10"/>
      <c r="Y1652" s="10"/>
      <c r="Z1652"/>
      <c r="AA1652"/>
      <c r="AB1652"/>
      <c r="AC1652"/>
      <c r="AD1652"/>
      <c r="AE1652"/>
      <c r="AF1652"/>
      <c r="AG1652"/>
      <c r="AH1652"/>
      <c r="AI1652"/>
    </row>
    <row r="1653" spans="1:35">
      <c r="A1653" s="10">
        <v>1637</v>
      </c>
      <c r="B1653" s="176" t="s">
        <v>1343</v>
      </c>
      <c r="C1653" s="177" t="s">
        <v>1261</v>
      </c>
      <c r="D1653" s="177" t="s">
        <v>609</v>
      </c>
      <c r="E1653" s="178" t="s">
        <v>617</v>
      </c>
      <c r="F1653" s="179">
        <v>12</v>
      </c>
      <c r="G1653" s="180" t="s">
        <v>686</v>
      </c>
      <c r="H1653" s="181">
        <v>3</v>
      </c>
      <c r="I1653" s="182">
        <f>Tabla1[[#This Row],[P_Esperada_MEISR ]]*0.0008928</f>
        <v>2.6784000000000001E-3</v>
      </c>
      <c r="J1653" s="183">
        <v>1</v>
      </c>
      <c r="K1653" s="183">
        <f>Tabla1[[#This Row],[Puntuación]]-1</f>
        <v>0</v>
      </c>
      <c r="L1653" s="182">
        <f>Tabla1[[#This Row],[Cambio escala]]*0.0008928</f>
        <v>0</v>
      </c>
      <c r="M1653" s="179" t="s">
        <v>5</v>
      </c>
      <c r="N1653" s="179" t="s">
        <v>1436</v>
      </c>
      <c r="O1653" s="179" t="s">
        <v>6</v>
      </c>
      <c r="P1653" s="179" t="s">
        <v>1439</v>
      </c>
      <c r="Q1653" s="179" t="s">
        <v>23</v>
      </c>
      <c r="R1653" s="179" t="s">
        <v>1525</v>
      </c>
      <c r="S1653" s="179" t="s">
        <v>176</v>
      </c>
      <c r="T1653" s="184" t="s">
        <v>19</v>
      </c>
      <c r="U1653" s="184" t="str">
        <f>Tabla1[[#This Row],[Códigos CIF]]&amp;" "&amp;"="&amp;" "&amp;Tabla1[[#This Row],[Códigos CIF Habilidad]]</f>
        <v>d177 = Tomar decisiones</v>
      </c>
      <c r="V1653" s="189" t="s">
        <v>177</v>
      </c>
      <c r="W1653" s="19" t="s">
        <v>178</v>
      </c>
      <c r="X1653" s="10"/>
      <c r="Y1653" s="10"/>
      <c r="Z1653"/>
      <c r="AA1653"/>
      <c r="AB1653"/>
      <c r="AC1653"/>
      <c r="AD1653"/>
      <c r="AE1653"/>
      <c r="AF1653"/>
      <c r="AG1653"/>
      <c r="AH1653"/>
      <c r="AI1653"/>
    </row>
    <row r="1654" spans="1:35" ht="30.6">
      <c r="A1654" s="10">
        <v>1638</v>
      </c>
      <c r="B1654" s="176" t="s">
        <v>1343</v>
      </c>
      <c r="C1654" s="177" t="s">
        <v>1262</v>
      </c>
      <c r="D1654" s="177" t="s">
        <v>609</v>
      </c>
      <c r="E1654" s="178" t="s">
        <v>618</v>
      </c>
      <c r="F1654" s="179">
        <v>14</v>
      </c>
      <c r="G1654" s="180" t="s">
        <v>684</v>
      </c>
      <c r="H1654" s="181">
        <v>3</v>
      </c>
      <c r="I1654" s="182">
        <f>Tabla1[[#This Row],[P_Esperada_MEISR ]]*0.0008928</f>
        <v>2.6784000000000001E-3</v>
      </c>
      <c r="J1654" s="183">
        <v>1</v>
      </c>
      <c r="K1654" s="183">
        <f>Tabla1[[#This Row],[Puntuación]]-1</f>
        <v>0</v>
      </c>
      <c r="L1654" s="182">
        <f>Tabla1[[#This Row],[Cambio escala]]*0.0008928</f>
        <v>0</v>
      </c>
      <c r="M1654" s="179" t="s">
        <v>5</v>
      </c>
      <c r="N1654" s="179" t="s">
        <v>1436</v>
      </c>
      <c r="O1654" s="179" t="s">
        <v>6</v>
      </c>
      <c r="P1654" s="179" t="s">
        <v>1439</v>
      </c>
      <c r="Q1654" s="179" t="s">
        <v>7</v>
      </c>
      <c r="R1654" s="179" t="s">
        <v>1526</v>
      </c>
      <c r="S1654" s="179" t="s">
        <v>484</v>
      </c>
      <c r="T1654" s="184" t="s">
        <v>19</v>
      </c>
      <c r="U1654" s="184" t="str">
        <f>Tabla1[[#This Row],[Códigos CIF]]&amp;" "&amp;"="&amp;" "&amp;Tabla1[[#This Row],[Códigos CIF Habilidad]]</f>
        <v>d134 = Adquirir lenguaje adicional</v>
      </c>
      <c r="V1654" s="189" t="s">
        <v>485</v>
      </c>
      <c r="W1654" s="19" t="s">
        <v>486</v>
      </c>
      <c r="X1654" s="10"/>
      <c r="Y1654" s="10"/>
      <c r="Z1654"/>
      <c r="AA1654"/>
      <c r="AB1654"/>
      <c r="AC1654"/>
      <c r="AD1654"/>
      <c r="AE1654"/>
      <c r="AF1654"/>
      <c r="AG1654"/>
      <c r="AH1654"/>
      <c r="AI1654"/>
    </row>
    <row r="1655" spans="1:35" ht="20.399999999999999">
      <c r="A1655" s="10">
        <v>1639</v>
      </c>
      <c r="B1655" s="176" t="s">
        <v>1343</v>
      </c>
      <c r="C1655" s="177" t="s">
        <v>1263</v>
      </c>
      <c r="D1655" s="177" t="s">
        <v>609</v>
      </c>
      <c r="E1655" s="178" t="s">
        <v>619</v>
      </c>
      <c r="F1655" s="179">
        <v>18</v>
      </c>
      <c r="G1655" s="180" t="s">
        <v>684</v>
      </c>
      <c r="H1655" s="181">
        <v>3</v>
      </c>
      <c r="I1655" s="182">
        <f>Tabla1[[#This Row],[P_Esperada_MEISR ]]*0.0008928</f>
        <v>2.6784000000000001E-3</v>
      </c>
      <c r="J1655" s="183">
        <v>1</v>
      </c>
      <c r="K1655" s="183">
        <f>Tabla1[[#This Row],[Puntuación]]-1</f>
        <v>0</v>
      </c>
      <c r="L1655" s="182">
        <f>Tabla1[[#This Row],[Cambio escala]]*0.0008928</f>
        <v>0</v>
      </c>
      <c r="M1655" s="179" t="s">
        <v>24</v>
      </c>
      <c r="N1655" s="179" t="s">
        <v>1435</v>
      </c>
      <c r="O1655" s="179" t="s">
        <v>25</v>
      </c>
      <c r="P1655" s="179" t="s">
        <v>1440</v>
      </c>
      <c r="Q1655" s="179" t="s">
        <v>23</v>
      </c>
      <c r="R1655" s="179" t="s">
        <v>1525</v>
      </c>
      <c r="S1655" s="179" t="s">
        <v>454</v>
      </c>
      <c r="T1655" s="184" t="s">
        <v>27</v>
      </c>
      <c r="U1655" s="184" t="str">
        <f>Tabla1[[#This Row],[Códigos CIF]]&amp;" "&amp;"="&amp;" "&amp;Tabla1[[#This Row],[Códigos CIF Habilidad]]</f>
        <v>d430 = Levantar y llevar objetos</v>
      </c>
      <c r="V1655" s="189" t="s">
        <v>455</v>
      </c>
      <c r="W1655" s="19" t="s">
        <v>456</v>
      </c>
      <c r="X1655" s="10"/>
      <c r="Y1655" s="10"/>
      <c r="Z1655"/>
      <c r="AA1655"/>
      <c r="AB1655"/>
      <c r="AC1655"/>
      <c r="AD1655"/>
      <c r="AE1655"/>
      <c r="AF1655"/>
      <c r="AG1655"/>
      <c r="AH1655"/>
      <c r="AI1655"/>
    </row>
    <row r="1656" spans="1:35">
      <c r="A1656" s="10">
        <v>1640</v>
      </c>
      <c r="B1656" s="176" t="s">
        <v>1343</v>
      </c>
      <c r="C1656" s="177" t="s">
        <v>1264</v>
      </c>
      <c r="D1656" s="177" t="s">
        <v>609</v>
      </c>
      <c r="E1656" s="178" t="s">
        <v>620</v>
      </c>
      <c r="F1656" s="179">
        <v>18</v>
      </c>
      <c r="G1656" s="180" t="s">
        <v>684</v>
      </c>
      <c r="H1656" s="181">
        <v>3</v>
      </c>
      <c r="I1656" s="182">
        <f>Tabla1[[#This Row],[P_Esperada_MEISR ]]*0.0008928</f>
        <v>2.6784000000000001E-3</v>
      </c>
      <c r="J1656" s="183">
        <v>1</v>
      </c>
      <c r="K1656" s="183">
        <f>Tabla1[[#This Row],[Puntuación]]-1</f>
        <v>0</v>
      </c>
      <c r="L1656" s="182">
        <f>Tabla1[[#This Row],[Cambio escala]]*0.0008928</f>
        <v>0</v>
      </c>
      <c r="M1656" s="179" t="s">
        <v>24</v>
      </c>
      <c r="N1656" s="179" t="s">
        <v>1435</v>
      </c>
      <c r="O1656" s="179" t="s">
        <v>6</v>
      </c>
      <c r="P1656" s="179" t="s">
        <v>1439</v>
      </c>
      <c r="Q1656" s="179" t="s">
        <v>7</v>
      </c>
      <c r="R1656" s="179" t="s">
        <v>1526</v>
      </c>
      <c r="S1656" s="179" t="s">
        <v>111</v>
      </c>
      <c r="T1656" s="184" t="s">
        <v>19</v>
      </c>
      <c r="U1656" s="184" t="str">
        <f>Tabla1[[#This Row],[Códigos CIF]]&amp;" "&amp;"="&amp;" "&amp;Tabla1[[#This Row],[Códigos CIF Habilidad]]</f>
        <v>d137 = Adquirir conceptos</v>
      </c>
      <c r="V1656" s="189" t="s">
        <v>112</v>
      </c>
      <c r="W1656" s="19" t="s">
        <v>113</v>
      </c>
      <c r="X1656" s="10"/>
      <c r="Y1656" s="10"/>
      <c r="Z1656"/>
      <c r="AA1656"/>
      <c r="AB1656"/>
      <c r="AC1656"/>
      <c r="AD1656"/>
      <c r="AE1656"/>
      <c r="AF1656"/>
      <c r="AG1656"/>
      <c r="AH1656"/>
      <c r="AI1656"/>
    </row>
    <row r="1657" spans="1:35">
      <c r="A1657" s="10">
        <v>1641</v>
      </c>
      <c r="B1657" s="176" t="s">
        <v>1343</v>
      </c>
      <c r="C1657" s="177" t="s">
        <v>1265</v>
      </c>
      <c r="D1657" s="177" t="s">
        <v>609</v>
      </c>
      <c r="E1657" s="178" t="s">
        <v>622</v>
      </c>
      <c r="F1657" s="179">
        <v>18</v>
      </c>
      <c r="G1657" s="180" t="s">
        <v>684</v>
      </c>
      <c r="H1657" s="181">
        <v>3</v>
      </c>
      <c r="I1657" s="182">
        <f>Tabla1[[#This Row],[P_Esperada_MEISR ]]*0.0008928</f>
        <v>2.6784000000000001E-3</v>
      </c>
      <c r="J1657" s="183">
        <v>1</v>
      </c>
      <c r="K1657" s="183">
        <f>Tabla1[[#This Row],[Puntuación]]-1</f>
        <v>0</v>
      </c>
      <c r="L1657" s="182">
        <f>Tabla1[[#This Row],[Cambio escala]]*0.0008928</f>
        <v>0</v>
      </c>
      <c r="M1657" s="179" t="s">
        <v>23</v>
      </c>
      <c r="N1657" s="179" t="s">
        <v>1434</v>
      </c>
      <c r="O1657" s="179" t="s">
        <v>25</v>
      </c>
      <c r="P1657" s="179" t="s">
        <v>1440</v>
      </c>
      <c r="Q1657" s="179" t="s">
        <v>23</v>
      </c>
      <c r="R1657" s="179" t="s">
        <v>1525</v>
      </c>
      <c r="S1657" s="179" t="s">
        <v>34</v>
      </c>
      <c r="T1657" s="184" t="s">
        <v>27</v>
      </c>
      <c r="U1657" s="184" t="str">
        <f>Tabla1[[#This Row],[Códigos CIF]]&amp;" "&amp;"="&amp;" "&amp;Tabla1[[#This Row],[Códigos CIF Habilidad]]</f>
        <v>d445 = Uso de la mano y el brazo</v>
      </c>
      <c r="V1657" s="189" t="s">
        <v>35</v>
      </c>
      <c r="W1657" s="19" t="s">
        <v>36</v>
      </c>
      <c r="X1657" s="10"/>
      <c r="Y1657" s="10"/>
      <c r="Z1657"/>
      <c r="AA1657"/>
      <c r="AB1657"/>
      <c r="AC1657"/>
      <c r="AD1657"/>
      <c r="AE1657"/>
      <c r="AF1657"/>
      <c r="AG1657"/>
      <c r="AH1657"/>
      <c r="AI1657"/>
    </row>
    <row r="1658" spans="1:35">
      <c r="A1658" s="10">
        <v>1642</v>
      </c>
      <c r="B1658" s="176" t="s">
        <v>1343</v>
      </c>
      <c r="C1658" s="177" t="s">
        <v>1266</v>
      </c>
      <c r="D1658" s="177" t="s">
        <v>609</v>
      </c>
      <c r="E1658" s="178" t="s">
        <v>632</v>
      </c>
      <c r="F1658" s="179">
        <v>18</v>
      </c>
      <c r="G1658" s="180" t="s">
        <v>684</v>
      </c>
      <c r="H1658" s="181">
        <v>3</v>
      </c>
      <c r="I1658" s="182">
        <f>Tabla1[[#This Row],[P_Esperada_MEISR ]]*0.0008928</f>
        <v>2.6784000000000001E-3</v>
      </c>
      <c r="J1658" s="183">
        <v>1</v>
      </c>
      <c r="K1658" s="183">
        <f>Tabla1[[#This Row],[Puntuación]]-1</f>
        <v>0</v>
      </c>
      <c r="L1658" s="182">
        <f>Tabla1[[#This Row],[Cambio escala]]*0.0008928</f>
        <v>0</v>
      </c>
      <c r="M1658" s="179" t="s">
        <v>5</v>
      </c>
      <c r="N1658" s="179" t="s">
        <v>1436</v>
      </c>
      <c r="O1658" s="179" t="s">
        <v>6</v>
      </c>
      <c r="P1658" s="179" t="s">
        <v>1439</v>
      </c>
      <c r="Q1658" s="179" t="s">
        <v>5</v>
      </c>
      <c r="R1658" s="179" t="s">
        <v>1519</v>
      </c>
      <c r="S1658" s="179" t="s">
        <v>55</v>
      </c>
      <c r="T1658" s="184" t="s">
        <v>9</v>
      </c>
      <c r="U1658" s="184" t="str">
        <f>Tabla1[[#This Row],[Códigos CIF]]&amp;" "&amp;"="&amp;" "&amp;Tabla1[[#This Row],[Códigos CIF Habilidad]]</f>
        <v>d330 = Hablar</v>
      </c>
      <c r="V1658" s="189" t="s">
        <v>56</v>
      </c>
      <c r="W1658" s="19" t="s">
        <v>57</v>
      </c>
      <c r="X1658" s="10"/>
      <c r="Y1658" s="10"/>
      <c r="Z1658"/>
      <c r="AA1658"/>
      <c r="AB1658"/>
      <c r="AC1658"/>
      <c r="AD1658"/>
      <c r="AE1658"/>
      <c r="AF1658"/>
      <c r="AG1658"/>
      <c r="AH1658"/>
      <c r="AI1658"/>
    </row>
    <row r="1659" spans="1:35" ht="20.399999999999999">
      <c r="A1659" s="10">
        <v>1643</v>
      </c>
      <c r="B1659" s="176" t="s">
        <v>1343</v>
      </c>
      <c r="C1659" s="177" t="s">
        <v>1267</v>
      </c>
      <c r="D1659" s="177" t="s">
        <v>609</v>
      </c>
      <c r="E1659" s="178" t="s">
        <v>621</v>
      </c>
      <c r="F1659" s="179">
        <v>21</v>
      </c>
      <c r="G1659" s="180" t="s">
        <v>685</v>
      </c>
      <c r="H1659" s="181">
        <v>3</v>
      </c>
      <c r="I1659" s="182">
        <f>Tabla1[[#This Row],[P_Esperada_MEISR ]]*0.0008928</f>
        <v>2.6784000000000001E-3</v>
      </c>
      <c r="J1659" s="183">
        <v>1</v>
      </c>
      <c r="K1659" s="183">
        <f>Tabla1[[#This Row],[Puntuación]]-1</f>
        <v>0</v>
      </c>
      <c r="L1659" s="182">
        <f>Tabla1[[#This Row],[Cambio escala]]*0.0008928</f>
        <v>0</v>
      </c>
      <c r="M1659" s="179" t="s">
        <v>5</v>
      </c>
      <c r="N1659" s="179" t="s">
        <v>1436</v>
      </c>
      <c r="O1659" s="179" t="s">
        <v>6</v>
      </c>
      <c r="P1659" s="179" t="s">
        <v>1439</v>
      </c>
      <c r="Q1659" s="179" t="s">
        <v>7</v>
      </c>
      <c r="R1659" s="179" t="s">
        <v>1526</v>
      </c>
      <c r="S1659" s="179" t="s">
        <v>111</v>
      </c>
      <c r="T1659" s="184" t="s">
        <v>19</v>
      </c>
      <c r="U1659" s="184" t="str">
        <f>Tabla1[[#This Row],[Códigos CIF]]&amp;" "&amp;"="&amp;" "&amp;Tabla1[[#This Row],[Códigos CIF Habilidad]]</f>
        <v>d137 = Adquirir conceptos</v>
      </c>
      <c r="V1659" s="189" t="s">
        <v>112</v>
      </c>
      <c r="W1659" s="19" t="s">
        <v>113</v>
      </c>
      <c r="X1659" s="10"/>
      <c r="Y1659" s="10"/>
      <c r="Z1659"/>
      <c r="AA1659"/>
      <c r="AB1659"/>
      <c r="AC1659"/>
      <c r="AD1659"/>
      <c r="AE1659"/>
      <c r="AF1659"/>
      <c r="AG1659"/>
      <c r="AH1659"/>
      <c r="AI1659"/>
    </row>
    <row r="1660" spans="1:35" ht="30.6">
      <c r="A1660" s="10">
        <v>1644</v>
      </c>
      <c r="B1660" s="176" t="s">
        <v>1343</v>
      </c>
      <c r="C1660" s="177" t="s">
        <v>1268</v>
      </c>
      <c r="D1660" s="177" t="s">
        <v>609</v>
      </c>
      <c r="E1660" s="178" t="s">
        <v>623</v>
      </c>
      <c r="F1660" s="179">
        <v>30</v>
      </c>
      <c r="G1660" s="180" t="s">
        <v>738</v>
      </c>
      <c r="H1660" s="181">
        <v>3</v>
      </c>
      <c r="I1660" s="182">
        <f>Tabla1[[#This Row],[P_Esperada_MEISR ]]*0.0008928</f>
        <v>2.6784000000000001E-3</v>
      </c>
      <c r="J1660" s="183">
        <v>1</v>
      </c>
      <c r="K1660" s="183">
        <f>Tabla1[[#This Row],[Puntuación]]-1</f>
        <v>0</v>
      </c>
      <c r="L1660" s="182">
        <f>Tabla1[[#This Row],[Cambio escala]]*0.0008928</f>
        <v>0</v>
      </c>
      <c r="M1660" s="179" t="s">
        <v>5</v>
      </c>
      <c r="N1660" s="179" t="s">
        <v>1436</v>
      </c>
      <c r="O1660" s="179" t="s">
        <v>6</v>
      </c>
      <c r="P1660" s="179" t="s">
        <v>1439</v>
      </c>
      <c r="Q1660" s="179" t="s">
        <v>7</v>
      </c>
      <c r="R1660" s="179" t="s">
        <v>1526</v>
      </c>
      <c r="S1660" s="179" t="s">
        <v>86</v>
      </c>
      <c r="T1660" s="184" t="s">
        <v>50</v>
      </c>
      <c r="U1660" s="184" t="str">
        <f>Tabla1[[#This Row],[Códigos CIF]]&amp;" "&amp;"="&amp;" "&amp;Tabla1[[#This Row],[Códigos CIF Habilidad]]</f>
        <v>d210 = Llevar a cabo una única tarea</v>
      </c>
      <c r="V1660" s="189" t="s">
        <v>87</v>
      </c>
      <c r="W1660" s="19" t="s">
        <v>88</v>
      </c>
      <c r="X1660" s="10"/>
      <c r="Y1660" s="10"/>
      <c r="Z1660"/>
      <c r="AA1660"/>
      <c r="AB1660"/>
      <c r="AC1660"/>
      <c r="AD1660"/>
      <c r="AE1660"/>
      <c r="AF1660"/>
      <c r="AG1660"/>
      <c r="AH1660"/>
      <c r="AI1660"/>
    </row>
    <row r="1661" spans="1:35" ht="24">
      <c r="A1661" s="10">
        <v>1645</v>
      </c>
      <c r="B1661" s="176" t="s">
        <v>1343</v>
      </c>
      <c r="C1661" s="177" t="s">
        <v>1269</v>
      </c>
      <c r="D1661" s="177" t="s">
        <v>609</v>
      </c>
      <c r="E1661" s="178" t="s">
        <v>631</v>
      </c>
      <c r="F1661" s="179">
        <v>30</v>
      </c>
      <c r="G1661" s="180" t="s">
        <v>738</v>
      </c>
      <c r="H1661" s="181">
        <v>3</v>
      </c>
      <c r="I1661" s="182">
        <f>Tabla1[[#This Row],[P_Esperada_MEISR ]]*0.0008928</f>
        <v>2.6784000000000001E-3</v>
      </c>
      <c r="J1661" s="183">
        <v>1</v>
      </c>
      <c r="K1661" s="183">
        <f>Tabla1[[#This Row],[Puntuación]]-1</f>
        <v>0</v>
      </c>
      <c r="L1661" s="182">
        <f>Tabla1[[#This Row],[Cambio escala]]*0.0008928</f>
        <v>0</v>
      </c>
      <c r="M1661" s="179" t="s">
        <v>5</v>
      </c>
      <c r="N1661" s="179" t="s">
        <v>1436</v>
      </c>
      <c r="O1661" s="179" t="s">
        <v>6</v>
      </c>
      <c r="P1661" s="179" t="s">
        <v>1439</v>
      </c>
      <c r="Q1661" s="179" t="s">
        <v>5</v>
      </c>
      <c r="R1661" s="179" t="s">
        <v>1519</v>
      </c>
      <c r="S1661" s="179" t="s">
        <v>321</v>
      </c>
      <c r="T1661" s="184" t="s">
        <v>9</v>
      </c>
      <c r="U1661" s="184" t="str">
        <f>Tabla1[[#This Row],[Códigos CIF]]&amp;" "&amp;"="&amp;" "&amp;Tabla1[[#This Row],[Códigos CIF Habilidad]]</f>
        <v>d315 = Comunicación-recepción de mensajes no verbales</v>
      </c>
      <c r="V1661" s="189" t="s">
        <v>322</v>
      </c>
      <c r="W1661" s="19" t="s">
        <v>323</v>
      </c>
      <c r="X1661" s="10"/>
      <c r="Y1661" s="10"/>
      <c r="Z1661"/>
      <c r="AA1661"/>
      <c r="AB1661"/>
      <c r="AC1661"/>
      <c r="AD1661"/>
      <c r="AE1661"/>
      <c r="AF1661"/>
      <c r="AG1661"/>
      <c r="AH1661"/>
      <c r="AI1661"/>
    </row>
    <row r="1662" spans="1:35" ht="51">
      <c r="A1662" s="10">
        <v>1646</v>
      </c>
      <c r="B1662" s="176" t="s">
        <v>1343</v>
      </c>
      <c r="C1662" s="177" t="s">
        <v>1270</v>
      </c>
      <c r="D1662" s="177" t="s">
        <v>609</v>
      </c>
      <c r="E1662" s="178" t="s">
        <v>625</v>
      </c>
      <c r="F1662" s="179">
        <v>33</v>
      </c>
      <c r="G1662" s="180" t="s">
        <v>739</v>
      </c>
      <c r="H1662" s="181">
        <v>3</v>
      </c>
      <c r="I1662" s="182">
        <f>Tabla1[[#This Row],[P_Esperada_MEISR ]]*0.0008928</f>
        <v>2.6784000000000001E-3</v>
      </c>
      <c r="J1662" s="183">
        <v>1</v>
      </c>
      <c r="K1662" s="183">
        <f>Tabla1[[#This Row],[Puntuación]]-1</f>
        <v>0</v>
      </c>
      <c r="L1662" s="182">
        <f>Tabla1[[#This Row],[Cambio escala]]*0.0008928</f>
        <v>0</v>
      </c>
      <c r="M1662" s="179" t="s">
        <v>5</v>
      </c>
      <c r="N1662" s="179" t="s">
        <v>1436</v>
      </c>
      <c r="O1662" s="179" t="s">
        <v>5</v>
      </c>
      <c r="P1662" s="179" t="s">
        <v>1441</v>
      </c>
      <c r="Q1662" s="179" t="s">
        <v>5</v>
      </c>
      <c r="R1662" s="179" t="s">
        <v>1519</v>
      </c>
      <c r="S1662" s="179" t="s">
        <v>626</v>
      </c>
      <c r="T1662" s="184" t="s">
        <v>14</v>
      </c>
      <c r="U1662" s="184" t="str">
        <f>Tabla1[[#This Row],[Códigos CIF]]&amp;" "&amp;"="&amp;" "&amp;Tabla1[[#This Row],[Códigos CIF Habilidad]]</f>
        <v>d730 = Relacionarse con extraños</v>
      </c>
      <c r="V1662" s="189" t="s">
        <v>627</v>
      </c>
      <c r="W1662" s="19" t="s">
        <v>628</v>
      </c>
      <c r="X1662" s="10"/>
      <c r="Y1662" s="10"/>
      <c r="Z1662"/>
      <c r="AA1662"/>
      <c r="AB1662"/>
      <c r="AC1662"/>
      <c r="AD1662"/>
      <c r="AE1662"/>
      <c r="AF1662"/>
      <c r="AG1662"/>
      <c r="AH1662"/>
      <c r="AI1662"/>
    </row>
    <row r="1663" spans="1:35" ht="20.399999999999999">
      <c r="A1663" s="10">
        <v>1647</v>
      </c>
      <c r="B1663" s="176" t="s">
        <v>1343</v>
      </c>
      <c r="C1663" s="177" t="s">
        <v>1271</v>
      </c>
      <c r="D1663" s="177" t="s">
        <v>609</v>
      </c>
      <c r="E1663" s="178" t="s">
        <v>629</v>
      </c>
      <c r="F1663" s="179">
        <v>33</v>
      </c>
      <c r="G1663" s="180" t="s">
        <v>739</v>
      </c>
      <c r="H1663" s="181">
        <v>3</v>
      </c>
      <c r="I1663" s="182">
        <f>Tabla1[[#This Row],[P_Esperada_MEISR ]]*0.0008928</f>
        <v>2.6784000000000001E-3</v>
      </c>
      <c r="J1663" s="183">
        <v>1</v>
      </c>
      <c r="K1663" s="183">
        <f>Tabla1[[#This Row],[Puntuación]]-1</f>
        <v>0</v>
      </c>
      <c r="L1663" s="182">
        <f>Tabla1[[#This Row],[Cambio escala]]*0.0008928</f>
        <v>0</v>
      </c>
      <c r="M1663" s="179" t="s">
        <v>23</v>
      </c>
      <c r="N1663" s="179" t="s">
        <v>1434</v>
      </c>
      <c r="O1663" s="179" t="s">
        <v>25</v>
      </c>
      <c r="P1663" s="179" t="s">
        <v>1440</v>
      </c>
      <c r="Q1663" s="179" t="s">
        <v>23</v>
      </c>
      <c r="R1663" s="179" t="s">
        <v>1525</v>
      </c>
      <c r="S1663" s="179" t="s">
        <v>389</v>
      </c>
      <c r="T1663" s="184" t="s">
        <v>27</v>
      </c>
      <c r="U1663" s="184" t="str">
        <f>Tabla1[[#This Row],[Códigos CIF]]&amp;" "&amp;"="&amp;" "&amp;Tabla1[[#This Row],[Códigos CIF Habilidad]]</f>
        <v>d450 = Andar</v>
      </c>
      <c r="V1663" s="189" t="s">
        <v>390</v>
      </c>
      <c r="W1663" s="19" t="s">
        <v>391</v>
      </c>
      <c r="X1663" s="10"/>
      <c r="Y1663" s="10"/>
      <c r="Z1663"/>
      <c r="AA1663"/>
      <c r="AB1663"/>
      <c r="AC1663"/>
      <c r="AD1663"/>
      <c r="AE1663"/>
      <c r="AF1663"/>
      <c r="AG1663"/>
      <c r="AH1663"/>
      <c r="AI1663"/>
    </row>
    <row r="1664" spans="1:35" ht="71.400000000000006">
      <c r="A1664" s="10">
        <v>1648</v>
      </c>
      <c r="B1664" s="176" t="s">
        <v>1343</v>
      </c>
      <c r="C1664" s="177" t="s">
        <v>1272</v>
      </c>
      <c r="D1664" s="177" t="s">
        <v>609</v>
      </c>
      <c r="E1664" s="178" t="s">
        <v>630</v>
      </c>
      <c r="F1664" s="179">
        <v>36</v>
      </c>
      <c r="G1664" s="180" t="s">
        <v>739</v>
      </c>
      <c r="H1664" s="181">
        <v>3</v>
      </c>
      <c r="I1664" s="182">
        <f>Tabla1[[#This Row],[P_Esperada_MEISR ]]*0.0008928</f>
        <v>2.6784000000000001E-3</v>
      </c>
      <c r="J1664" s="183">
        <v>1</v>
      </c>
      <c r="K1664" s="183">
        <f>Tabla1[[#This Row],[Puntuación]]-1</f>
        <v>0</v>
      </c>
      <c r="L1664" s="182">
        <f>Tabla1[[#This Row],[Cambio escala]]*0.0008928</f>
        <v>0</v>
      </c>
      <c r="M1664" s="179" t="s">
        <v>23</v>
      </c>
      <c r="N1664" s="179" t="s">
        <v>1434</v>
      </c>
      <c r="O1664" s="179" t="s">
        <v>23</v>
      </c>
      <c r="P1664" s="179" t="s">
        <v>1437</v>
      </c>
      <c r="Q1664" s="179" t="s">
        <v>23</v>
      </c>
      <c r="R1664" s="179" t="s">
        <v>1525</v>
      </c>
      <c r="S1664" s="179" t="s">
        <v>63</v>
      </c>
      <c r="T1664" s="184" t="s">
        <v>27</v>
      </c>
      <c r="U1664" s="184" t="str">
        <f>Tabla1[[#This Row],[Códigos CIF]]&amp;" "&amp;"="&amp;" "&amp;Tabla1[[#This Row],[Códigos CIF Habilidad]]</f>
        <v>d460 = Desplazarse por distintos lugares</v>
      </c>
      <c r="V1664" s="189" t="s">
        <v>64</v>
      </c>
      <c r="W1664" s="19" t="s">
        <v>65</v>
      </c>
      <c r="X1664" s="10"/>
      <c r="Y1664" s="10"/>
      <c r="Z1664"/>
      <c r="AA1664"/>
      <c r="AB1664"/>
      <c r="AC1664"/>
      <c r="AD1664"/>
      <c r="AE1664"/>
      <c r="AF1664"/>
      <c r="AG1664"/>
      <c r="AH1664"/>
      <c r="AI1664"/>
    </row>
    <row r="1665" spans="1:35" ht="30.6">
      <c r="A1665" s="10">
        <v>1649</v>
      </c>
      <c r="B1665" s="176" t="s">
        <v>1343</v>
      </c>
      <c r="C1665" s="177" t="s">
        <v>1253</v>
      </c>
      <c r="D1665" s="177" t="s">
        <v>609</v>
      </c>
      <c r="E1665" s="178" t="s">
        <v>637</v>
      </c>
      <c r="F1665" s="179">
        <v>36</v>
      </c>
      <c r="G1665" s="180" t="s">
        <v>739</v>
      </c>
      <c r="H1665" s="181">
        <v>3</v>
      </c>
      <c r="I1665" s="182">
        <f>Tabla1[[#This Row],[P_Esperada_MEISR ]]*0.0008928</f>
        <v>2.6784000000000001E-3</v>
      </c>
      <c r="J1665" s="183">
        <v>1</v>
      </c>
      <c r="K1665" s="183">
        <f>Tabla1[[#This Row],[Puntuación]]-1</f>
        <v>0</v>
      </c>
      <c r="L1665" s="182">
        <f>Tabla1[[#This Row],[Cambio escala]]*0.0008928</f>
        <v>0</v>
      </c>
      <c r="M1665" s="179" t="s">
        <v>24</v>
      </c>
      <c r="N1665" s="179" t="s">
        <v>1435</v>
      </c>
      <c r="O1665" s="179" t="s">
        <v>31</v>
      </c>
      <c r="P1665" s="179" t="s">
        <v>1438</v>
      </c>
      <c r="Q1665" s="179" t="s">
        <v>7</v>
      </c>
      <c r="R1665" s="179" t="s">
        <v>1526</v>
      </c>
      <c r="S1665" s="179" t="s">
        <v>111</v>
      </c>
      <c r="T1665" s="184" t="s">
        <v>19</v>
      </c>
      <c r="U1665" s="184" t="str">
        <f>Tabla1[[#This Row],[Códigos CIF]]&amp;" "&amp;"="&amp;" "&amp;Tabla1[[#This Row],[Códigos CIF Habilidad]]</f>
        <v>d137 = Adquirir conceptos</v>
      </c>
      <c r="V1665" s="189" t="s">
        <v>112</v>
      </c>
      <c r="W1665" s="19" t="s">
        <v>113</v>
      </c>
      <c r="X1665" s="10"/>
      <c r="Y1665" s="10"/>
      <c r="Z1665"/>
      <c r="AA1665"/>
      <c r="AB1665"/>
      <c r="AC1665"/>
      <c r="AD1665"/>
      <c r="AE1665"/>
      <c r="AF1665"/>
      <c r="AG1665"/>
      <c r="AH1665"/>
      <c r="AI1665"/>
    </row>
    <row r="1666" spans="1:35">
      <c r="A1666" s="10">
        <v>1650</v>
      </c>
      <c r="B1666" s="176" t="s">
        <v>1343</v>
      </c>
      <c r="C1666" s="177" t="s">
        <v>1273</v>
      </c>
      <c r="D1666" s="177" t="s">
        <v>609</v>
      </c>
      <c r="E1666" s="178" t="s">
        <v>639</v>
      </c>
      <c r="F1666" s="179">
        <v>42</v>
      </c>
      <c r="G1666" s="180" t="s">
        <v>740</v>
      </c>
      <c r="H1666" s="181">
        <v>3</v>
      </c>
      <c r="I1666" s="182">
        <f>Tabla1[[#This Row],[P_Esperada_MEISR ]]*0.0008928</f>
        <v>2.6784000000000001E-3</v>
      </c>
      <c r="J1666" s="183">
        <v>1</v>
      </c>
      <c r="K1666" s="183">
        <f>Tabla1[[#This Row],[Puntuación]]-1</f>
        <v>0</v>
      </c>
      <c r="L1666" s="182">
        <f>Tabla1[[#This Row],[Cambio escala]]*0.0008928</f>
        <v>0</v>
      </c>
      <c r="M1666" s="179" t="s">
        <v>24</v>
      </c>
      <c r="N1666" s="179" t="s">
        <v>1435</v>
      </c>
      <c r="O1666" s="179" t="s">
        <v>31</v>
      </c>
      <c r="P1666" s="179" t="s">
        <v>1438</v>
      </c>
      <c r="Q1666" s="179" t="s">
        <v>7</v>
      </c>
      <c r="R1666" s="179" t="s">
        <v>1526</v>
      </c>
      <c r="S1666" s="179" t="s">
        <v>640</v>
      </c>
      <c r="T1666" s="184" t="s">
        <v>19</v>
      </c>
      <c r="U1666" s="184" t="str">
        <f>Tabla1[[#This Row],[Códigos CIF]]&amp;" "&amp;"="&amp;" "&amp;Tabla1[[#This Row],[Códigos CIF Habilidad]]</f>
        <v>d150 = Aprender a calcular</v>
      </c>
      <c r="V1666" s="189" t="s">
        <v>641</v>
      </c>
      <c r="W1666" s="19" t="s">
        <v>642</v>
      </c>
      <c r="X1666" s="10"/>
      <c r="Y1666" s="10"/>
      <c r="Z1666"/>
      <c r="AA1666"/>
      <c r="AB1666"/>
      <c r="AC1666"/>
      <c r="AD1666"/>
      <c r="AE1666"/>
      <c r="AF1666"/>
      <c r="AG1666"/>
      <c r="AH1666"/>
      <c r="AI1666"/>
    </row>
    <row r="1667" spans="1:35" ht="30.6">
      <c r="A1667" s="10">
        <v>1651</v>
      </c>
      <c r="B1667" s="176" t="s">
        <v>1343</v>
      </c>
      <c r="C1667" s="177" t="s">
        <v>1274</v>
      </c>
      <c r="D1667" s="177" t="s">
        <v>609</v>
      </c>
      <c r="E1667" s="178" t="s">
        <v>633</v>
      </c>
      <c r="F1667" s="179">
        <v>48</v>
      </c>
      <c r="G1667" s="180" t="s">
        <v>741</v>
      </c>
      <c r="H1667" s="181">
        <v>3</v>
      </c>
      <c r="I1667" s="182">
        <f>Tabla1[[#This Row],[P_Esperada_MEISR ]]*0.0008928</f>
        <v>2.6784000000000001E-3</v>
      </c>
      <c r="J1667" s="183">
        <v>1</v>
      </c>
      <c r="K1667" s="183">
        <f>Tabla1[[#This Row],[Puntuación]]-1</f>
        <v>0</v>
      </c>
      <c r="L1667" s="182">
        <f>Tabla1[[#This Row],[Cambio escala]]*0.0008928</f>
        <v>0</v>
      </c>
      <c r="M1667" s="179" t="s">
        <v>5</v>
      </c>
      <c r="N1667" s="179" t="s">
        <v>1436</v>
      </c>
      <c r="O1667" s="179" t="s">
        <v>6</v>
      </c>
      <c r="P1667" s="179" t="s">
        <v>1439</v>
      </c>
      <c r="Q1667" s="179" t="s">
        <v>5</v>
      </c>
      <c r="R1667" s="179" t="s">
        <v>1519</v>
      </c>
      <c r="S1667" s="179" t="s">
        <v>55</v>
      </c>
      <c r="T1667" s="184" t="s">
        <v>9</v>
      </c>
      <c r="U1667" s="184" t="str">
        <f>Tabla1[[#This Row],[Códigos CIF]]&amp;" "&amp;"="&amp;" "&amp;Tabla1[[#This Row],[Códigos CIF Habilidad]]</f>
        <v>d330 = Hablar</v>
      </c>
      <c r="V1667" s="189" t="s">
        <v>56</v>
      </c>
      <c r="W1667" s="19" t="s">
        <v>57</v>
      </c>
      <c r="X1667" s="10"/>
      <c r="Y1667" s="10"/>
      <c r="Z1667"/>
      <c r="AA1667"/>
      <c r="AB1667"/>
      <c r="AC1667"/>
      <c r="AD1667"/>
      <c r="AE1667"/>
      <c r="AF1667"/>
      <c r="AG1667"/>
      <c r="AH1667"/>
      <c r="AI1667"/>
    </row>
    <row r="1668" spans="1:35" ht="30.6">
      <c r="A1668" s="10">
        <v>1652</v>
      </c>
      <c r="B1668" s="176" t="s">
        <v>1343</v>
      </c>
      <c r="C1668" s="177" t="s">
        <v>1275</v>
      </c>
      <c r="D1668" s="177" t="s">
        <v>609</v>
      </c>
      <c r="E1668" s="178" t="s">
        <v>634</v>
      </c>
      <c r="F1668" s="179">
        <v>48</v>
      </c>
      <c r="G1668" s="180" t="s">
        <v>741</v>
      </c>
      <c r="H1668" s="181">
        <v>3</v>
      </c>
      <c r="I1668" s="182">
        <f>Tabla1[[#This Row],[P_Esperada_MEISR ]]*0.0008928</f>
        <v>2.6784000000000001E-3</v>
      </c>
      <c r="J1668" s="183">
        <v>1</v>
      </c>
      <c r="K1668" s="183">
        <f>Tabla1[[#This Row],[Puntuación]]-1</f>
        <v>0</v>
      </c>
      <c r="L1668" s="182">
        <f>Tabla1[[#This Row],[Cambio escala]]*0.0008928</f>
        <v>0</v>
      </c>
      <c r="M1668" s="179" t="s">
        <v>24</v>
      </c>
      <c r="N1668" s="179" t="s">
        <v>1435</v>
      </c>
      <c r="O1668" s="179" t="s">
        <v>5</v>
      </c>
      <c r="P1668" s="179" t="s">
        <v>1441</v>
      </c>
      <c r="Q1668" s="179" t="s">
        <v>5</v>
      </c>
      <c r="R1668" s="179" t="s">
        <v>1519</v>
      </c>
      <c r="S1668" s="179" t="s">
        <v>77</v>
      </c>
      <c r="T1668" s="184" t="s">
        <v>50</v>
      </c>
      <c r="U1668" s="184" t="str">
        <f>Tabla1[[#This Row],[Códigos CIF]]&amp;" "&amp;"="&amp;" "&amp;Tabla1[[#This Row],[Códigos CIF Habilidad]]</f>
        <v>d250 = Manejo del comportamiento propio</v>
      </c>
      <c r="V1668" s="189" t="s">
        <v>78</v>
      </c>
      <c r="W1668" s="19" t="s">
        <v>79</v>
      </c>
      <c r="X1668" s="10"/>
      <c r="Y1668" s="10"/>
      <c r="Z1668"/>
      <c r="AA1668"/>
      <c r="AB1668"/>
      <c r="AC1668"/>
      <c r="AD1668"/>
      <c r="AE1668"/>
      <c r="AF1668"/>
      <c r="AG1668"/>
      <c r="AH1668"/>
      <c r="AI1668"/>
    </row>
    <row r="1669" spans="1:35" ht="30.6">
      <c r="A1669" s="10">
        <v>1653</v>
      </c>
      <c r="B1669" s="176" t="s">
        <v>1343</v>
      </c>
      <c r="C1669" s="177" t="s">
        <v>1276</v>
      </c>
      <c r="D1669" s="177" t="s">
        <v>609</v>
      </c>
      <c r="E1669" s="178" t="s">
        <v>635</v>
      </c>
      <c r="F1669" s="179">
        <v>48</v>
      </c>
      <c r="G1669" s="180" t="s">
        <v>741</v>
      </c>
      <c r="H1669" s="181">
        <v>3</v>
      </c>
      <c r="I1669" s="182">
        <f>Tabla1[[#This Row],[P_Esperada_MEISR ]]*0.0008928</f>
        <v>2.6784000000000001E-3</v>
      </c>
      <c r="J1669" s="183">
        <v>1</v>
      </c>
      <c r="K1669" s="183">
        <f>Tabla1[[#This Row],[Puntuación]]-1</f>
        <v>0</v>
      </c>
      <c r="L1669" s="182">
        <f>Tabla1[[#This Row],[Cambio escala]]*0.0008928</f>
        <v>0</v>
      </c>
      <c r="M1669" s="179" t="s">
        <v>5</v>
      </c>
      <c r="N1669" s="179" t="s">
        <v>1436</v>
      </c>
      <c r="O1669" s="179" t="s">
        <v>5</v>
      </c>
      <c r="P1669" s="179" t="s">
        <v>1441</v>
      </c>
      <c r="Q1669" s="179" t="s">
        <v>5</v>
      </c>
      <c r="R1669" s="179" t="s">
        <v>1519</v>
      </c>
      <c r="S1669" s="179" t="s">
        <v>13</v>
      </c>
      <c r="T1669" s="184" t="s">
        <v>14</v>
      </c>
      <c r="U1669" s="184" t="str">
        <f>Tabla1[[#This Row],[Códigos CIF]]&amp;" "&amp;"="&amp;" "&amp;Tabla1[[#This Row],[Códigos CIF Habilidad]]</f>
        <v>d710 = Interacciones interpersonales básicas</v>
      </c>
      <c r="V1669" s="189" t="s">
        <v>15</v>
      </c>
      <c r="W1669" s="19" t="s">
        <v>16</v>
      </c>
      <c r="X1669" s="10"/>
      <c r="Y1669" s="10"/>
      <c r="Z1669"/>
      <c r="AA1669"/>
      <c r="AB1669"/>
      <c r="AC1669"/>
      <c r="AD1669"/>
      <c r="AE1669"/>
      <c r="AF1669"/>
      <c r="AG1669"/>
      <c r="AH1669"/>
      <c r="AI1669"/>
    </row>
    <row r="1670" spans="1:35" ht="30.6">
      <c r="A1670" s="10">
        <v>1654</v>
      </c>
      <c r="B1670" s="176" t="s">
        <v>1343</v>
      </c>
      <c r="C1670" s="177" t="s">
        <v>1277</v>
      </c>
      <c r="D1670" s="177" t="s">
        <v>609</v>
      </c>
      <c r="E1670" s="178" t="s">
        <v>636</v>
      </c>
      <c r="F1670" s="179">
        <v>48</v>
      </c>
      <c r="G1670" s="180" t="s">
        <v>741</v>
      </c>
      <c r="H1670" s="181">
        <v>3</v>
      </c>
      <c r="I1670" s="182">
        <f>Tabla1[[#This Row],[P_Esperada_MEISR ]]*0.0008928</f>
        <v>2.6784000000000001E-3</v>
      </c>
      <c r="J1670" s="183">
        <v>1</v>
      </c>
      <c r="K1670" s="183">
        <f>Tabla1[[#This Row],[Puntuación]]-1</f>
        <v>0</v>
      </c>
      <c r="L1670" s="182">
        <f>Tabla1[[#This Row],[Cambio escala]]*0.0008928</f>
        <v>0</v>
      </c>
      <c r="M1670" s="179" t="s">
        <v>24</v>
      </c>
      <c r="N1670" s="179" t="s">
        <v>1435</v>
      </c>
      <c r="O1670" s="179" t="s">
        <v>23</v>
      </c>
      <c r="P1670" s="179" t="s">
        <v>1437</v>
      </c>
      <c r="Q1670" s="179" t="s">
        <v>5</v>
      </c>
      <c r="R1670" s="179" t="s">
        <v>1519</v>
      </c>
      <c r="S1670" s="179" t="s">
        <v>77</v>
      </c>
      <c r="T1670" s="184" t="s">
        <v>50</v>
      </c>
      <c r="U1670" s="184" t="str">
        <f>Tabla1[[#This Row],[Códigos CIF]]&amp;" "&amp;"="&amp;" "&amp;Tabla1[[#This Row],[Códigos CIF Habilidad]]</f>
        <v>d250 = Manejo del comportamiento propio</v>
      </c>
      <c r="V1670" s="189" t="s">
        <v>78</v>
      </c>
      <c r="W1670" s="19" t="s">
        <v>79</v>
      </c>
      <c r="X1670" s="10"/>
      <c r="Y1670" s="10"/>
      <c r="Z1670"/>
      <c r="AA1670"/>
      <c r="AB1670"/>
      <c r="AC1670"/>
      <c r="AD1670"/>
      <c r="AE1670"/>
      <c r="AF1670"/>
      <c r="AG1670"/>
      <c r="AH1670"/>
      <c r="AI1670"/>
    </row>
    <row r="1671" spans="1:35" ht="20.399999999999999">
      <c r="A1671" s="10">
        <v>1655</v>
      </c>
      <c r="B1671" s="176" t="s">
        <v>1343</v>
      </c>
      <c r="C1671" s="177" t="s">
        <v>1278</v>
      </c>
      <c r="D1671" s="177" t="s">
        <v>609</v>
      </c>
      <c r="E1671" s="178" t="s">
        <v>638</v>
      </c>
      <c r="F1671" s="179">
        <v>48</v>
      </c>
      <c r="G1671" s="180" t="s">
        <v>741</v>
      </c>
      <c r="H1671" s="181">
        <v>3</v>
      </c>
      <c r="I1671" s="182">
        <f>Tabla1[[#This Row],[P_Esperada_MEISR ]]*0.0008928</f>
        <v>2.6784000000000001E-3</v>
      </c>
      <c r="J1671" s="183">
        <v>1</v>
      </c>
      <c r="K1671" s="183">
        <f>Tabla1[[#This Row],[Puntuación]]-1</f>
        <v>0</v>
      </c>
      <c r="L1671" s="182">
        <f>Tabla1[[#This Row],[Cambio escala]]*0.0008928</f>
        <v>0</v>
      </c>
      <c r="M1671" s="179" t="s">
        <v>24</v>
      </c>
      <c r="N1671" s="179" t="s">
        <v>1435</v>
      </c>
      <c r="O1671" s="179" t="s">
        <v>31</v>
      </c>
      <c r="P1671" s="179" t="s">
        <v>1438</v>
      </c>
      <c r="Q1671" s="179" t="s">
        <v>7</v>
      </c>
      <c r="R1671" s="179" t="s">
        <v>1526</v>
      </c>
      <c r="S1671" s="179" t="s">
        <v>289</v>
      </c>
      <c r="T1671" s="184" t="s">
        <v>19</v>
      </c>
      <c r="U1671" s="184" t="str">
        <f>Tabla1[[#This Row],[Códigos CIF]]&amp;" "&amp;"="&amp;" "&amp;Tabla1[[#This Row],[Códigos CIF Habilidad]]</f>
        <v>d140 = Aprender a leer</v>
      </c>
      <c r="V1671" s="189" t="s">
        <v>290</v>
      </c>
      <c r="W1671" s="19" t="s">
        <v>291</v>
      </c>
      <c r="X1671" s="10"/>
      <c r="Y1671" s="10"/>
      <c r="Z1671"/>
      <c r="AA1671"/>
      <c r="AB1671"/>
      <c r="AC1671"/>
      <c r="AD1671"/>
      <c r="AE1671"/>
      <c r="AF1671"/>
      <c r="AG1671"/>
      <c r="AH1671"/>
      <c r="AI1671"/>
    </row>
    <row r="1672" spans="1:35" ht="30.6">
      <c r="A1672" s="10">
        <v>1656</v>
      </c>
      <c r="B1672" s="176" t="s">
        <v>1343</v>
      </c>
      <c r="C1672" s="177" t="s">
        <v>1279</v>
      </c>
      <c r="D1672" s="177" t="s">
        <v>643</v>
      </c>
      <c r="E1672" s="178" t="s">
        <v>644</v>
      </c>
      <c r="F1672" s="179">
        <v>0</v>
      </c>
      <c r="G1672" s="180" t="s">
        <v>683</v>
      </c>
      <c r="H1672" s="181">
        <v>3</v>
      </c>
      <c r="I1672" s="182">
        <f>Tabla1[[#This Row],[P_Esperada_MEISR ]]*0.0008928</f>
        <v>2.6784000000000001E-3</v>
      </c>
      <c r="J1672" s="183">
        <v>1</v>
      </c>
      <c r="K1672" s="183">
        <f>Tabla1[[#This Row],[Puntuación]]-1</f>
        <v>0</v>
      </c>
      <c r="L1672" s="182">
        <f>Tabla1[[#This Row],[Cambio escala]]*0.0008928</f>
        <v>0</v>
      </c>
      <c r="M1672" s="179" t="s">
        <v>23</v>
      </c>
      <c r="N1672" s="179" t="s">
        <v>1434</v>
      </c>
      <c r="O1672" s="179" t="s">
        <v>5</v>
      </c>
      <c r="P1672" s="179" t="s">
        <v>1441</v>
      </c>
      <c r="Q1672" s="179" t="s">
        <v>5</v>
      </c>
      <c r="R1672" s="179" t="s">
        <v>1519</v>
      </c>
      <c r="S1672" s="179" t="s">
        <v>77</v>
      </c>
      <c r="T1672" s="184" t="s">
        <v>50</v>
      </c>
      <c r="U1672" s="184" t="str">
        <f>Tabla1[[#This Row],[Códigos CIF]]&amp;" "&amp;"="&amp;" "&amp;Tabla1[[#This Row],[Códigos CIF Habilidad]]</f>
        <v>d250 = Manejo del comportamiento propio</v>
      </c>
      <c r="V1672" s="189" t="s">
        <v>78</v>
      </c>
      <c r="W1672" s="19" t="s">
        <v>79</v>
      </c>
      <c r="X1672" s="10"/>
      <c r="Y1672" s="10"/>
      <c r="Z1672"/>
      <c r="AA1672"/>
      <c r="AB1672"/>
      <c r="AC1672"/>
      <c r="AD1672"/>
      <c r="AE1672"/>
      <c r="AF1672"/>
      <c r="AG1672"/>
      <c r="AH1672"/>
      <c r="AI1672"/>
    </row>
    <row r="1673" spans="1:35" ht="61.2">
      <c r="A1673" s="10">
        <v>1657</v>
      </c>
      <c r="B1673" s="176" t="s">
        <v>1343</v>
      </c>
      <c r="C1673" s="177" t="s">
        <v>1280</v>
      </c>
      <c r="D1673" s="177" t="s">
        <v>643</v>
      </c>
      <c r="E1673" s="178" t="s">
        <v>645</v>
      </c>
      <c r="F1673" s="179">
        <v>6</v>
      </c>
      <c r="G1673" s="180" t="s">
        <v>683</v>
      </c>
      <c r="H1673" s="181">
        <v>3</v>
      </c>
      <c r="I1673" s="182">
        <f>Tabla1[[#This Row],[P_Esperada_MEISR ]]*0.0008928</f>
        <v>2.6784000000000001E-3</v>
      </c>
      <c r="J1673" s="183">
        <v>1</v>
      </c>
      <c r="K1673" s="183">
        <f>Tabla1[[#This Row],[Puntuación]]-1</f>
        <v>0</v>
      </c>
      <c r="L1673" s="182">
        <f>Tabla1[[#This Row],[Cambio escala]]*0.0008928</f>
        <v>0</v>
      </c>
      <c r="M1673" s="179" t="s">
        <v>5</v>
      </c>
      <c r="N1673" s="179" t="s">
        <v>1436</v>
      </c>
      <c r="O1673" s="179" t="s">
        <v>5</v>
      </c>
      <c r="P1673" s="179" t="s">
        <v>1441</v>
      </c>
      <c r="Q1673" s="179" t="s">
        <v>5</v>
      </c>
      <c r="R1673" s="179" t="s">
        <v>1519</v>
      </c>
      <c r="S1673" s="179" t="s">
        <v>77</v>
      </c>
      <c r="T1673" s="184" t="s">
        <v>50</v>
      </c>
      <c r="U1673" s="184" t="str">
        <f>Tabla1[[#This Row],[Códigos CIF]]&amp;" "&amp;"="&amp;" "&amp;Tabla1[[#This Row],[Códigos CIF Habilidad]]</f>
        <v>d250 = Manejo del comportamiento propio</v>
      </c>
      <c r="V1673" s="189" t="s">
        <v>78</v>
      </c>
      <c r="W1673" s="19" t="s">
        <v>79</v>
      </c>
      <c r="X1673" s="10"/>
      <c r="Y1673" s="10"/>
      <c r="Z1673"/>
      <c r="AA1673"/>
      <c r="AB1673"/>
      <c r="AC1673"/>
      <c r="AD1673"/>
      <c r="AE1673"/>
      <c r="AF1673"/>
      <c r="AG1673"/>
      <c r="AH1673"/>
      <c r="AI1673"/>
    </row>
    <row r="1674" spans="1:35" ht="20.399999999999999">
      <c r="A1674" s="10">
        <v>1658</v>
      </c>
      <c r="B1674" s="176" t="s">
        <v>1343</v>
      </c>
      <c r="C1674" s="177" t="s">
        <v>1281</v>
      </c>
      <c r="D1674" s="177" t="s">
        <v>643</v>
      </c>
      <c r="E1674" s="178" t="s">
        <v>646</v>
      </c>
      <c r="F1674" s="179">
        <v>10</v>
      </c>
      <c r="G1674" s="180" t="s">
        <v>686</v>
      </c>
      <c r="H1674" s="181">
        <v>3</v>
      </c>
      <c r="I1674" s="182">
        <f>Tabla1[[#This Row],[P_Esperada_MEISR ]]*0.0008928</f>
        <v>2.6784000000000001E-3</v>
      </c>
      <c r="J1674" s="183">
        <v>1</v>
      </c>
      <c r="K1674" s="183">
        <f>Tabla1[[#This Row],[Puntuación]]-1</f>
        <v>0</v>
      </c>
      <c r="L1674" s="182">
        <f>Tabla1[[#This Row],[Cambio escala]]*0.0008928</f>
        <v>0</v>
      </c>
      <c r="M1674" s="179" t="s">
        <v>5</v>
      </c>
      <c r="N1674" s="179" t="s">
        <v>1436</v>
      </c>
      <c r="O1674" s="179" t="s">
        <v>5</v>
      </c>
      <c r="P1674" s="179" t="s">
        <v>1441</v>
      </c>
      <c r="Q1674" s="179" t="s">
        <v>5</v>
      </c>
      <c r="R1674" s="179" t="s">
        <v>1519</v>
      </c>
      <c r="S1674" s="179" t="s">
        <v>41</v>
      </c>
      <c r="T1674" s="184" t="s">
        <v>19</v>
      </c>
      <c r="U1674" s="184" t="str">
        <f>Tabla1[[#This Row],[Códigos CIF]]&amp;" "&amp;"="&amp;" "&amp;Tabla1[[#This Row],[Códigos CIF Habilidad]]</f>
        <v>d160 = Centrar la atención</v>
      </c>
      <c r="V1674" s="189" t="s">
        <v>42</v>
      </c>
      <c r="W1674" s="19" t="s">
        <v>43</v>
      </c>
      <c r="X1674" s="10"/>
      <c r="Y1674" s="10"/>
      <c r="Z1674"/>
      <c r="AA1674"/>
      <c r="AB1674"/>
      <c r="AC1674"/>
      <c r="AD1674"/>
      <c r="AE1674"/>
      <c r="AF1674"/>
      <c r="AG1674"/>
      <c r="AH1674"/>
      <c r="AI1674"/>
    </row>
    <row r="1675" spans="1:35" ht="30.6">
      <c r="A1675" s="10">
        <v>1659</v>
      </c>
      <c r="B1675" s="176" t="s">
        <v>1343</v>
      </c>
      <c r="C1675" s="177" t="s">
        <v>1282</v>
      </c>
      <c r="D1675" s="177" t="s">
        <v>643</v>
      </c>
      <c r="E1675" s="178" t="s">
        <v>647</v>
      </c>
      <c r="F1675" s="179">
        <v>12</v>
      </c>
      <c r="G1675" s="180" t="s">
        <v>686</v>
      </c>
      <c r="H1675" s="181">
        <v>3</v>
      </c>
      <c r="I1675" s="182">
        <f>Tabla1[[#This Row],[P_Esperada_MEISR ]]*0.0008928</f>
        <v>2.6784000000000001E-3</v>
      </c>
      <c r="J1675" s="183">
        <v>1</v>
      </c>
      <c r="K1675" s="183">
        <f>Tabla1[[#This Row],[Puntuación]]-1</f>
        <v>0</v>
      </c>
      <c r="L1675" s="182">
        <f>Tabla1[[#This Row],[Cambio escala]]*0.0008928</f>
        <v>0</v>
      </c>
      <c r="M1675" s="179" t="s">
        <v>5</v>
      </c>
      <c r="N1675" s="179" t="s">
        <v>1436</v>
      </c>
      <c r="O1675" s="179" t="s">
        <v>6</v>
      </c>
      <c r="P1675" s="179" t="s">
        <v>1439</v>
      </c>
      <c r="Q1675" s="179" t="s">
        <v>7</v>
      </c>
      <c r="R1675" s="179" t="s">
        <v>1526</v>
      </c>
      <c r="S1675" s="179" t="s">
        <v>86</v>
      </c>
      <c r="T1675" s="184" t="s">
        <v>50</v>
      </c>
      <c r="U1675" s="184" t="str">
        <f>Tabla1[[#This Row],[Códigos CIF]]&amp;" "&amp;"="&amp;" "&amp;Tabla1[[#This Row],[Códigos CIF Habilidad]]</f>
        <v>d210 = Llevar a cabo una única tarea</v>
      </c>
      <c r="V1675" s="189" t="s">
        <v>87</v>
      </c>
      <c r="W1675" s="19" t="s">
        <v>88</v>
      </c>
      <c r="X1675" s="10"/>
      <c r="Y1675" s="10"/>
      <c r="Z1675"/>
      <c r="AA1675"/>
      <c r="AB1675"/>
      <c r="AC1675"/>
      <c r="AD1675"/>
      <c r="AE1675"/>
      <c r="AF1675"/>
      <c r="AG1675"/>
      <c r="AH1675"/>
      <c r="AI1675"/>
    </row>
    <row r="1676" spans="1:35" ht="40.799999999999997">
      <c r="A1676" s="10">
        <v>1660</v>
      </c>
      <c r="B1676" s="176" t="s">
        <v>1343</v>
      </c>
      <c r="C1676" s="177" t="s">
        <v>1283</v>
      </c>
      <c r="D1676" s="177" t="s">
        <v>643</v>
      </c>
      <c r="E1676" s="178" t="s">
        <v>648</v>
      </c>
      <c r="F1676" s="179">
        <v>15</v>
      </c>
      <c r="G1676" s="180" t="s">
        <v>684</v>
      </c>
      <c r="H1676" s="181">
        <v>3</v>
      </c>
      <c r="I1676" s="182">
        <f>Tabla1[[#This Row],[P_Esperada_MEISR ]]*0.0008928</f>
        <v>2.6784000000000001E-3</v>
      </c>
      <c r="J1676" s="183">
        <v>1</v>
      </c>
      <c r="K1676" s="183">
        <f>Tabla1[[#This Row],[Puntuación]]-1</f>
        <v>0</v>
      </c>
      <c r="L1676" s="182">
        <f>Tabla1[[#This Row],[Cambio escala]]*0.0008928</f>
        <v>0</v>
      </c>
      <c r="M1676" s="179" t="s">
        <v>5</v>
      </c>
      <c r="N1676" s="179" t="s">
        <v>1436</v>
      </c>
      <c r="O1676" s="179" t="s">
        <v>5</v>
      </c>
      <c r="P1676" s="179" t="s">
        <v>1441</v>
      </c>
      <c r="Q1676" s="179" t="s">
        <v>5</v>
      </c>
      <c r="R1676" s="179" t="s">
        <v>1519</v>
      </c>
      <c r="S1676" s="179" t="s">
        <v>77</v>
      </c>
      <c r="T1676" s="184" t="s">
        <v>50</v>
      </c>
      <c r="U1676" s="184" t="str">
        <f>Tabla1[[#This Row],[Códigos CIF]]&amp;" "&amp;"="&amp;" "&amp;Tabla1[[#This Row],[Códigos CIF Habilidad]]</f>
        <v>d250 = Manejo del comportamiento propio</v>
      </c>
      <c r="V1676" s="189" t="s">
        <v>78</v>
      </c>
      <c r="W1676" s="19" t="s">
        <v>79</v>
      </c>
      <c r="X1676" s="10"/>
      <c r="Y1676" s="10"/>
      <c r="Z1676"/>
      <c r="AA1676"/>
      <c r="AB1676"/>
      <c r="AC1676"/>
      <c r="AD1676"/>
      <c r="AE1676"/>
      <c r="AF1676"/>
      <c r="AG1676"/>
      <c r="AH1676"/>
      <c r="AI1676"/>
    </row>
    <row r="1677" spans="1:35" ht="40.799999999999997">
      <c r="A1677" s="10">
        <v>1661</v>
      </c>
      <c r="B1677" s="176" t="s">
        <v>1343</v>
      </c>
      <c r="C1677" s="177" t="s">
        <v>1284</v>
      </c>
      <c r="D1677" s="177" t="s">
        <v>643</v>
      </c>
      <c r="E1677" s="178" t="s">
        <v>649</v>
      </c>
      <c r="F1677" s="179">
        <v>15</v>
      </c>
      <c r="G1677" s="180" t="s">
        <v>684</v>
      </c>
      <c r="H1677" s="181">
        <v>3</v>
      </c>
      <c r="I1677" s="182">
        <f>Tabla1[[#This Row],[P_Esperada_MEISR ]]*0.0008928</f>
        <v>2.6784000000000001E-3</v>
      </c>
      <c r="J1677" s="183">
        <v>1</v>
      </c>
      <c r="K1677" s="183">
        <f>Tabla1[[#This Row],[Puntuación]]-1</f>
        <v>0</v>
      </c>
      <c r="L1677" s="182">
        <f>Tabla1[[#This Row],[Cambio escala]]*0.0008928</f>
        <v>0</v>
      </c>
      <c r="M1677" s="179" t="s">
        <v>24</v>
      </c>
      <c r="N1677" s="179" t="s">
        <v>1435</v>
      </c>
      <c r="O1677" s="179" t="s">
        <v>31</v>
      </c>
      <c r="P1677" s="179" t="s">
        <v>1438</v>
      </c>
      <c r="Q1677" s="179" t="s">
        <v>7</v>
      </c>
      <c r="R1677" s="179" t="s">
        <v>1526</v>
      </c>
      <c r="S1677" s="179" t="s">
        <v>77</v>
      </c>
      <c r="T1677" s="184" t="s">
        <v>50</v>
      </c>
      <c r="U1677" s="184" t="str">
        <f>Tabla1[[#This Row],[Códigos CIF]]&amp;" "&amp;"="&amp;" "&amp;Tabla1[[#This Row],[Códigos CIF Habilidad]]</f>
        <v>d250 = Manejo del comportamiento propio</v>
      </c>
      <c r="V1677" s="189" t="s">
        <v>78</v>
      </c>
      <c r="W1677" s="19" t="s">
        <v>79</v>
      </c>
      <c r="X1677" s="10"/>
      <c r="Y1677" s="10"/>
      <c r="Z1677"/>
      <c r="AA1677"/>
      <c r="AB1677"/>
      <c r="AC1677"/>
      <c r="AD1677"/>
      <c r="AE1677"/>
      <c r="AF1677"/>
      <c r="AG1677"/>
      <c r="AH1677"/>
      <c r="AI1677"/>
    </row>
    <row r="1678" spans="1:35" ht="51">
      <c r="A1678" s="10">
        <v>1662</v>
      </c>
      <c r="B1678" s="176" t="s">
        <v>1343</v>
      </c>
      <c r="C1678" s="177" t="s">
        <v>1285</v>
      </c>
      <c r="D1678" s="177" t="s">
        <v>643</v>
      </c>
      <c r="E1678" s="178" t="s">
        <v>650</v>
      </c>
      <c r="F1678" s="179">
        <v>18</v>
      </c>
      <c r="G1678" s="180" t="s">
        <v>684</v>
      </c>
      <c r="H1678" s="181">
        <v>3</v>
      </c>
      <c r="I1678" s="182">
        <f>Tabla1[[#This Row],[P_Esperada_MEISR ]]*0.0008928</f>
        <v>2.6784000000000001E-3</v>
      </c>
      <c r="J1678" s="183">
        <v>1</v>
      </c>
      <c r="K1678" s="183">
        <f>Tabla1[[#This Row],[Puntuación]]-1</f>
        <v>0</v>
      </c>
      <c r="L1678" s="182">
        <f>Tabla1[[#This Row],[Cambio escala]]*0.0008928</f>
        <v>0</v>
      </c>
      <c r="M1678" s="179" t="s">
        <v>23</v>
      </c>
      <c r="N1678" s="179" t="s">
        <v>1434</v>
      </c>
      <c r="O1678" s="179" t="s">
        <v>23</v>
      </c>
      <c r="P1678" s="179" t="s">
        <v>1437</v>
      </c>
      <c r="Q1678" s="179" t="s">
        <v>23</v>
      </c>
      <c r="R1678" s="179" t="s">
        <v>1525</v>
      </c>
      <c r="S1678" s="179" t="s">
        <v>77</v>
      </c>
      <c r="T1678" s="184" t="s">
        <v>50</v>
      </c>
      <c r="U1678" s="184" t="str">
        <f>Tabla1[[#This Row],[Códigos CIF]]&amp;" "&amp;"="&amp;" "&amp;Tabla1[[#This Row],[Códigos CIF Habilidad]]</f>
        <v>d250 = Manejo del comportamiento propio</v>
      </c>
      <c r="V1678" s="189" t="s">
        <v>78</v>
      </c>
      <c r="W1678" s="19" t="s">
        <v>79</v>
      </c>
      <c r="X1678" s="10"/>
      <c r="Y1678" s="10"/>
      <c r="Z1678"/>
      <c r="AA1678"/>
      <c r="AB1678"/>
      <c r="AC1678"/>
      <c r="AD1678"/>
      <c r="AE1678"/>
      <c r="AF1678"/>
      <c r="AG1678"/>
      <c r="AH1678"/>
      <c r="AI1678"/>
    </row>
    <row r="1679" spans="1:35" ht="30.6">
      <c r="A1679" s="10">
        <v>1663</v>
      </c>
      <c r="B1679" s="176" t="s">
        <v>1343</v>
      </c>
      <c r="C1679" s="177" t="s">
        <v>1286</v>
      </c>
      <c r="D1679" s="177" t="s">
        <v>643</v>
      </c>
      <c r="E1679" s="178" t="s">
        <v>651</v>
      </c>
      <c r="F1679" s="179">
        <v>24</v>
      </c>
      <c r="G1679" s="180" t="s">
        <v>685</v>
      </c>
      <c r="H1679" s="181">
        <v>3</v>
      </c>
      <c r="I1679" s="182">
        <f>Tabla1[[#This Row],[P_Esperada_MEISR ]]*0.0008928</f>
        <v>2.6784000000000001E-3</v>
      </c>
      <c r="J1679" s="183">
        <v>1</v>
      </c>
      <c r="K1679" s="183">
        <f>Tabla1[[#This Row],[Puntuación]]-1</f>
        <v>0</v>
      </c>
      <c r="L1679" s="182">
        <f>Tabla1[[#This Row],[Cambio escala]]*0.0008928</f>
        <v>0</v>
      </c>
      <c r="M1679" s="179" t="s">
        <v>24</v>
      </c>
      <c r="N1679" s="179" t="s">
        <v>1435</v>
      </c>
      <c r="O1679" s="179" t="s">
        <v>5</v>
      </c>
      <c r="P1679" s="179" t="s">
        <v>1441</v>
      </c>
      <c r="Q1679" s="179" t="s">
        <v>5</v>
      </c>
      <c r="R1679" s="179" t="s">
        <v>1519</v>
      </c>
      <c r="S1679" s="179" t="s">
        <v>72</v>
      </c>
      <c r="T1679" s="184" t="s">
        <v>50</v>
      </c>
      <c r="U1679" s="184" t="str">
        <f>Tabla1[[#This Row],[Códigos CIF]]&amp;" "&amp;"="&amp;" "&amp;Tabla1[[#This Row],[Códigos CIF Habilidad]]</f>
        <v>d230 = Llevar a cabo rutinas diarias</v>
      </c>
      <c r="V1679" s="189" t="s">
        <v>73</v>
      </c>
      <c r="W1679" s="19" t="s">
        <v>74</v>
      </c>
      <c r="X1679" s="10"/>
      <c r="Y1679" s="10"/>
      <c r="Z1679"/>
      <c r="AA1679"/>
      <c r="AB1679"/>
      <c r="AC1679"/>
      <c r="AD1679"/>
      <c r="AE1679"/>
      <c r="AF1679"/>
      <c r="AG1679"/>
      <c r="AH1679"/>
      <c r="AI1679"/>
    </row>
    <row r="1680" spans="1:35" ht="30.6">
      <c r="A1680" s="10">
        <v>1664</v>
      </c>
      <c r="B1680" s="176" t="s">
        <v>1343</v>
      </c>
      <c r="C1680" s="177" t="s">
        <v>1287</v>
      </c>
      <c r="D1680" s="177" t="s">
        <v>643</v>
      </c>
      <c r="E1680" s="178" t="s">
        <v>652</v>
      </c>
      <c r="F1680" s="179">
        <v>24</v>
      </c>
      <c r="G1680" s="180" t="s">
        <v>685</v>
      </c>
      <c r="H1680" s="181">
        <v>3</v>
      </c>
      <c r="I1680" s="182">
        <f>Tabla1[[#This Row],[P_Esperada_MEISR ]]*0.0008928</f>
        <v>2.6784000000000001E-3</v>
      </c>
      <c r="J1680" s="183">
        <v>1</v>
      </c>
      <c r="K1680" s="183">
        <f>Tabla1[[#This Row],[Puntuación]]-1</f>
        <v>0</v>
      </c>
      <c r="L1680" s="182">
        <f>Tabla1[[#This Row],[Cambio escala]]*0.0008928</f>
        <v>0</v>
      </c>
      <c r="M1680" s="179" t="s">
        <v>5</v>
      </c>
      <c r="N1680" s="179" t="s">
        <v>1436</v>
      </c>
      <c r="O1680" s="179" t="s">
        <v>5</v>
      </c>
      <c r="P1680" s="179" t="s">
        <v>1441</v>
      </c>
      <c r="Q1680" s="179" t="s">
        <v>5</v>
      </c>
      <c r="R1680" s="179" t="s">
        <v>1519</v>
      </c>
      <c r="S1680" s="179" t="s">
        <v>77</v>
      </c>
      <c r="T1680" s="184" t="s">
        <v>50</v>
      </c>
      <c r="U1680" s="184" t="str">
        <f>Tabla1[[#This Row],[Códigos CIF]]&amp;" "&amp;"="&amp;" "&amp;Tabla1[[#This Row],[Códigos CIF Habilidad]]</f>
        <v>d250 = Manejo del comportamiento propio</v>
      </c>
      <c r="V1680" s="189" t="s">
        <v>78</v>
      </c>
      <c r="W1680" s="19" t="s">
        <v>79</v>
      </c>
      <c r="X1680" s="10"/>
      <c r="Y1680" s="10"/>
      <c r="Z1680"/>
      <c r="AA1680"/>
      <c r="AB1680"/>
      <c r="AC1680"/>
      <c r="AD1680"/>
      <c r="AE1680"/>
      <c r="AF1680"/>
      <c r="AG1680"/>
      <c r="AH1680"/>
      <c r="AI1680"/>
    </row>
    <row r="1681" spans="1:35" ht="30.6">
      <c r="A1681" s="10">
        <v>1665</v>
      </c>
      <c r="B1681" s="176" t="s">
        <v>1343</v>
      </c>
      <c r="C1681" s="177" t="s">
        <v>1288</v>
      </c>
      <c r="D1681" s="177" t="s">
        <v>643</v>
      </c>
      <c r="E1681" s="178" t="s">
        <v>664</v>
      </c>
      <c r="F1681" s="179">
        <v>24</v>
      </c>
      <c r="G1681" s="180" t="s">
        <v>685</v>
      </c>
      <c r="H1681" s="181">
        <v>3</v>
      </c>
      <c r="I1681" s="182">
        <f>Tabla1[[#This Row],[P_Esperada_MEISR ]]*0.0008928</f>
        <v>2.6784000000000001E-3</v>
      </c>
      <c r="J1681" s="183">
        <v>1</v>
      </c>
      <c r="K1681" s="183">
        <f>Tabla1[[#This Row],[Puntuación]]-1</f>
        <v>0</v>
      </c>
      <c r="L1681" s="182">
        <f>Tabla1[[#This Row],[Cambio escala]]*0.0008928</f>
        <v>0</v>
      </c>
      <c r="M1681" s="179" t="s">
        <v>5</v>
      </c>
      <c r="N1681" s="179" t="s">
        <v>1436</v>
      </c>
      <c r="O1681" s="179" t="s">
        <v>5</v>
      </c>
      <c r="P1681" s="179" t="s">
        <v>1441</v>
      </c>
      <c r="Q1681" s="179" t="s">
        <v>5</v>
      </c>
      <c r="R1681" s="179" t="s">
        <v>1519</v>
      </c>
      <c r="S1681" s="179" t="s">
        <v>49</v>
      </c>
      <c r="T1681" s="184" t="s">
        <v>50</v>
      </c>
      <c r="U1681" s="184" t="str">
        <f>Tabla1[[#This Row],[Códigos CIF]]&amp;" "&amp;"="&amp;" "&amp;Tabla1[[#This Row],[Códigos CIF Habilidad]]</f>
        <v>d240 = Manejo del estrés y otras demandas psicológicas</v>
      </c>
      <c r="V1681" s="189" t="s">
        <v>51</v>
      </c>
      <c r="W1681" s="19" t="s">
        <v>52</v>
      </c>
      <c r="X1681" s="10"/>
      <c r="Y1681" s="10"/>
      <c r="Z1681"/>
      <c r="AA1681"/>
      <c r="AB1681"/>
      <c r="AC1681"/>
      <c r="AD1681"/>
      <c r="AE1681"/>
      <c r="AF1681"/>
      <c r="AG1681"/>
      <c r="AH1681"/>
      <c r="AI1681"/>
    </row>
    <row r="1682" spans="1:35" ht="61.2">
      <c r="A1682" s="10">
        <v>1666</v>
      </c>
      <c r="B1682" s="176" t="s">
        <v>1343</v>
      </c>
      <c r="C1682" s="177" t="s">
        <v>1289</v>
      </c>
      <c r="D1682" s="177" t="s">
        <v>643</v>
      </c>
      <c r="E1682" s="178" t="s">
        <v>653</v>
      </c>
      <c r="F1682" s="179">
        <v>30</v>
      </c>
      <c r="G1682" s="180" t="s">
        <v>738</v>
      </c>
      <c r="H1682" s="181">
        <v>3</v>
      </c>
      <c r="I1682" s="182">
        <f>Tabla1[[#This Row],[P_Esperada_MEISR ]]*0.0008928</f>
        <v>2.6784000000000001E-3</v>
      </c>
      <c r="J1682" s="183">
        <v>1</v>
      </c>
      <c r="K1682" s="183">
        <f>Tabla1[[#This Row],[Puntuación]]-1</f>
        <v>0</v>
      </c>
      <c r="L1682" s="182">
        <f>Tabla1[[#This Row],[Cambio escala]]*0.0008928</f>
        <v>0</v>
      </c>
      <c r="M1682" s="179" t="s">
        <v>5</v>
      </c>
      <c r="N1682" s="179" t="s">
        <v>1436</v>
      </c>
      <c r="O1682" s="179" t="s">
        <v>5</v>
      </c>
      <c r="P1682" s="179" t="s">
        <v>1441</v>
      </c>
      <c r="Q1682" s="179" t="s">
        <v>5</v>
      </c>
      <c r="R1682" s="179" t="s">
        <v>1519</v>
      </c>
      <c r="S1682" s="179" t="s">
        <v>77</v>
      </c>
      <c r="T1682" s="184" t="s">
        <v>50</v>
      </c>
      <c r="U1682" s="184" t="str">
        <f>Tabla1[[#This Row],[Códigos CIF]]&amp;" "&amp;"="&amp;" "&amp;Tabla1[[#This Row],[Códigos CIF Habilidad]]</f>
        <v>d250 = Manejo del comportamiento propio</v>
      </c>
      <c r="V1682" s="189" t="s">
        <v>78</v>
      </c>
      <c r="W1682" s="19" t="s">
        <v>79</v>
      </c>
      <c r="X1682" s="10"/>
      <c r="Y1682" s="10"/>
      <c r="Z1682"/>
      <c r="AA1682"/>
      <c r="AB1682"/>
      <c r="AC1682"/>
      <c r="AD1682"/>
      <c r="AE1682"/>
      <c r="AF1682"/>
      <c r="AG1682"/>
      <c r="AH1682"/>
      <c r="AI1682"/>
    </row>
    <row r="1683" spans="1:35" ht="30.6">
      <c r="A1683" s="10">
        <v>1667</v>
      </c>
      <c r="B1683" s="176" t="s">
        <v>1343</v>
      </c>
      <c r="C1683" s="177" t="s">
        <v>1290</v>
      </c>
      <c r="D1683" s="177" t="s">
        <v>643</v>
      </c>
      <c r="E1683" s="178" t="s">
        <v>654</v>
      </c>
      <c r="F1683" s="179">
        <v>30</v>
      </c>
      <c r="G1683" s="180" t="s">
        <v>738</v>
      </c>
      <c r="H1683" s="181">
        <v>3</v>
      </c>
      <c r="I1683" s="182">
        <f>Tabla1[[#This Row],[P_Esperada_MEISR ]]*0.0008928</f>
        <v>2.6784000000000001E-3</v>
      </c>
      <c r="J1683" s="183">
        <v>1</v>
      </c>
      <c r="K1683" s="183">
        <f>Tabla1[[#This Row],[Puntuación]]-1</f>
        <v>0</v>
      </c>
      <c r="L1683" s="182">
        <f>Tabla1[[#This Row],[Cambio escala]]*0.0008928</f>
        <v>0</v>
      </c>
      <c r="M1683" s="179" t="s">
        <v>5</v>
      </c>
      <c r="N1683" s="179" t="s">
        <v>1436</v>
      </c>
      <c r="O1683" s="179" t="s">
        <v>6</v>
      </c>
      <c r="P1683" s="179" t="s">
        <v>1439</v>
      </c>
      <c r="Q1683" s="179" t="s">
        <v>5</v>
      </c>
      <c r="R1683" s="179" t="s">
        <v>1519</v>
      </c>
      <c r="S1683" s="179" t="s">
        <v>72</v>
      </c>
      <c r="T1683" s="184" t="s">
        <v>50</v>
      </c>
      <c r="U1683" s="184" t="str">
        <f>Tabla1[[#This Row],[Códigos CIF]]&amp;" "&amp;"="&amp;" "&amp;Tabla1[[#This Row],[Códigos CIF Habilidad]]</f>
        <v>d230 = Llevar a cabo rutinas diarias</v>
      </c>
      <c r="V1683" s="189" t="s">
        <v>73</v>
      </c>
      <c r="W1683" s="19" t="s">
        <v>74</v>
      </c>
      <c r="X1683" s="10"/>
      <c r="Y1683" s="10"/>
      <c r="Z1683"/>
      <c r="AA1683"/>
      <c r="AB1683"/>
      <c r="AC1683"/>
      <c r="AD1683"/>
      <c r="AE1683"/>
      <c r="AF1683"/>
      <c r="AG1683"/>
      <c r="AH1683"/>
      <c r="AI1683"/>
    </row>
    <row r="1684" spans="1:35" ht="71.400000000000006">
      <c r="A1684" s="10">
        <v>1668</v>
      </c>
      <c r="B1684" s="176" t="s">
        <v>1343</v>
      </c>
      <c r="C1684" s="177" t="s">
        <v>1291</v>
      </c>
      <c r="D1684" s="177" t="s">
        <v>643</v>
      </c>
      <c r="E1684" s="178" t="s">
        <v>655</v>
      </c>
      <c r="F1684" s="179">
        <v>33</v>
      </c>
      <c r="G1684" s="180" t="s">
        <v>739</v>
      </c>
      <c r="H1684" s="181">
        <v>3</v>
      </c>
      <c r="I1684" s="182">
        <f>Tabla1[[#This Row],[P_Esperada_MEISR ]]*0.0008928</f>
        <v>2.6784000000000001E-3</v>
      </c>
      <c r="J1684" s="183">
        <v>1</v>
      </c>
      <c r="K1684" s="183">
        <f>Tabla1[[#This Row],[Puntuación]]-1</f>
        <v>0</v>
      </c>
      <c r="L1684" s="182">
        <f>Tabla1[[#This Row],[Cambio escala]]*0.0008928</f>
        <v>0</v>
      </c>
      <c r="M1684" s="179" t="s">
        <v>5</v>
      </c>
      <c r="N1684" s="179" t="s">
        <v>1436</v>
      </c>
      <c r="O1684" s="179" t="s">
        <v>6</v>
      </c>
      <c r="P1684" s="179" t="s">
        <v>1439</v>
      </c>
      <c r="Q1684" s="179" t="s">
        <v>7</v>
      </c>
      <c r="R1684" s="179" t="s">
        <v>1526</v>
      </c>
      <c r="S1684" s="179" t="s">
        <v>77</v>
      </c>
      <c r="T1684" s="184" t="s">
        <v>50</v>
      </c>
      <c r="U1684" s="184" t="str">
        <f>Tabla1[[#This Row],[Códigos CIF]]&amp;" "&amp;"="&amp;" "&amp;Tabla1[[#This Row],[Códigos CIF Habilidad]]</f>
        <v>d250 = Manejo del comportamiento propio</v>
      </c>
      <c r="V1684" s="189" t="s">
        <v>78</v>
      </c>
      <c r="W1684" s="19" t="s">
        <v>79</v>
      </c>
      <c r="X1684" s="10"/>
      <c r="Y1684" s="10"/>
      <c r="Z1684"/>
      <c r="AA1684"/>
      <c r="AB1684"/>
      <c r="AC1684"/>
      <c r="AD1684"/>
      <c r="AE1684"/>
      <c r="AF1684"/>
      <c r="AG1684"/>
      <c r="AH1684"/>
      <c r="AI1684"/>
    </row>
    <row r="1685" spans="1:35" ht="51">
      <c r="A1685" s="10">
        <v>1669</v>
      </c>
      <c r="B1685" s="176" t="s">
        <v>1343</v>
      </c>
      <c r="C1685" s="177" t="s">
        <v>1292</v>
      </c>
      <c r="D1685" s="177" t="s">
        <v>643</v>
      </c>
      <c r="E1685" s="178" t="s">
        <v>656</v>
      </c>
      <c r="F1685" s="179">
        <v>33</v>
      </c>
      <c r="G1685" s="180" t="s">
        <v>739</v>
      </c>
      <c r="H1685" s="181">
        <v>3</v>
      </c>
      <c r="I1685" s="182">
        <f>Tabla1[[#This Row],[P_Esperada_MEISR ]]*0.0008928</f>
        <v>2.6784000000000001E-3</v>
      </c>
      <c r="J1685" s="183">
        <v>1</v>
      </c>
      <c r="K1685" s="183">
        <f>Tabla1[[#This Row],[Puntuación]]-1</f>
        <v>0</v>
      </c>
      <c r="L1685" s="182">
        <f>Tabla1[[#This Row],[Cambio escala]]*0.0008928</f>
        <v>0</v>
      </c>
      <c r="M1685" s="179" t="s">
        <v>5</v>
      </c>
      <c r="N1685" s="179" t="s">
        <v>1436</v>
      </c>
      <c r="O1685" s="179" t="s">
        <v>6</v>
      </c>
      <c r="P1685" s="179" t="s">
        <v>1439</v>
      </c>
      <c r="Q1685" s="179" t="s">
        <v>23</v>
      </c>
      <c r="R1685" s="179" t="s">
        <v>1525</v>
      </c>
      <c r="S1685" s="179" t="s">
        <v>176</v>
      </c>
      <c r="T1685" s="184" t="s">
        <v>19</v>
      </c>
      <c r="U1685" s="184" t="str">
        <f>Tabla1[[#This Row],[Códigos CIF]]&amp;" "&amp;"="&amp;" "&amp;Tabla1[[#This Row],[Códigos CIF Habilidad]]</f>
        <v>d177 = Tomar decisiones</v>
      </c>
      <c r="V1685" s="189" t="s">
        <v>177</v>
      </c>
      <c r="W1685" s="19" t="s">
        <v>178</v>
      </c>
      <c r="X1685" s="10"/>
      <c r="Y1685" s="10"/>
      <c r="Z1685"/>
      <c r="AA1685"/>
      <c r="AB1685"/>
      <c r="AC1685"/>
      <c r="AD1685"/>
      <c r="AE1685"/>
      <c r="AF1685"/>
      <c r="AG1685"/>
      <c r="AH1685"/>
      <c r="AI1685"/>
    </row>
    <row r="1686" spans="1:35" ht="40.799999999999997">
      <c r="A1686" s="10">
        <v>1670</v>
      </c>
      <c r="B1686" s="176" t="s">
        <v>1343</v>
      </c>
      <c r="C1686" s="177" t="s">
        <v>1293</v>
      </c>
      <c r="D1686" s="177" t="s">
        <v>643</v>
      </c>
      <c r="E1686" s="178" t="s">
        <v>658</v>
      </c>
      <c r="F1686" s="179">
        <v>36</v>
      </c>
      <c r="G1686" s="180" t="s">
        <v>739</v>
      </c>
      <c r="H1686" s="181">
        <v>3</v>
      </c>
      <c r="I1686" s="182">
        <f>Tabla1[[#This Row],[P_Esperada_MEISR ]]*0.0008928</f>
        <v>2.6784000000000001E-3</v>
      </c>
      <c r="J1686" s="183">
        <v>1</v>
      </c>
      <c r="K1686" s="183">
        <f>Tabla1[[#This Row],[Puntuación]]-1</f>
        <v>0</v>
      </c>
      <c r="L1686" s="182">
        <f>Tabla1[[#This Row],[Cambio escala]]*0.0008928</f>
        <v>0</v>
      </c>
      <c r="M1686" s="179" t="s">
        <v>24</v>
      </c>
      <c r="N1686" s="179" t="s">
        <v>1435</v>
      </c>
      <c r="O1686" s="179" t="s">
        <v>5</v>
      </c>
      <c r="P1686" s="179" t="s">
        <v>1441</v>
      </c>
      <c r="Q1686" s="179" t="s">
        <v>5</v>
      </c>
      <c r="R1686" s="179" t="s">
        <v>1519</v>
      </c>
      <c r="S1686" s="179" t="s">
        <v>293</v>
      </c>
      <c r="T1686" s="184" t="s">
        <v>19</v>
      </c>
      <c r="U1686" s="184" t="str">
        <f>Tabla1[[#This Row],[Códigos CIF]]&amp;" "&amp;"="&amp;" "&amp;Tabla1[[#This Row],[Códigos CIF Habilidad]]</f>
        <v>d163 = Pensar</v>
      </c>
      <c r="V1686" s="189" t="s">
        <v>294</v>
      </c>
      <c r="W1686" s="19" t="s">
        <v>295</v>
      </c>
      <c r="X1686" s="10"/>
      <c r="Y1686" s="10"/>
      <c r="Z1686"/>
      <c r="AA1686"/>
      <c r="AB1686"/>
      <c r="AC1686"/>
      <c r="AD1686"/>
      <c r="AE1686"/>
      <c r="AF1686"/>
      <c r="AG1686"/>
      <c r="AH1686"/>
      <c r="AI1686"/>
    </row>
    <row r="1687" spans="1:35" ht="24">
      <c r="A1687" s="10">
        <v>1671</v>
      </c>
      <c r="B1687" s="176" t="s">
        <v>1343</v>
      </c>
      <c r="C1687" s="177" t="s">
        <v>1294</v>
      </c>
      <c r="D1687" s="177" t="s">
        <v>643</v>
      </c>
      <c r="E1687" s="178" t="s">
        <v>660</v>
      </c>
      <c r="F1687" s="179">
        <v>36</v>
      </c>
      <c r="G1687" s="180" t="s">
        <v>739</v>
      </c>
      <c r="H1687" s="181">
        <v>3</v>
      </c>
      <c r="I1687" s="182">
        <f>Tabla1[[#This Row],[P_Esperada_MEISR ]]*0.0008928</f>
        <v>2.6784000000000001E-3</v>
      </c>
      <c r="J1687" s="183">
        <v>1</v>
      </c>
      <c r="K1687" s="183">
        <f>Tabla1[[#This Row],[Puntuación]]-1</f>
        <v>0</v>
      </c>
      <c r="L1687" s="182">
        <f>Tabla1[[#This Row],[Cambio escala]]*0.0008928</f>
        <v>0</v>
      </c>
      <c r="M1687" s="179" t="s">
        <v>5</v>
      </c>
      <c r="N1687" s="179" t="s">
        <v>1436</v>
      </c>
      <c r="O1687" s="179" t="s">
        <v>5</v>
      </c>
      <c r="P1687" s="179" t="s">
        <v>1441</v>
      </c>
      <c r="Q1687" s="179" t="s">
        <v>5</v>
      </c>
      <c r="R1687" s="179" t="s">
        <v>1519</v>
      </c>
      <c r="S1687" s="179" t="s">
        <v>77</v>
      </c>
      <c r="T1687" s="184" t="s">
        <v>50</v>
      </c>
      <c r="U1687" s="184" t="str">
        <f>Tabla1[[#This Row],[Códigos CIF]]&amp;" "&amp;"="&amp;" "&amp;Tabla1[[#This Row],[Códigos CIF Habilidad]]</f>
        <v>d250 = Manejo del comportamiento propio</v>
      </c>
      <c r="V1687" s="189" t="s">
        <v>78</v>
      </c>
      <c r="W1687" s="19" t="s">
        <v>79</v>
      </c>
      <c r="X1687" s="10"/>
      <c r="Y1687" s="10"/>
      <c r="Z1687"/>
      <c r="AA1687"/>
      <c r="AB1687"/>
      <c r="AC1687"/>
      <c r="AD1687"/>
      <c r="AE1687"/>
      <c r="AF1687"/>
      <c r="AG1687"/>
      <c r="AH1687"/>
      <c r="AI1687"/>
    </row>
    <row r="1688" spans="1:35">
      <c r="A1688" s="10">
        <v>1672</v>
      </c>
      <c r="B1688" s="176" t="s">
        <v>1343</v>
      </c>
      <c r="C1688" s="177" t="s">
        <v>1295</v>
      </c>
      <c r="D1688" s="177" t="s">
        <v>643</v>
      </c>
      <c r="E1688" s="178" t="s">
        <v>661</v>
      </c>
      <c r="F1688" s="179">
        <v>36</v>
      </c>
      <c r="G1688" s="180" t="s">
        <v>739</v>
      </c>
      <c r="H1688" s="181">
        <v>3</v>
      </c>
      <c r="I1688" s="182">
        <f>Tabla1[[#This Row],[P_Esperada_MEISR ]]*0.0008928</f>
        <v>2.6784000000000001E-3</v>
      </c>
      <c r="J1688" s="183">
        <v>1</v>
      </c>
      <c r="K1688" s="183">
        <f>Tabla1[[#This Row],[Puntuación]]-1</f>
        <v>0</v>
      </c>
      <c r="L1688" s="182">
        <f>Tabla1[[#This Row],[Cambio escala]]*0.0008928</f>
        <v>0</v>
      </c>
      <c r="M1688" s="179" t="s">
        <v>24</v>
      </c>
      <c r="N1688" s="179" t="s">
        <v>1435</v>
      </c>
      <c r="O1688" s="179" t="s">
        <v>5</v>
      </c>
      <c r="P1688" s="179" t="s">
        <v>1441</v>
      </c>
      <c r="Q1688" s="179" t="s">
        <v>7</v>
      </c>
      <c r="R1688" s="179" t="s">
        <v>1526</v>
      </c>
      <c r="S1688" s="179" t="s">
        <v>233</v>
      </c>
      <c r="T1688" s="184" t="s">
        <v>50</v>
      </c>
      <c r="U1688" s="184" t="str">
        <f>Tabla1[[#This Row],[Códigos CIF]]&amp;" "&amp;"="&amp;" "&amp;Tabla1[[#This Row],[Códigos CIF Habilidad]]</f>
        <v>d220 = Llevar a cabo múltiples tareas</v>
      </c>
      <c r="V1688" s="189" t="s">
        <v>234</v>
      </c>
      <c r="W1688" s="19" t="s">
        <v>235</v>
      </c>
      <c r="X1688" s="10"/>
      <c r="Y1688" s="10"/>
      <c r="Z1688"/>
      <c r="AA1688"/>
      <c r="AB1688"/>
      <c r="AC1688"/>
      <c r="AD1688"/>
      <c r="AE1688"/>
      <c r="AF1688"/>
      <c r="AG1688"/>
      <c r="AH1688"/>
      <c r="AI1688"/>
    </row>
    <row r="1689" spans="1:35" ht="51">
      <c r="A1689" s="10">
        <v>1673</v>
      </c>
      <c r="B1689" s="176" t="s">
        <v>1343</v>
      </c>
      <c r="C1689" s="177" t="s">
        <v>1296</v>
      </c>
      <c r="D1689" s="177" t="s">
        <v>643</v>
      </c>
      <c r="E1689" s="178" t="s">
        <v>657</v>
      </c>
      <c r="F1689" s="179">
        <v>42</v>
      </c>
      <c r="G1689" s="180" t="s">
        <v>740</v>
      </c>
      <c r="H1689" s="181">
        <v>3</v>
      </c>
      <c r="I1689" s="182">
        <f>Tabla1[[#This Row],[P_Esperada_MEISR ]]*0.0008928</f>
        <v>2.6784000000000001E-3</v>
      </c>
      <c r="J1689" s="183">
        <v>1</v>
      </c>
      <c r="K1689" s="183">
        <f>Tabla1[[#This Row],[Puntuación]]-1</f>
        <v>0</v>
      </c>
      <c r="L1689" s="182">
        <f>Tabla1[[#This Row],[Cambio escala]]*0.0008928</f>
        <v>0</v>
      </c>
      <c r="M1689" s="179" t="s">
        <v>5</v>
      </c>
      <c r="N1689" s="179" t="s">
        <v>1436</v>
      </c>
      <c r="O1689" s="179" t="s">
        <v>6</v>
      </c>
      <c r="P1689" s="179" t="s">
        <v>1439</v>
      </c>
      <c r="Q1689" s="179" t="s">
        <v>5</v>
      </c>
      <c r="R1689" s="179" t="s">
        <v>1519</v>
      </c>
      <c r="S1689" s="179" t="s">
        <v>55</v>
      </c>
      <c r="T1689" s="184" t="s">
        <v>9</v>
      </c>
      <c r="U1689" s="184" t="str">
        <f>Tabla1[[#This Row],[Códigos CIF]]&amp;" "&amp;"="&amp;" "&amp;Tabla1[[#This Row],[Códigos CIF Habilidad]]</f>
        <v>d330 = Hablar</v>
      </c>
      <c r="V1689" s="189" t="s">
        <v>56</v>
      </c>
      <c r="W1689" s="19" t="s">
        <v>57</v>
      </c>
      <c r="X1689" s="10"/>
      <c r="Y1689" s="10"/>
      <c r="Z1689"/>
      <c r="AA1689"/>
      <c r="AB1689"/>
      <c r="AC1689"/>
      <c r="AD1689"/>
      <c r="AE1689"/>
      <c r="AF1689"/>
      <c r="AG1689"/>
      <c r="AH1689"/>
      <c r="AI1689"/>
    </row>
    <row r="1690" spans="1:35" ht="30.6">
      <c r="A1690" s="10">
        <v>1674</v>
      </c>
      <c r="B1690" s="176" t="s">
        <v>1343</v>
      </c>
      <c r="C1690" s="177" t="s">
        <v>1297</v>
      </c>
      <c r="D1690" s="177" t="s">
        <v>643</v>
      </c>
      <c r="E1690" s="178" t="s">
        <v>659</v>
      </c>
      <c r="F1690" s="179">
        <v>42</v>
      </c>
      <c r="G1690" s="180" t="s">
        <v>740</v>
      </c>
      <c r="H1690" s="181">
        <v>3</v>
      </c>
      <c r="I1690" s="182">
        <f>Tabla1[[#This Row],[P_Esperada_MEISR ]]*0.0008928</f>
        <v>2.6784000000000001E-3</v>
      </c>
      <c r="J1690" s="183">
        <v>1</v>
      </c>
      <c r="K1690" s="183">
        <f>Tabla1[[#This Row],[Puntuación]]-1</f>
        <v>0</v>
      </c>
      <c r="L1690" s="182">
        <f>Tabla1[[#This Row],[Cambio escala]]*0.0008928</f>
        <v>0</v>
      </c>
      <c r="M1690" s="179" t="s">
        <v>5</v>
      </c>
      <c r="N1690" s="179" t="s">
        <v>1436</v>
      </c>
      <c r="O1690" s="179" t="s">
        <v>6</v>
      </c>
      <c r="P1690" s="179" t="s">
        <v>1439</v>
      </c>
      <c r="Q1690" s="179" t="s">
        <v>5</v>
      </c>
      <c r="R1690" s="179" t="s">
        <v>1519</v>
      </c>
      <c r="S1690" s="179" t="s">
        <v>55</v>
      </c>
      <c r="T1690" s="184" t="s">
        <v>9</v>
      </c>
      <c r="U1690" s="184" t="str">
        <f>Tabla1[[#This Row],[Códigos CIF]]&amp;" "&amp;"="&amp;" "&amp;Tabla1[[#This Row],[Códigos CIF Habilidad]]</f>
        <v>d330 = Hablar</v>
      </c>
      <c r="V1690" s="189" t="s">
        <v>56</v>
      </c>
      <c r="W1690" s="19" t="s">
        <v>57</v>
      </c>
      <c r="X1690" s="10"/>
      <c r="Y1690" s="10"/>
      <c r="Z1690"/>
      <c r="AA1690"/>
      <c r="AB1690"/>
      <c r="AC1690"/>
      <c r="AD1690"/>
      <c r="AE1690"/>
      <c r="AF1690"/>
      <c r="AG1690"/>
      <c r="AH1690"/>
      <c r="AI1690"/>
    </row>
    <row r="1691" spans="1:35" ht="30.6">
      <c r="A1691" s="10">
        <v>1675</v>
      </c>
      <c r="B1691" s="176" t="s">
        <v>1343</v>
      </c>
      <c r="C1691" s="177" t="s">
        <v>1298</v>
      </c>
      <c r="D1691" s="177" t="s">
        <v>643</v>
      </c>
      <c r="E1691" s="178" t="s">
        <v>662</v>
      </c>
      <c r="F1691" s="179">
        <v>42</v>
      </c>
      <c r="G1691" s="180" t="s">
        <v>740</v>
      </c>
      <c r="H1691" s="181">
        <v>3</v>
      </c>
      <c r="I1691" s="182">
        <f>Tabla1[[#This Row],[P_Esperada_MEISR ]]*0.0008928</f>
        <v>2.6784000000000001E-3</v>
      </c>
      <c r="J1691" s="183">
        <v>1</v>
      </c>
      <c r="K1691" s="183">
        <f>Tabla1[[#This Row],[Puntuación]]-1</f>
        <v>0</v>
      </c>
      <c r="L1691" s="182">
        <f>Tabla1[[#This Row],[Cambio escala]]*0.0008928</f>
        <v>0</v>
      </c>
      <c r="M1691" s="179" t="s">
        <v>5</v>
      </c>
      <c r="N1691" s="179" t="s">
        <v>1436</v>
      </c>
      <c r="O1691" s="179" t="s">
        <v>6</v>
      </c>
      <c r="P1691" s="179" t="s">
        <v>1439</v>
      </c>
      <c r="Q1691" s="179" t="s">
        <v>5</v>
      </c>
      <c r="R1691" s="179" t="s">
        <v>1519</v>
      </c>
      <c r="S1691" s="179" t="s">
        <v>103</v>
      </c>
      <c r="T1691" s="184" t="s">
        <v>9</v>
      </c>
      <c r="U1691" s="184" t="str">
        <f>Tabla1[[#This Row],[Códigos CIF]]&amp;" "&amp;"="&amp;" "&amp;Tabla1[[#This Row],[Códigos CIF Habilidad]]</f>
        <v>d350 = Conversación</v>
      </c>
      <c r="V1691" s="189" t="s">
        <v>104</v>
      </c>
      <c r="W1691" s="19" t="s">
        <v>105</v>
      </c>
      <c r="X1691" s="10"/>
      <c r="Y1691" s="10"/>
      <c r="Z1691"/>
      <c r="AA1691"/>
      <c r="AB1691"/>
      <c r="AC1691"/>
      <c r="AD1691"/>
      <c r="AE1691"/>
      <c r="AF1691"/>
      <c r="AG1691"/>
      <c r="AH1691"/>
      <c r="AI1691"/>
    </row>
    <row r="1692" spans="1:35" ht="20.399999999999999">
      <c r="A1692" s="10">
        <v>1676</v>
      </c>
      <c r="B1692" s="176" t="s">
        <v>1343</v>
      </c>
      <c r="C1692" s="177" t="s">
        <v>1299</v>
      </c>
      <c r="D1692" s="177" t="s">
        <v>643</v>
      </c>
      <c r="E1692" s="178" t="s">
        <v>1340</v>
      </c>
      <c r="F1692" s="179">
        <v>42</v>
      </c>
      <c r="G1692" s="180" t="s">
        <v>740</v>
      </c>
      <c r="H1692" s="181">
        <v>3</v>
      </c>
      <c r="I1692" s="182">
        <f>Tabla1[[#This Row],[P_Esperada_MEISR ]]*0.0008928</f>
        <v>2.6784000000000001E-3</v>
      </c>
      <c r="J1692" s="183">
        <v>1</v>
      </c>
      <c r="K1692" s="183">
        <f>Tabla1[[#This Row],[Puntuación]]-1</f>
        <v>0</v>
      </c>
      <c r="L1692" s="182">
        <f>Tabla1[[#This Row],[Cambio escala]]*0.0008928</f>
        <v>0</v>
      </c>
      <c r="M1692" s="179" t="s">
        <v>5</v>
      </c>
      <c r="N1692" s="179" t="s">
        <v>1436</v>
      </c>
      <c r="O1692" s="179" t="s">
        <v>6</v>
      </c>
      <c r="P1692" s="179" t="s">
        <v>1439</v>
      </c>
      <c r="Q1692" s="179" t="s">
        <v>5</v>
      </c>
      <c r="R1692" s="179" t="s">
        <v>1519</v>
      </c>
      <c r="S1692" s="179" t="s">
        <v>55</v>
      </c>
      <c r="T1692" s="184" t="s">
        <v>9</v>
      </c>
      <c r="U1692" s="184" t="str">
        <f>Tabla1[[#This Row],[Códigos CIF]]&amp;" "&amp;"="&amp;" "&amp;Tabla1[[#This Row],[Códigos CIF Habilidad]]</f>
        <v>d330 = Hablar</v>
      </c>
      <c r="V1692" s="189" t="s">
        <v>56</v>
      </c>
      <c r="W1692" s="19" t="s">
        <v>57</v>
      </c>
      <c r="X1692" s="10"/>
      <c r="Y1692" s="10"/>
      <c r="Z1692"/>
      <c r="AA1692"/>
      <c r="AB1692"/>
      <c r="AC1692"/>
      <c r="AD1692"/>
      <c r="AE1692"/>
      <c r="AF1692"/>
      <c r="AG1692"/>
      <c r="AH1692"/>
      <c r="AI1692"/>
    </row>
    <row r="1693" spans="1:35" ht="61.2">
      <c r="A1693" s="10">
        <v>1677</v>
      </c>
      <c r="B1693" s="176" t="s">
        <v>1343</v>
      </c>
      <c r="C1693" s="177" t="s">
        <v>1300</v>
      </c>
      <c r="D1693" s="177" t="s">
        <v>643</v>
      </c>
      <c r="E1693" s="178" t="s">
        <v>663</v>
      </c>
      <c r="F1693" s="179">
        <v>48</v>
      </c>
      <c r="G1693" s="180" t="s">
        <v>741</v>
      </c>
      <c r="H1693" s="181">
        <v>3</v>
      </c>
      <c r="I1693" s="182">
        <f>Tabla1[[#This Row],[P_Esperada_MEISR ]]*0.0008928</f>
        <v>2.6784000000000001E-3</v>
      </c>
      <c r="J1693" s="183">
        <v>1</v>
      </c>
      <c r="K1693" s="183">
        <f>Tabla1[[#This Row],[Puntuación]]-1</f>
        <v>0</v>
      </c>
      <c r="L1693" s="182">
        <f>Tabla1[[#This Row],[Cambio escala]]*0.0008928</f>
        <v>0</v>
      </c>
      <c r="M1693" s="179" t="s">
        <v>24</v>
      </c>
      <c r="N1693" s="179" t="s">
        <v>1435</v>
      </c>
      <c r="O1693" s="179" t="s">
        <v>5</v>
      </c>
      <c r="P1693" s="179" t="s">
        <v>1441</v>
      </c>
      <c r="Q1693" s="179" t="s">
        <v>7</v>
      </c>
      <c r="R1693" s="179" t="s">
        <v>1526</v>
      </c>
      <c r="S1693" s="179" t="s">
        <v>49</v>
      </c>
      <c r="T1693" s="184" t="s">
        <v>50</v>
      </c>
      <c r="U1693" s="184" t="str">
        <f>Tabla1[[#This Row],[Códigos CIF]]&amp;" "&amp;"="&amp;" "&amp;Tabla1[[#This Row],[Códigos CIF Habilidad]]</f>
        <v>d240 = Manejo del estrés y otras demandas psicológicas</v>
      </c>
      <c r="V1693" s="189" t="s">
        <v>51</v>
      </c>
      <c r="W1693" s="19" t="s">
        <v>52</v>
      </c>
      <c r="X1693" s="10"/>
      <c r="Y1693" s="10"/>
      <c r="Z1693"/>
      <c r="AA1693"/>
      <c r="AB1693"/>
      <c r="AC1693"/>
      <c r="AD1693"/>
      <c r="AE1693"/>
      <c r="AF1693"/>
      <c r="AG1693"/>
      <c r="AH1693"/>
      <c r="AI1693"/>
    </row>
    <row r="1694" spans="1:35" ht="30.6">
      <c r="A1694" s="10">
        <v>1678</v>
      </c>
      <c r="B1694" s="176" t="s">
        <v>1343</v>
      </c>
      <c r="C1694" s="177" t="s">
        <v>1301</v>
      </c>
      <c r="D1694" s="177" t="s">
        <v>643</v>
      </c>
      <c r="E1694" s="178" t="s">
        <v>666</v>
      </c>
      <c r="F1694" s="179">
        <v>48</v>
      </c>
      <c r="G1694" s="180" t="s">
        <v>741</v>
      </c>
      <c r="H1694" s="181">
        <v>3</v>
      </c>
      <c r="I1694" s="182">
        <f>Tabla1[[#This Row],[P_Esperada_MEISR ]]*0.0008928</f>
        <v>2.6784000000000001E-3</v>
      </c>
      <c r="J1694" s="183">
        <v>1</v>
      </c>
      <c r="K1694" s="183">
        <f>Tabla1[[#This Row],[Puntuación]]-1</f>
        <v>0</v>
      </c>
      <c r="L1694" s="182">
        <f>Tabla1[[#This Row],[Cambio escala]]*0.0008928</f>
        <v>0</v>
      </c>
      <c r="M1694" s="179" t="s">
        <v>5</v>
      </c>
      <c r="N1694" s="179" t="s">
        <v>1436</v>
      </c>
      <c r="O1694" s="179" t="s">
        <v>5</v>
      </c>
      <c r="P1694" s="179" t="s">
        <v>1441</v>
      </c>
      <c r="Q1694" s="179" t="s">
        <v>5</v>
      </c>
      <c r="R1694" s="179" t="s">
        <v>1519</v>
      </c>
      <c r="S1694" s="179" t="s">
        <v>222</v>
      </c>
      <c r="T1694" s="184" t="s">
        <v>19</v>
      </c>
      <c r="U1694" s="184" t="str">
        <f>Tabla1[[#This Row],[Códigos CIF]]&amp;" "&amp;"="&amp;" "&amp;Tabla1[[#This Row],[Códigos CIF Habilidad]]</f>
        <v>d175 = Resolver problemas</v>
      </c>
      <c r="V1694" s="189" t="s">
        <v>223</v>
      </c>
      <c r="W1694" s="19" t="s">
        <v>224</v>
      </c>
      <c r="X1694" s="10"/>
      <c r="Y1694" s="10"/>
      <c r="Z1694"/>
      <c r="AA1694"/>
      <c r="AB1694"/>
      <c r="AC1694"/>
      <c r="AD1694"/>
      <c r="AE1694"/>
      <c r="AF1694"/>
      <c r="AG1694"/>
      <c r="AH1694"/>
      <c r="AI1694"/>
    </row>
    <row r="1695" spans="1:35" ht="40.799999999999997">
      <c r="A1695" s="10">
        <v>1679</v>
      </c>
      <c r="B1695" s="176" t="s">
        <v>1343</v>
      </c>
      <c r="C1695" s="177" t="s">
        <v>1302</v>
      </c>
      <c r="D1695" s="177" t="s">
        <v>643</v>
      </c>
      <c r="E1695" s="178" t="s">
        <v>665</v>
      </c>
      <c r="F1695" s="179">
        <v>54</v>
      </c>
      <c r="G1695" s="180" t="s">
        <v>743</v>
      </c>
      <c r="H1695" s="181">
        <v>3</v>
      </c>
      <c r="I1695" s="182">
        <f>Tabla1[[#This Row],[P_Esperada_MEISR ]]*0.0008928</f>
        <v>2.6784000000000001E-3</v>
      </c>
      <c r="J1695" s="183">
        <v>1</v>
      </c>
      <c r="K1695" s="183">
        <f>Tabla1[[#This Row],[Puntuación]]-1</f>
        <v>0</v>
      </c>
      <c r="L1695" s="182">
        <f>Tabla1[[#This Row],[Cambio escala]]*0.0008928</f>
        <v>0</v>
      </c>
      <c r="M1695" s="179" t="s">
        <v>5</v>
      </c>
      <c r="N1695" s="179" t="s">
        <v>1436</v>
      </c>
      <c r="O1695" s="179" t="s">
        <v>6</v>
      </c>
      <c r="P1695" s="179" t="s">
        <v>1439</v>
      </c>
      <c r="Q1695" s="179" t="s">
        <v>5</v>
      </c>
      <c r="R1695" s="179" t="s">
        <v>1519</v>
      </c>
      <c r="S1695" s="179" t="s">
        <v>103</v>
      </c>
      <c r="T1695" s="184" t="s">
        <v>9</v>
      </c>
      <c r="U1695" s="184" t="str">
        <f>Tabla1[[#This Row],[Códigos CIF]]&amp;" "&amp;"="&amp;" "&amp;Tabla1[[#This Row],[Códigos CIF Habilidad]]</f>
        <v>d350 = Conversación</v>
      </c>
      <c r="V1695" s="189" t="s">
        <v>104</v>
      </c>
      <c r="W1695" s="19" t="s">
        <v>105</v>
      </c>
      <c r="X1695" s="10"/>
      <c r="Y1695" s="10"/>
      <c r="Z1695"/>
      <c r="AA1695"/>
      <c r="AB1695"/>
      <c r="AC1695"/>
      <c r="AD1695"/>
      <c r="AE1695"/>
      <c r="AF1695"/>
      <c r="AG1695"/>
      <c r="AH1695"/>
      <c r="AI1695"/>
    </row>
    <row r="1696" spans="1:35" ht="40.799999999999997">
      <c r="A1696" s="10">
        <v>1680</v>
      </c>
      <c r="B1696" s="176" t="s">
        <v>1343</v>
      </c>
      <c r="C1696" s="177" t="s">
        <v>1303</v>
      </c>
      <c r="D1696" s="177" t="s">
        <v>643</v>
      </c>
      <c r="E1696" s="178" t="s">
        <v>1556</v>
      </c>
      <c r="F1696" s="179">
        <v>60</v>
      </c>
      <c r="G1696" s="180" t="s">
        <v>744</v>
      </c>
      <c r="H1696" s="181">
        <v>3</v>
      </c>
      <c r="I1696" s="182">
        <f>Tabla1[[#This Row],[P_Esperada_MEISR ]]*0.0008928</f>
        <v>2.6784000000000001E-3</v>
      </c>
      <c r="J1696" s="183">
        <v>1</v>
      </c>
      <c r="K1696" s="183">
        <f>Tabla1[[#This Row],[Puntuación]]-1</f>
        <v>0</v>
      </c>
      <c r="L1696" s="182">
        <f>Tabla1[[#This Row],[Cambio escala]]*0.0008928</f>
        <v>0</v>
      </c>
      <c r="M1696" s="179" t="s">
        <v>23</v>
      </c>
      <c r="N1696" s="179" t="s">
        <v>1434</v>
      </c>
      <c r="O1696" s="179" t="s">
        <v>31</v>
      </c>
      <c r="P1696" s="179" t="s">
        <v>1438</v>
      </c>
      <c r="Q1696" s="179" t="s">
        <v>23</v>
      </c>
      <c r="R1696" s="179" t="s">
        <v>1525</v>
      </c>
      <c r="S1696" s="179" t="s">
        <v>72</v>
      </c>
      <c r="T1696" s="184" t="s">
        <v>50</v>
      </c>
      <c r="U1696" s="184" t="str">
        <f>Tabla1[[#This Row],[Códigos CIF]]&amp;" "&amp;"="&amp;" "&amp;Tabla1[[#This Row],[Códigos CIF Habilidad]]</f>
        <v>d230 = Llevar a cabo rutinas diarias</v>
      </c>
      <c r="V1696" s="189" t="s">
        <v>73</v>
      </c>
      <c r="W1696" s="19" t="s">
        <v>74</v>
      </c>
      <c r="X1696" s="10"/>
      <c r="Y1696" s="10"/>
      <c r="Z1696"/>
      <c r="AA1696"/>
      <c r="AB1696"/>
      <c r="AC1696"/>
      <c r="AD1696"/>
      <c r="AE1696"/>
      <c r="AF1696"/>
      <c r="AG1696"/>
      <c r="AH1696"/>
      <c r="AI1696"/>
    </row>
    <row r="1697" spans="1:35">
      <c r="A1697" s="10">
        <v>1681</v>
      </c>
      <c r="B1697" s="176" t="s">
        <v>1344</v>
      </c>
      <c r="C1697" s="177" t="s">
        <v>745</v>
      </c>
      <c r="D1697" s="177" t="s">
        <v>3</v>
      </c>
      <c r="E1697" s="178" t="s">
        <v>4</v>
      </c>
      <c r="F1697" s="179">
        <v>0</v>
      </c>
      <c r="G1697" s="180" t="s">
        <v>683</v>
      </c>
      <c r="H1697" s="181">
        <v>3</v>
      </c>
      <c r="I1697" s="182">
        <f>Tabla1[[#This Row],[P_Esperada_MEISR ]]*0.0008928</f>
        <v>2.6784000000000001E-3</v>
      </c>
      <c r="J1697" s="183">
        <v>1</v>
      </c>
      <c r="K1697" s="183">
        <f>Tabla1[[#This Row],[Puntuación]]-1</f>
        <v>0</v>
      </c>
      <c r="L1697" s="182">
        <f>Tabla1[[#This Row],[Cambio escala]]*0.0008928</f>
        <v>0</v>
      </c>
      <c r="M1697" s="179" t="s">
        <v>5</v>
      </c>
      <c r="N1697" s="179" t="s">
        <v>1436</v>
      </c>
      <c r="O1697" s="179" t="s">
        <v>6</v>
      </c>
      <c r="P1697" s="179" t="s">
        <v>1439</v>
      </c>
      <c r="Q1697" s="179" t="s">
        <v>7</v>
      </c>
      <c r="R1697" s="179" t="s">
        <v>1526</v>
      </c>
      <c r="S1697" s="179" t="s">
        <v>8</v>
      </c>
      <c r="T1697" s="184" t="s">
        <v>9</v>
      </c>
      <c r="U1697" s="184" t="str">
        <f>Tabla1[[#This Row],[Códigos CIF]]&amp;" "&amp;"="&amp;" "&amp;Tabla1[[#This Row],[Códigos CIF Habilidad]]</f>
        <v>d331 = Pre-lenguaje</v>
      </c>
      <c r="V1697" s="189" t="s">
        <v>10</v>
      </c>
      <c r="W1697" s="19" t="s">
        <v>11</v>
      </c>
      <c r="X1697"/>
      <c r="Y1697"/>
      <c r="Z1697"/>
      <c r="AA1697"/>
      <c r="AB1697"/>
      <c r="AC1697"/>
      <c r="AD1697"/>
      <c r="AE1697"/>
      <c r="AF1697"/>
      <c r="AG1697"/>
      <c r="AH1697"/>
      <c r="AI1697"/>
    </row>
    <row r="1698" spans="1:35" ht="24">
      <c r="A1698" s="10">
        <v>1682</v>
      </c>
      <c r="B1698" s="176" t="s">
        <v>1344</v>
      </c>
      <c r="C1698" s="177" t="s">
        <v>756</v>
      </c>
      <c r="D1698" s="177" t="s">
        <v>3</v>
      </c>
      <c r="E1698" s="178" t="s">
        <v>12</v>
      </c>
      <c r="F1698" s="179">
        <v>0</v>
      </c>
      <c r="G1698" s="180" t="s">
        <v>683</v>
      </c>
      <c r="H1698" s="181">
        <v>3</v>
      </c>
      <c r="I1698" s="182">
        <f>Tabla1[[#This Row],[P_Esperada_MEISR ]]*0.0008928</f>
        <v>2.6784000000000001E-3</v>
      </c>
      <c r="J1698" s="183">
        <v>1</v>
      </c>
      <c r="K1698" s="183">
        <f>Tabla1[[#This Row],[Puntuación]]-1</f>
        <v>0</v>
      </c>
      <c r="L1698" s="182">
        <f>Tabla1[[#This Row],[Cambio escala]]*0.0008928</f>
        <v>0</v>
      </c>
      <c r="M1698" s="179" t="s">
        <v>5</v>
      </c>
      <c r="N1698" s="179" t="s">
        <v>1436</v>
      </c>
      <c r="O1698" s="179" t="s">
        <v>5</v>
      </c>
      <c r="P1698" s="179" t="s">
        <v>1441</v>
      </c>
      <c r="Q1698" s="179" t="s">
        <v>5</v>
      </c>
      <c r="R1698" s="179" t="s">
        <v>1519</v>
      </c>
      <c r="S1698" s="179" t="s">
        <v>13</v>
      </c>
      <c r="T1698" s="184" t="s">
        <v>14</v>
      </c>
      <c r="U1698" s="184" t="str">
        <f>Tabla1[[#This Row],[Códigos CIF]]&amp;" "&amp;"="&amp;" "&amp;Tabla1[[#This Row],[Códigos CIF Habilidad]]</f>
        <v>d710 = Interacciones interpersonales básicas</v>
      </c>
      <c r="V1698" s="189" t="s">
        <v>15</v>
      </c>
      <c r="W1698" s="19" t="s">
        <v>16</v>
      </c>
      <c r="X1698" s="10"/>
      <c r="Y1698" s="10"/>
      <c r="Z1698"/>
      <c r="AA1698"/>
      <c r="AB1698"/>
      <c r="AC1698"/>
      <c r="AD1698"/>
      <c r="AE1698"/>
      <c r="AF1698"/>
      <c r="AG1698"/>
      <c r="AH1698"/>
      <c r="AI1698"/>
    </row>
    <row r="1699" spans="1:35">
      <c r="A1699" s="10">
        <v>1683</v>
      </c>
      <c r="B1699" s="176" t="s">
        <v>1344</v>
      </c>
      <c r="C1699" s="177" t="s">
        <v>757</v>
      </c>
      <c r="D1699" s="177" t="s">
        <v>3</v>
      </c>
      <c r="E1699" s="178" t="s">
        <v>17</v>
      </c>
      <c r="F1699" s="179">
        <v>0</v>
      </c>
      <c r="G1699" s="180" t="s">
        <v>683</v>
      </c>
      <c r="H1699" s="181">
        <v>3</v>
      </c>
      <c r="I1699" s="182">
        <f>Tabla1[[#This Row],[P_Esperada_MEISR ]]*0.0008928</f>
        <v>2.6784000000000001E-3</v>
      </c>
      <c r="J1699" s="183">
        <v>1</v>
      </c>
      <c r="K1699" s="183">
        <f>Tabla1[[#This Row],[Puntuación]]-1</f>
        <v>0</v>
      </c>
      <c r="L1699" s="182">
        <f>Tabla1[[#This Row],[Cambio escala]]*0.0008928</f>
        <v>0</v>
      </c>
      <c r="M1699" s="179" t="s">
        <v>5</v>
      </c>
      <c r="N1699" s="179" t="s">
        <v>1436</v>
      </c>
      <c r="O1699" s="179" t="s">
        <v>5</v>
      </c>
      <c r="P1699" s="179" t="s">
        <v>1441</v>
      </c>
      <c r="Q1699" s="179" t="s">
        <v>5</v>
      </c>
      <c r="R1699" s="179" t="s">
        <v>1519</v>
      </c>
      <c r="S1699" s="179" t="s">
        <v>18</v>
      </c>
      <c r="T1699" s="184" t="s">
        <v>19</v>
      </c>
      <c r="U1699" s="184" t="str">
        <f>Tabla1[[#This Row],[Códigos CIF]]&amp;" "&amp;"="&amp;" "&amp;Tabla1[[#This Row],[Códigos CIF Habilidad]]</f>
        <v>d110 = Mirar</v>
      </c>
      <c r="V1699" s="189" t="s">
        <v>20</v>
      </c>
      <c r="W1699" s="19" t="s">
        <v>21</v>
      </c>
      <c r="X1699" s="10"/>
      <c r="Y1699" s="10"/>
      <c r="Z1699"/>
      <c r="AA1699"/>
      <c r="AB1699"/>
      <c r="AC1699"/>
      <c r="AD1699"/>
      <c r="AE1699"/>
      <c r="AF1699"/>
      <c r="AG1699"/>
      <c r="AH1699"/>
      <c r="AI1699"/>
    </row>
    <row r="1700" spans="1:35" ht="24">
      <c r="A1700" s="10">
        <v>1684</v>
      </c>
      <c r="B1700" s="176" t="s">
        <v>1344</v>
      </c>
      <c r="C1700" s="177" t="s">
        <v>767</v>
      </c>
      <c r="D1700" s="177" t="s">
        <v>3</v>
      </c>
      <c r="E1700" s="178" t="s">
        <v>22</v>
      </c>
      <c r="F1700" s="179">
        <v>1</v>
      </c>
      <c r="G1700" s="180" t="s">
        <v>683</v>
      </c>
      <c r="H1700" s="181">
        <v>3</v>
      </c>
      <c r="I1700" s="182">
        <f>Tabla1[[#This Row],[P_Esperada_MEISR ]]*0.0008928</f>
        <v>2.6784000000000001E-3</v>
      </c>
      <c r="J1700" s="183">
        <v>1</v>
      </c>
      <c r="K1700" s="183">
        <f>Tabla1[[#This Row],[Puntuación]]-1</f>
        <v>0</v>
      </c>
      <c r="L1700" s="182">
        <f>Tabla1[[#This Row],[Cambio escala]]*0.0008928</f>
        <v>0</v>
      </c>
      <c r="M1700" s="179" t="s">
        <v>23</v>
      </c>
      <c r="N1700" s="179" t="s">
        <v>1434</v>
      </c>
      <c r="O1700" s="179" t="s">
        <v>25</v>
      </c>
      <c r="P1700" s="179" t="s">
        <v>1440</v>
      </c>
      <c r="Q1700" s="179" t="s">
        <v>23</v>
      </c>
      <c r="R1700" s="179" t="s">
        <v>1525</v>
      </c>
      <c r="S1700" s="179" t="s">
        <v>26</v>
      </c>
      <c r="T1700" s="184" t="s">
        <v>27</v>
      </c>
      <c r="U1700" s="184" t="str">
        <f>Tabla1[[#This Row],[Códigos CIF]]&amp;" "&amp;"="&amp;" "&amp;Tabla1[[#This Row],[Códigos CIF Habilidad]]</f>
        <v>d410 = Cambiar las posturas corporales básicas</v>
      </c>
      <c r="V1700" s="189" t="s">
        <v>28</v>
      </c>
      <c r="W1700" s="19" t="s">
        <v>29</v>
      </c>
      <c r="X1700" s="10"/>
      <c r="Y1700" s="10"/>
      <c r="Z1700"/>
      <c r="AA1700"/>
      <c r="AB1700"/>
      <c r="AC1700"/>
      <c r="AD1700"/>
      <c r="AE1700"/>
      <c r="AF1700"/>
      <c r="AG1700"/>
      <c r="AH1700"/>
      <c r="AI1700"/>
    </row>
    <row r="1701" spans="1:35" ht="24">
      <c r="A1701" s="10">
        <v>1685</v>
      </c>
      <c r="B1701" s="176" t="s">
        <v>1344</v>
      </c>
      <c r="C1701" s="177" t="s">
        <v>768</v>
      </c>
      <c r="D1701" s="177" t="s">
        <v>3</v>
      </c>
      <c r="E1701" s="178" t="s">
        <v>30</v>
      </c>
      <c r="F1701" s="179">
        <v>1</v>
      </c>
      <c r="G1701" s="180" t="s">
        <v>683</v>
      </c>
      <c r="H1701" s="181">
        <v>3</v>
      </c>
      <c r="I1701" s="182">
        <f>Tabla1[[#This Row],[P_Esperada_MEISR ]]*0.0008928</f>
        <v>2.6784000000000001E-3</v>
      </c>
      <c r="J1701" s="183">
        <v>1</v>
      </c>
      <c r="K1701" s="183">
        <f>Tabla1[[#This Row],[Puntuación]]-1</f>
        <v>0</v>
      </c>
      <c r="L1701" s="182">
        <f>Tabla1[[#This Row],[Cambio escala]]*0.0008928</f>
        <v>0</v>
      </c>
      <c r="M1701" s="179" t="s">
        <v>5</v>
      </c>
      <c r="N1701" s="179" t="s">
        <v>1436</v>
      </c>
      <c r="O1701" s="179" t="s">
        <v>5</v>
      </c>
      <c r="P1701" s="179" t="s">
        <v>1441</v>
      </c>
      <c r="Q1701" s="179" t="s">
        <v>5</v>
      </c>
      <c r="R1701" s="179" t="s">
        <v>1519</v>
      </c>
      <c r="S1701" s="179" t="s">
        <v>13</v>
      </c>
      <c r="T1701" s="184" t="s">
        <v>14</v>
      </c>
      <c r="U1701" s="184" t="str">
        <f>Tabla1[[#This Row],[Códigos CIF]]&amp;" "&amp;"="&amp;" "&amp;Tabla1[[#This Row],[Códigos CIF Habilidad]]</f>
        <v>d710 = Interacciones interpersonales básicas</v>
      </c>
      <c r="V1701" s="189" t="s">
        <v>15</v>
      </c>
      <c r="W1701" s="19" t="s">
        <v>16</v>
      </c>
      <c r="X1701" s="10"/>
      <c r="Y1701" s="10"/>
      <c r="Z1701"/>
      <c r="AA1701"/>
      <c r="AB1701"/>
      <c r="AC1701"/>
      <c r="AD1701"/>
      <c r="AE1701"/>
      <c r="AF1701"/>
      <c r="AG1701"/>
      <c r="AH1701"/>
      <c r="AI1701"/>
    </row>
    <row r="1702" spans="1:35" ht="20.399999999999999">
      <c r="A1702" s="10">
        <v>1686</v>
      </c>
      <c r="B1702" s="176" t="s">
        <v>1344</v>
      </c>
      <c r="C1702" s="177" t="s">
        <v>769</v>
      </c>
      <c r="D1702" s="177" t="s">
        <v>3</v>
      </c>
      <c r="E1702" s="178" t="s">
        <v>690</v>
      </c>
      <c r="F1702" s="179">
        <v>2</v>
      </c>
      <c r="G1702" s="180" t="s">
        <v>683</v>
      </c>
      <c r="H1702" s="181">
        <v>3</v>
      </c>
      <c r="I1702" s="182">
        <f>Tabla1[[#This Row],[P_Esperada_MEISR ]]*0.0008928</f>
        <v>2.6784000000000001E-3</v>
      </c>
      <c r="J1702" s="183">
        <v>1</v>
      </c>
      <c r="K1702" s="183">
        <f>Tabla1[[#This Row],[Puntuación]]-1</f>
        <v>0</v>
      </c>
      <c r="L1702" s="182">
        <f>Tabla1[[#This Row],[Cambio escala]]*0.0008928</f>
        <v>0</v>
      </c>
      <c r="M1702" s="179" t="s">
        <v>24</v>
      </c>
      <c r="N1702" s="179" t="s">
        <v>1435</v>
      </c>
      <c r="O1702" s="179" t="s">
        <v>31</v>
      </c>
      <c r="P1702" s="179" t="s">
        <v>1438</v>
      </c>
      <c r="Q1702" s="179" t="s">
        <v>7</v>
      </c>
      <c r="R1702" s="179" t="s">
        <v>1526</v>
      </c>
      <c r="S1702" s="179" t="s">
        <v>18</v>
      </c>
      <c r="T1702" s="184" t="s">
        <v>19</v>
      </c>
      <c r="U1702" s="184" t="str">
        <f>Tabla1[[#This Row],[Códigos CIF]]&amp;" "&amp;"="&amp;" "&amp;Tabla1[[#This Row],[Códigos CIF Habilidad]]</f>
        <v>d110 = Mirar</v>
      </c>
      <c r="V1702" s="189" t="s">
        <v>20</v>
      </c>
      <c r="W1702" s="19" t="s">
        <v>21</v>
      </c>
      <c r="X1702" s="10"/>
      <c r="Y1702" s="10"/>
      <c r="Z1702"/>
      <c r="AA1702"/>
      <c r="AB1702"/>
      <c r="AC1702"/>
      <c r="AD1702"/>
      <c r="AE1702"/>
      <c r="AF1702"/>
      <c r="AG1702"/>
      <c r="AH1702"/>
      <c r="AI1702"/>
    </row>
    <row r="1703" spans="1:35" ht="24">
      <c r="A1703" s="10">
        <v>1687</v>
      </c>
      <c r="B1703" s="176" t="s">
        <v>1344</v>
      </c>
      <c r="C1703" s="177" t="s">
        <v>770</v>
      </c>
      <c r="D1703" s="177" t="s">
        <v>3</v>
      </c>
      <c r="E1703" s="178" t="s">
        <v>1307</v>
      </c>
      <c r="F1703" s="179">
        <v>2</v>
      </c>
      <c r="G1703" s="180" t="s">
        <v>683</v>
      </c>
      <c r="H1703" s="181">
        <v>3</v>
      </c>
      <c r="I1703" s="182">
        <f>Tabla1[[#This Row],[P_Esperada_MEISR ]]*0.0008928</f>
        <v>2.6784000000000001E-3</v>
      </c>
      <c r="J1703" s="183">
        <v>1</v>
      </c>
      <c r="K1703" s="183">
        <f>Tabla1[[#This Row],[Puntuación]]-1</f>
        <v>0</v>
      </c>
      <c r="L1703" s="182">
        <f>Tabla1[[#This Row],[Cambio escala]]*0.0008928</f>
        <v>0</v>
      </c>
      <c r="M1703" s="179" t="s">
        <v>23</v>
      </c>
      <c r="N1703" s="179" t="s">
        <v>1434</v>
      </c>
      <c r="O1703" s="179" t="s">
        <v>25</v>
      </c>
      <c r="P1703" s="179" t="s">
        <v>1440</v>
      </c>
      <c r="Q1703" s="179" t="s">
        <v>23</v>
      </c>
      <c r="R1703" s="179" t="s">
        <v>1525</v>
      </c>
      <c r="S1703" s="179" t="s">
        <v>26</v>
      </c>
      <c r="T1703" s="184" t="s">
        <v>27</v>
      </c>
      <c r="U1703" s="184" t="str">
        <f>Tabla1[[#This Row],[Códigos CIF]]&amp;" "&amp;"="&amp;" "&amp;Tabla1[[#This Row],[Códigos CIF Habilidad]]</f>
        <v>d410 = Cambiar las posturas corporales básicas</v>
      </c>
      <c r="V1703" s="189" t="s">
        <v>28</v>
      </c>
      <c r="W1703" s="19" t="s">
        <v>29</v>
      </c>
      <c r="X1703" s="10"/>
      <c r="Y1703" s="10"/>
      <c r="Z1703"/>
      <c r="AA1703"/>
      <c r="AB1703"/>
      <c r="AC1703"/>
      <c r="AD1703"/>
      <c r="AE1703"/>
      <c r="AF1703"/>
      <c r="AG1703"/>
      <c r="AH1703"/>
      <c r="AI1703"/>
    </row>
    <row r="1704" spans="1:35" ht="24">
      <c r="A1704" s="10">
        <v>1688</v>
      </c>
      <c r="B1704" s="176" t="s">
        <v>1344</v>
      </c>
      <c r="C1704" s="177" t="s">
        <v>771</v>
      </c>
      <c r="D1704" s="177" t="s">
        <v>3</v>
      </c>
      <c r="E1704" s="178" t="s">
        <v>32</v>
      </c>
      <c r="F1704" s="179">
        <v>2</v>
      </c>
      <c r="G1704" s="180" t="s">
        <v>683</v>
      </c>
      <c r="H1704" s="181">
        <v>3</v>
      </c>
      <c r="I1704" s="182">
        <f>Tabla1[[#This Row],[P_Esperada_MEISR ]]*0.0008928</f>
        <v>2.6784000000000001E-3</v>
      </c>
      <c r="J1704" s="183">
        <v>1</v>
      </c>
      <c r="K1704" s="183">
        <f>Tabla1[[#This Row],[Puntuación]]-1</f>
        <v>0</v>
      </c>
      <c r="L1704" s="182">
        <f>Tabla1[[#This Row],[Cambio escala]]*0.0008928</f>
        <v>0</v>
      </c>
      <c r="M1704" s="179" t="s">
        <v>5</v>
      </c>
      <c r="N1704" s="179" t="s">
        <v>1436</v>
      </c>
      <c r="O1704" s="179" t="s">
        <v>5</v>
      </c>
      <c r="P1704" s="179" t="s">
        <v>1441</v>
      </c>
      <c r="Q1704" s="179" t="s">
        <v>5</v>
      </c>
      <c r="R1704" s="179" t="s">
        <v>1519</v>
      </c>
      <c r="S1704" s="179" t="s">
        <v>13</v>
      </c>
      <c r="T1704" s="184" t="s">
        <v>14</v>
      </c>
      <c r="U1704" s="184" t="str">
        <f>Tabla1[[#This Row],[Códigos CIF]]&amp;" "&amp;"="&amp;" "&amp;Tabla1[[#This Row],[Códigos CIF Habilidad]]</f>
        <v>d710 = Interacciones interpersonales básicas</v>
      </c>
      <c r="V1704" s="189" t="s">
        <v>15</v>
      </c>
      <c r="W1704" s="19" t="s">
        <v>16</v>
      </c>
      <c r="X1704" s="10"/>
      <c r="Y1704" s="10"/>
      <c r="Z1704"/>
      <c r="AA1704"/>
      <c r="AB1704"/>
      <c r="AC1704"/>
      <c r="AD1704"/>
      <c r="AE1704"/>
      <c r="AF1704"/>
      <c r="AG1704"/>
      <c r="AH1704"/>
      <c r="AI1704"/>
    </row>
    <row r="1705" spans="1:35" ht="20.399999999999999">
      <c r="A1705" s="10">
        <v>1689</v>
      </c>
      <c r="B1705" s="176" t="s">
        <v>1344</v>
      </c>
      <c r="C1705" s="177" t="s">
        <v>772</v>
      </c>
      <c r="D1705" s="177" t="s">
        <v>3</v>
      </c>
      <c r="E1705" s="178" t="s">
        <v>33</v>
      </c>
      <c r="F1705" s="179">
        <v>3</v>
      </c>
      <c r="G1705" s="180" t="s">
        <v>683</v>
      </c>
      <c r="H1705" s="181">
        <v>3</v>
      </c>
      <c r="I1705" s="182">
        <f>Tabla1[[#This Row],[P_Esperada_MEISR ]]*0.0008928</f>
        <v>2.6784000000000001E-3</v>
      </c>
      <c r="J1705" s="183">
        <v>1</v>
      </c>
      <c r="K1705" s="183">
        <f>Tabla1[[#This Row],[Puntuación]]-1</f>
        <v>0</v>
      </c>
      <c r="L1705" s="182">
        <f>Tabla1[[#This Row],[Cambio escala]]*0.0008928</f>
        <v>0</v>
      </c>
      <c r="M1705" s="179" t="s">
        <v>24</v>
      </c>
      <c r="N1705" s="179" t="s">
        <v>1435</v>
      </c>
      <c r="O1705" s="179" t="s">
        <v>31</v>
      </c>
      <c r="P1705" s="179" t="s">
        <v>1438</v>
      </c>
      <c r="Q1705" s="179" t="s">
        <v>7</v>
      </c>
      <c r="R1705" s="179" t="s">
        <v>1526</v>
      </c>
      <c r="S1705" s="179" t="s">
        <v>34</v>
      </c>
      <c r="T1705" s="184" t="s">
        <v>27</v>
      </c>
      <c r="U1705" s="184" t="str">
        <f>Tabla1[[#This Row],[Códigos CIF]]&amp;" "&amp;"="&amp;" "&amp;Tabla1[[#This Row],[Códigos CIF Habilidad]]</f>
        <v>d445 = Uso de la mano y el brazo</v>
      </c>
      <c r="V1705" s="189" t="s">
        <v>35</v>
      </c>
      <c r="W1705" s="19" t="s">
        <v>36</v>
      </c>
      <c r="X1705" s="10"/>
      <c r="Y1705" s="10"/>
      <c r="Z1705"/>
      <c r="AA1705"/>
      <c r="AB1705"/>
      <c r="AC1705"/>
      <c r="AD1705"/>
      <c r="AE1705"/>
      <c r="AF1705"/>
      <c r="AG1705"/>
      <c r="AH1705"/>
      <c r="AI1705"/>
    </row>
    <row r="1706" spans="1:35" ht="24">
      <c r="A1706" s="10">
        <v>1690</v>
      </c>
      <c r="B1706" s="176" t="s">
        <v>1344</v>
      </c>
      <c r="C1706" s="177" t="s">
        <v>773</v>
      </c>
      <c r="D1706" s="177" t="s">
        <v>3</v>
      </c>
      <c r="E1706" s="178" t="s">
        <v>1308</v>
      </c>
      <c r="F1706" s="179">
        <v>3</v>
      </c>
      <c r="G1706" s="180" t="s">
        <v>683</v>
      </c>
      <c r="H1706" s="181">
        <v>3</v>
      </c>
      <c r="I1706" s="182">
        <f>Tabla1[[#This Row],[P_Esperada_MEISR ]]*0.0008928</f>
        <v>2.6784000000000001E-3</v>
      </c>
      <c r="J1706" s="183">
        <v>1</v>
      </c>
      <c r="K1706" s="183">
        <f>Tabla1[[#This Row],[Puntuación]]-1</f>
        <v>0</v>
      </c>
      <c r="L1706" s="182">
        <f>Tabla1[[#This Row],[Cambio escala]]*0.0008928</f>
        <v>0</v>
      </c>
      <c r="M1706" s="179" t="s">
        <v>24</v>
      </c>
      <c r="N1706" s="179" t="s">
        <v>1435</v>
      </c>
      <c r="O1706" s="179" t="s">
        <v>31</v>
      </c>
      <c r="P1706" s="179" t="s">
        <v>1438</v>
      </c>
      <c r="Q1706" s="179" t="s">
        <v>7</v>
      </c>
      <c r="R1706" s="179" t="s">
        <v>1526</v>
      </c>
      <c r="S1706" s="179" t="s">
        <v>37</v>
      </c>
      <c r="T1706" s="184" t="s">
        <v>19</v>
      </c>
      <c r="U1706" s="184" t="str">
        <f>Tabla1[[#This Row],[Códigos CIF]]&amp;" "&amp;"="&amp;" "&amp;Tabla1[[#This Row],[Códigos CIF Habilidad]]</f>
        <v>d120 = Otras experiencias sensoriales intencionadas</v>
      </c>
      <c r="V1706" s="189" t="s">
        <v>38</v>
      </c>
      <c r="W1706" s="19" t="s">
        <v>39</v>
      </c>
      <c r="X1706" s="10"/>
      <c r="Y1706" s="10"/>
      <c r="Z1706"/>
      <c r="AA1706"/>
      <c r="AB1706"/>
      <c r="AC1706"/>
      <c r="AD1706"/>
      <c r="AE1706"/>
      <c r="AF1706"/>
      <c r="AG1706"/>
      <c r="AH1706"/>
      <c r="AI1706"/>
    </row>
    <row r="1707" spans="1:35">
      <c r="A1707" s="10">
        <v>1691</v>
      </c>
      <c r="B1707" s="176" t="s">
        <v>1344</v>
      </c>
      <c r="C1707" s="177" t="s">
        <v>754</v>
      </c>
      <c r="D1707" s="177" t="s">
        <v>3</v>
      </c>
      <c r="E1707" s="178" t="s">
        <v>40</v>
      </c>
      <c r="F1707" s="179">
        <v>3</v>
      </c>
      <c r="G1707" s="180" t="s">
        <v>683</v>
      </c>
      <c r="H1707" s="181">
        <v>3</v>
      </c>
      <c r="I1707" s="182">
        <f>Tabla1[[#This Row],[P_Esperada_MEISR ]]*0.0008928</f>
        <v>2.6784000000000001E-3</v>
      </c>
      <c r="J1707" s="183">
        <v>1</v>
      </c>
      <c r="K1707" s="183">
        <f>Tabla1[[#This Row],[Puntuación]]-1</f>
        <v>0</v>
      </c>
      <c r="L1707" s="182">
        <f>Tabla1[[#This Row],[Cambio escala]]*0.0008928</f>
        <v>0</v>
      </c>
      <c r="M1707" s="179" t="s">
        <v>5</v>
      </c>
      <c r="N1707" s="179" t="s">
        <v>1436</v>
      </c>
      <c r="O1707" s="179" t="s">
        <v>5</v>
      </c>
      <c r="P1707" s="179" t="s">
        <v>1441</v>
      </c>
      <c r="Q1707" s="179" t="s">
        <v>5</v>
      </c>
      <c r="R1707" s="179" t="s">
        <v>1519</v>
      </c>
      <c r="S1707" s="179" t="s">
        <v>41</v>
      </c>
      <c r="T1707" s="184" t="s">
        <v>19</v>
      </c>
      <c r="U1707" s="184" t="str">
        <f>Tabla1[[#This Row],[Códigos CIF]]&amp;" "&amp;"="&amp;" "&amp;Tabla1[[#This Row],[Códigos CIF Habilidad]]</f>
        <v>d160 = Centrar la atención</v>
      </c>
      <c r="V1707" s="189" t="s">
        <v>42</v>
      </c>
      <c r="W1707" s="19" t="s">
        <v>43</v>
      </c>
      <c r="X1707" s="10"/>
      <c r="Y1707" s="10"/>
      <c r="Z1707"/>
      <c r="AA1707"/>
      <c r="AB1707"/>
      <c r="AC1707"/>
      <c r="AD1707"/>
      <c r="AE1707"/>
      <c r="AF1707"/>
      <c r="AG1707"/>
      <c r="AH1707"/>
      <c r="AI1707"/>
    </row>
    <row r="1708" spans="1:35" ht="40.799999999999997">
      <c r="A1708" s="10">
        <v>1692</v>
      </c>
      <c r="B1708" s="176" t="s">
        <v>1344</v>
      </c>
      <c r="C1708" s="177" t="s">
        <v>774</v>
      </c>
      <c r="D1708" s="177" t="s">
        <v>3</v>
      </c>
      <c r="E1708" s="178" t="s">
        <v>688</v>
      </c>
      <c r="F1708" s="179">
        <v>5</v>
      </c>
      <c r="G1708" s="180" t="s">
        <v>683</v>
      </c>
      <c r="H1708" s="181">
        <v>3</v>
      </c>
      <c r="I1708" s="182">
        <f>Tabla1[[#This Row],[P_Esperada_MEISR ]]*0.0008928</f>
        <v>2.6784000000000001E-3</v>
      </c>
      <c r="J1708" s="183">
        <v>1</v>
      </c>
      <c r="K1708" s="183">
        <f>Tabla1[[#This Row],[Puntuación]]-1</f>
        <v>0</v>
      </c>
      <c r="L1708" s="182">
        <f>Tabla1[[#This Row],[Cambio escala]]*0.0008928</f>
        <v>0</v>
      </c>
      <c r="M1708" s="179" t="s">
        <v>23</v>
      </c>
      <c r="N1708" s="179" t="s">
        <v>1434</v>
      </c>
      <c r="O1708" s="179" t="s">
        <v>25</v>
      </c>
      <c r="P1708" s="179" t="s">
        <v>1440</v>
      </c>
      <c r="Q1708" s="179" t="s">
        <v>23</v>
      </c>
      <c r="R1708" s="179" t="s">
        <v>1525</v>
      </c>
      <c r="S1708" s="179" t="s">
        <v>44</v>
      </c>
      <c r="T1708" s="184" t="s">
        <v>27</v>
      </c>
      <c r="U1708" s="184" t="str">
        <f>Tabla1[[#This Row],[Códigos CIF]]&amp;" "&amp;"="&amp;" "&amp;Tabla1[[#This Row],[Códigos CIF Habilidad]]</f>
        <v>d415 = Mantener la posición del cuerpo</v>
      </c>
      <c r="V1708" s="189" t="s">
        <v>45</v>
      </c>
      <c r="W1708" s="19" t="s">
        <v>46</v>
      </c>
      <c r="X1708" s="10"/>
      <c r="Y1708" s="10"/>
      <c r="Z1708"/>
      <c r="AA1708"/>
      <c r="AB1708"/>
      <c r="AC1708"/>
      <c r="AD1708"/>
      <c r="AE1708"/>
      <c r="AF1708"/>
      <c r="AG1708"/>
      <c r="AH1708"/>
      <c r="AI1708"/>
    </row>
    <row r="1709" spans="1:35" ht="24">
      <c r="A1709" s="10">
        <v>1693</v>
      </c>
      <c r="B1709" s="176" t="s">
        <v>1344</v>
      </c>
      <c r="C1709" s="177" t="s">
        <v>775</v>
      </c>
      <c r="D1709" s="177" t="s">
        <v>3</v>
      </c>
      <c r="E1709" s="178" t="s">
        <v>47</v>
      </c>
      <c r="F1709" s="179">
        <v>5</v>
      </c>
      <c r="G1709" s="180" t="s">
        <v>683</v>
      </c>
      <c r="H1709" s="181">
        <v>3</v>
      </c>
      <c r="I1709" s="182">
        <f>Tabla1[[#This Row],[P_Esperada_MEISR ]]*0.0008928</f>
        <v>2.6784000000000001E-3</v>
      </c>
      <c r="J1709" s="183">
        <v>1</v>
      </c>
      <c r="K1709" s="183">
        <f>Tabla1[[#This Row],[Puntuación]]-1</f>
        <v>0</v>
      </c>
      <c r="L1709" s="182">
        <f>Tabla1[[#This Row],[Cambio escala]]*0.0008928</f>
        <v>0</v>
      </c>
      <c r="M1709" s="179" t="s">
        <v>5</v>
      </c>
      <c r="N1709" s="179" t="s">
        <v>1436</v>
      </c>
      <c r="O1709" s="179" t="s">
        <v>6</v>
      </c>
      <c r="P1709" s="179" t="s">
        <v>1439</v>
      </c>
      <c r="Q1709" s="179" t="s">
        <v>5</v>
      </c>
      <c r="R1709" s="179" t="s">
        <v>1519</v>
      </c>
      <c r="S1709" s="179" t="s">
        <v>13</v>
      </c>
      <c r="T1709" s="184" t="s">
        <v>14</v>
      </c>
      <c r="U1709" s="184" t="str">
        <f>Tabla1[[#This Row],[Códigos CIF]]&amp;" "&amp;"="&amp;" "&amp;Tabla1[[#This Row],[Códigos CIF Habilidad]]</f>
        <v>d710 = Interacciones interpersonales básicas</v>
      </c>
      <c r="V1709" s="189" t="s">
        <v>15</v>
      </c>
      <c r="W1709" s="19" t="s">
        <v>16</v>
      </c>
      <c r="X1709" s="10"/>
      <c r="Y1709" s="10"/>
      <c r="Z1709"/>
      <c r="AA1709"/>
      <c r="AB1709"/>
      <c r="AC1709"/>
      <c r="AD1709"/>
      <c r="AE1709"/>
      <c r="AF1709"/>
      <c r="AG1709"/>
      <c r="AH1709"/>
      <c r="AI1709"/>
    </row>
    <row r="1710" spans="1:35" ht="30.6">
      <c r="A1710" s="10">
        <v>1694</v>
      </c>
      <c r="B1710" s="176" t="s">
        <v>1344</v>
      </c>
      <c r="C1710" s="177" t="s">
        <v>764</v>
      </c>
      <c r="D1710" s="177" t="s">
        <v>3</v>
      </c>
      <c r="E1710" s="178" t="s">
        <v>689</v>
      </c>
      <c r="F1710" s="179">
        <v>6</v>
      </c>
      <c r="G1710" s="180" t="s">
        <v>683</v>
      </c>
      <c r="H1710" s="181">
        <v>3</v>
      </c>
      <c r="I1710" s="182">
        <f>Tabla1[[#This Row],[P_Esperada_MEISR ]]*0.0008928</f>
        <v>2.6784000000000001E-3</v>
      </c>
      <c r="J1710" s="183">
        <v>1</v>
      </c>
      <c r="K1710" s="183">
        <f>Tabla1[[#This Row],[Puntuación]]-1</f>
        <v>0</v>
      </c>
      <c r="L1710" s="182">
        <f>Tabla1[[#This Row],[Cambio escala]]*0.0008928</f>
        <v>0</v>
      </c>
      <c r="M1710" s="179" t="s">
        <v>23</v>
      </c>
      <c r="N1710" s="179" t="s">
        <v>1434</v>
      </c>
      <c r="O1710" s="179" t="s">
        <v>25</v>
      </c>
      <c r="P1710" s="179" t="s">
        <v>1440</v>
      </c>
      <c r="Q1710" s="179" t="s">
        <v>23</v>
      </c>
      <c r="R1710" s="179" t="s">
        <v>1525</v>
      </c>
      <c r="S1710" s="179" t="s">
        <v>44</v>
      </c>
      <c r="T1710" s="184" t="s">
        <v>27</v>
      </c>
      <c r="U1710" s="184" t="str">
        <f>Tabla1[[#This Row],[Códigos CIF]]&amp;" "&amp;"="&amp;" "&amp;Tabla1[[#This Row],[Códigos CIF Habilidad]]</f>
        <v>d415 = Mantener la posición del cuerpo</v>
      </c>
      <c r="V1710" s="189" t="s">
        <v>45</v>
      </c>
      <c r="W1710" s="19" t="s">
        <v>46</v>
      </c>
      <c r="X1710" s="10"/>
      <c r="Y1710" s="10"/>
      <c r="Z1710"/>
      <c r="AA1710"/>
      <c r="AB1710"/>
      <c r="AC1710"/>
      <c r="AD1710"/>
      <c r="AE1710"/>
      <c r="AF1710"/>
      <c r="AG1710"/>
      <c r="AH1710"/>
      <c r="AI1710"/>
    </row>
    <row r="1711" spans="1:35" ht="30.6">
      <c r="A1711" s="10">
        <v>1695</v>
      </c>
      <c r="B1711" s="176" t="s">
        <v>1344</v>
      </c>
      <c r="C1711" s="177" t="s">
        <v>765</v>
      </c>
      <c r="D1711" s="177" t="s">
        <v>3</v>
      </c>
      <c r="E1711" s="178" t="s">
        <v>48</v>
      </c>
      <c r="F1711" s="179">
        <v>6</v>
      </c>
      <c r="G1711" s="180" t="s">
        <v>683</v>
      </c>
      <c r="H1711" s="181">
        <v>3</v>
      </c>
      <c r="I1711" s="182">
        <f>Tabla1[[#This Row],[P_Esperada_MEISR ]]*0.0008928</f>
        <v>2.6784000000000001E-3</v>
      </c>
      <c r="J1711" s="183">
        <v>1</v>
      </c>
      <c r="K1711" s="183">
        <f>Tabla1[[#This Row],[Puntuación]]-1</f>
        <v>0</v>
      </c>
      <c r="L1711" s="182">
        <f>Tabla1[[#This Row],[Cambio escala]]*0.0008928</f>
        <v>0</v>
      </c>
      <c r="M1711" s="179" t="s">
        <v>23</v>
      </c>
      <c r="N1711" s="179" t="s">
        <v>1434</v>
      </c>
      <c r="O1711" s="179" t="s">
        <v>25</v>
      </c>
      <c r="P1711" s="179" t="s">
        <v>1440</v>
      </c>
      <c r="Q1711" s="179" t="s">
        <v>23</v>
      </c>
      <c r="R1711" s="179" t="s">
        <v>1525</v>
      </c>
      <c r="S1711" s="179" t="s">
        <v>26</v>
      </c>
      <c r="T1711" s="184" t="s">
        <v>27</v>
      </c>
      <c r="U1711" s="184" t="str">
        <f>Tabla1[[#This Row],[Códigos CIF]]&amp;" "&amp;"="&amp;" "&amp;Tabla1[[#This Row],[Códigos CIF Habilidad]]</f>
        <v>d410 = Cambiar las posturas corporales básicas</v>
      </c>
      <c r="V1711" s="189" t="s">
        <v>28</v>
      </c>
      <c r="W1711" s="19" t="s">
        <v>29</v>
      </c>
      <c r="X1711" s="10"/>
      <c r="Y1711" s="10"/>
      <c r="Z1711"/>
      <c r="AA1711"/>
      <c r="AB1711"/>
      <c r="AC1711"/>
      <c r="AD1711"/>
      <c r="AE1711"/>
      <c r="AF1711"/>
      <c r="AG1711"/>
      <c r="AH1711"/>
      <c r="AI1711"/>
    </row>
    <row r="1712" spans="1:35" ht="24">
      <c r="A1712" s="10">
        <v>1696</v>
      </c>
      <c r="B1712" s="176" t="s">
        <v>1344</v>
      </c>
      <c r="C1712" s="177" t="s">
        <v>776</v>
      </c>
      <c r="D1712" s="177" t="s">
        <v>3</v>
      </c>
      <c r="E1712" s="178" t="s">
        <v>687</v>
      </c>
      <c r="F1712" s="179">
        <v>7</v>
      </c>
      <c r="G1712" s="180" t="s">
        <v>686</v>
      </c>
      <c r="H1712" s="181">
        <v>3</v>
      </c>
      <c r="I1712" s="182">
        <f>Tabla1[[#This Row],[P_Esperada_MEISR ]]*0.0008928</f>
        <v>2.6784000000000001E-3</v>
      </c>
      <c r="J1712" s="183">
        <v>1</v>
      </c>
      <c r="K1712" s="183">
        <f>Tabla1[[#This Row],[Puntuación]]-1</f>
        <v>0</v>
      </c>
      <c r="L1712" s="182">
        <f>Tabla1[[#This Row],[Cambio escala]]*0.0008928</f>
        <v>0</v>
      </c>
      <c r="M1712" s="179" t="s">
        <v>5</v>
      </c>
      <c r="N1712" s="179" t="s">
        <v>1436</v>
      </c>
      <c r="O1712" s="179" t="s">
        <v>6</v>
      </c>
      <c r="P1712" s="179" t="s">
        <v>1439</v>
      </c>
      <c r="Q1712" s="179" t="s">
        <v>23</v>
      </c>
      <c r="R1712" s="179" t="s">
        <v>1525</v>
      </c>
      <c r="S1712" s="179" t="s">
        <v>13</v>
      </c>
      <c r="T1712" s="184" t="s">
        <v>14</v>
      </c>
      <c r="U1712" s="184" t="str">
        <f>Tabla1[[#This Row],[Códigos CIF]]&amp;" "&amp;"="&amp;" "&amp;Tabla1[[#This Row],[Códigos CIF Habilidad]]</f>
        <v>d710 = Interacciones interpersonales básicas</v>
      </c>
      <c r="V1712" s="189" t="s">
        <v>15</v>
      </c>
      <c r="W1712" s="19" t="s">
        <v>16</v>
      </c>
      <c r="X1712" s="10"/>
      <c r="Y1712" s="10"/>
      <c r="Z1712"/>
      <c r="AA1712"/>
      <c r="AB1712"/>
      <c r="AC1712"/>
      <c r="AD1712"/>
      <c r="AE1712"/>
      <c r="AF1712"/>
      <c r="AG1712"/>
      <c r="AH1712"/>
      <c r="AI1712"/>
    </row>
    <row r="1713" spans="1:35" ht="24">
      <c r="A1713" s="10">
        <v>1697</v>
      </c>
      <c r="B1713" s="176" t="s">
        <v>1344</v>
      </c>
      <c r="C1713" s="177" t="s">
        <v>777</v>
      </c>
      <c r="D1713" s="177" t="s">
        <v>3</v>
      </c>
      <c r="E1713" s="178" t="s">
        <v>1309</v>
      </c>
      <c r="F1713" s="179">
        <v>8</v>
      </c>
      <c r="G1713" s="180" t="s">
        <v>686</v>
      </c>
      <c r="H1713" s="181">
        <v>3</v>
      </c>
      <c r="I1713" s="182">
        <f>Tabla1[[#This Row],[P_Esperada_MEISR ]]*0.0008928</f>
        <v>2.6784000000000001E-3</v>
      </c>
      <c r="J1713" s="183">
        <v>1</v>
      </c>
      <c r="K1713" s="183">
        <f>Tabla1[[#This Row],[Puntuación]]-1</f>
        <v>0</v>
      </c>
      <c r="L1713" s="182">
        <f>Tabla1[[#This Row],[Cambio escala]]*0.0008928</f>
        <v>0</v>
      </c>
      <c r="M1713" s="179" t="s">
        <v>24</v>
      </c>
      <c r="N1713" s="179" t="s">
        <v>1435</v>
      </c>
      <c r="O1713" s="179" t="s">
        <v>5</v>
      </c>
      <c r="P1713" s="179" t="s">
        <v>1441</v>
      </c>
      <c r="Q1713" s="179" t="s">
        <v>5</v>
      </c>
      <c r="R1713" s="179" t="s">
        <v>1519</v>
      </c>
      <c r="S1713" s="179" t="s">
        <v>49</v>
      </c>
      <c r="T1713" s="184" t="s">
        <v>50</v>
      </c>
      <c r="U1713" s="184" t="str">
        <f>Tabla1[[#This Row],[Códigos CIF]]&amp;" "&amp;"="&amp;" "&amp;Tabla1[[#This Row],[Códigos CIF Habilidad]]</f>
        <v>d240 = Manejo del estrés y otras demandas psicológicas</v>
      </c>
      <c r="V1713" s="189" t="s">
        <v>51</v>
      </c>
      <c r="W1713" s="19" t="s">
        <v>52</v>
      </c>
      <c r="X1713" s="10"/>
      <c r="Y1713" s="10"/>
      <c r="Z1713"/>
      <c r="AA1713"/>
      <c r="AB1713"/>
      <c r="AC1713"/>
      <c r="AD1713"/>
      <c r="AE1713"/>
      <c r="AF1713"/>
      <c r="AG1713"/>
      <c r="AH1713"/>
      <c r="AI1713"/>
    </row>
    <row r="1714" spans="1:35" ht="30.6">
      <c r="A1714" s="10">
        <v>1698</v>
      </c>
      <c r="B1714" s="176" t="s">
        <v>1344</v>
      </c>
      <c r="C1714" s="177" t="s">
        <v>778</v>
      </c>
      <c r="D1714" s="177" t="s">
        <v>3</v>
      </c>
      <c r="E1714" s="178" t="s">
        <v>53</v>
      </c>
      <c r="F1714" s="179">
        <v>10</v>
      </c>
      <c r="G1714" s="180" t="s">
        <v>686</v>
      </c>
      <c r="H1714" s="181">
        <v>3</v>
      </c>
      <c r="I1714" s="182">
        <f>Tabla1[[#This Row],[P_Esperada_MEISR ]]*0.0008928</f>
        <v>2.6784000000000001E-3</v>
      </c>
      <c r="J1714" s="183">
        <v>1</v>
      </c>
      <c r="K1714" s="183">
        <f>Tabla1[[#This Row],[Puntuación]]-1</f>
        <v>0</v>
      </c>
      <c r="L1714" s="182">
        <f>Tabla1[[#This Row],[Cambio escala]]*0.0008928</f>
        <v>0</v>
      </c>
      <c r="M1714" s="179" t="s">
        <v>23</v>
      </c>
      <c r="N1714" s="179" t="s">
        <v>1434</v>
      </c>
      <c r="O1714" s="179" t="s">
        <v>25</v>
      </c>
      <c r="P1714" s="179" t="s">
        <v>1440</v>
      </c>
      <c r="Q1714" s="179" t="s">
        <v>23</v>
      </c>
      <c r="R1714" s="179" t="s">
        <v>1525</v>
      </c>
      <c r="S1714" s="179" t="s">
        <v>26</v>
      </c>
      <c r="T1714" s="184" t="s">
        <v>27</v>
      </c>
      <c r="U1714" s="184" t="str">
        <f>Tabla1[[#This Row],[Códigos CIF]]&amp;" "&amp;"="&amp;" "&amp;Tabla1[[#This Row],[Códigos CIF Habilidad]]</f>
        <v>d410 = Cambiar las posturas corporales básicas</v>
      </c>
      <c r="V1714" s="189" t="s">
        <v>28</v>
      </c>
      <c r="W1714" s="19" t="s">
        <v>29</v>
      </c>
      <c r="X1714" s="10"/>
      <c r="Y1714" s="10"/>
      <c r="Z1714"/>
      <c r="AA1714"/>
      <c r="AB1714"/>
      <c r="AC1714"/>
      <c r="AD1714"/>
      <c r="AE1714"/>
      <c r="AF1714"/>
      <c r="AG1714"/>
      <c r="AH1714"/>
      <c r="AI1714"/>
    </row>
    <row r="1715" spans="1:35">
      <c r="A1715" s="10">
        <v>1699</v>
      </c>
      <c r="B1715" s="176" t="s">
        <v>1344</v>
      </c>
      <c r="C1715" s="177" t="s">
        <v>779</v>
      </c>
      <c r="D1715" s="177" t="s">
        <v>3</v>
      </c>
      <c r="E1715" s="178" t="s">
        <v>54</v>
      </c>
      <c r="F1715" s="179">
        <v>12</v>
      </c>
      <c r="G1715" s="180" t="s">
        <v>686</v>
      </c>
      <c r="H1715" s="181">
        <v>3</v>
      </c>
      <c r="I1715" s="182">
        <f>Tabla1[[#This Row],[P_Esperada_MEISR ]]*0.0008928</f>
        <v>2.6784000000000001E-3</v>
      </c>
      <c r="J1715" s="183">
        <v>1</v>
      </c>
      <c r="K1715" s="183">
        <f>Tabla1[[#This Row],[Puntuación]]-1</f>
        <v>0</v>
      </c>
      <c r="L1715" s="182">
        <f>Tabla1[[#This Row],[Cambio escala]]*0.0008928</f>
        <v>0</v>
      </c>
      <c r="M1715" s="179" t="s">
        <v>5</v>
      </c>
      <c r="N1715" s="179" t="s">
        <v>1436</v>
      </c>
      <c r="O1715" s="179" t="s">
        <v>6</v>
      </c>
      <c r="P1715" s="179" t="s">
        <v>1439</v>
      </c>
      <c r="Q1715" s="179" t="s">
        <v>5</v>
      </c>
      <c r="R1715" s="179" t="s">
        <v>1519</v>
      </c>
      <c r="S1715" s="179" t="s">
        <v>55</v>
      </c>
      <c r="T1715" s="184" t="s">
        <v>9</v>
      </c>
      <c r="U1715" s="184" t="str">
        <f>Tabla1[[#This Row],[Códigos CIF]]&amp;" "&amp;"="&amp;" "&amp;Tabla1[[#This Row],[Códigos CIF Habilidad]]</f>
        <v>d330 = Hablar</v>
      </c>
      <c r="V1715" s="189" t="s">
        <v>56</v>
      </c>
      <c r="W1715" s="19" t="s">
        <v>57</v>
      </c>
      <c r="X1715" s="10"/>
      <c r="Y1715" s="10"/>
      <c r="Z1715"/>
      <c r="AA1715"/>
      <c r="AB1715"/>
      <c r="AC1715"/>
      <c r="AD1715"/>
      <c r="AE1715"/>
      <c r="AF1715"/>
      <c r="AG1715"/>
      <c r="AH1715"/>
      <c r="AI1715"/>
    </row>
    <row r="1716" spans="1:35">
      <c r="A1716" s="10">
        <v>1700</v>
      </c>
      <c r="B1716" s="176" t="s">
        <v>1344</v>
      </c>
      <c r="C1716" s="177" t="s">
        <v>780</v>
      </c>
      <c r="D1716" s="177" t="s">
        <v>3</v>
      </c>
      <c r="E1716" s="178" t="s">
        <v>58</v>
      </c>
      <c r="F1716" s="179">
        <v>12</v>
      </c>
      <c r="G1716" s="180" t="s">
        <v>686</v>
      </c>
      <c r="H1716" s="181">
        <v>3</v>
      </c>
      <c r="I1716" s="182">
        <f>Tabla1[[#This Row],[P_Esperada_MEISR ]]*0.0008928</f>
        <v>2.6784000000000001E-3</v>
      </c>
      <c r="J1716" s="183">
        <v>1</v>
      </c>
      <c r="K1716" s="183">
        <f>Tabla1[[#This Row],[Puntuación]]-1</f>
        <v>0</v>
      </c>
      <c r="L1716" s="182">
        <f>Tabla1[[#This Row],[Cambio escala]]*0.0008928</f>
        <v>0</v>
      </c>
      <c r="M1716" s="179" t="s">
        <v>23</v>
      </c>
      <c r="N1716" s="179" t="s">
        <v>1434</v>
      </c>
      <c r="O1716" s="179" t="s">
        <v>25</v>
      </c>
      <c r="P1716" s="179" t="s">
        <v>1440</v>
      </c>
      <c r="Q1716" s="179" t="s">
        <v>23</v>
      </c>
      <c r="R1716" s="179" t="s">
        <v>1525</v>
      </c>
      <c r="S1716" s="179" t="s">
        <v>44</v>
      </c>
      <c r="T1716" s="184" t="s">
        <v>27</v>
      </c>
      <c r="U1716" s="184" t="str">
        <f>Tabla1[[#This Row],[Códigos CIF]]&amp;" "&amp;"="&amp;" "&amp;Tabla1[[#This Row],[Códigos CIF Habilidad]]</f>
        <v>d415 = Mantener la posición del cuerpo</v>
      </c>
      <c r="V1716" s="189" t="s">
        <v>45</v>
      </c>
      <c r="W1716" s="19" t="s">
        <v>46</v>
      </c>
      <c r="X1716" s="10"/>
      <c r="Y1716" s="10"/>
      <c r="Z1716"/>
      <c r="AA1716"/>
      <c r="AB1716"/>
      <c r="AC1716"/>
      <c r="AD1716"/>
      <c r="AE1716"/>
      <c r="AF1716"/>
      <c r="AG1716"/>
      <c r="AH1716"/>
      <c r="AI1716"/>
    </row>
    <row r="1717" spans="1:35" ht="20.399999999999999">
      <c r="A1717" s="10">
        <v>1701</v>
      </c>
      <c r="B1717" s="176" t="s">
        <v>1344</v>
      </c>
      <c r="C1717" s="177" t="s">
        <v>781</v>
      </c>
      <c r="D1717" s="177" t="s">
        <v>3</v>
      </c>
      <c r="E1717" s="178" t="s">
        <v>691</v>
      </c>
      <c r="F1717" s="179">
        <v>18</v>
      </c>
      <c r="G1717" s="180" t="s">
        <v>684</v>
      </c>
      <c r="H1717" s="181">
        <v>3</v>
      </c>
      <c r="I1717" s="182">
        <f>Tabla1[[#This Row],[P_Esperada_MEISR ]]*0.0008928</f>
        <v>2.6784000000000001E-3</v>
      </c>
      <c r="J1717" s="183">
        <v>1</v>
      </c>
      <c r="K1717" s="183">
        <f>Tabla1[[#This Row],[Puntuación]]-1</f>
        <v>0</v>
      </c>
      <c r="L1717" s="182">
        <f>Tabla1[[#This Row],[Cambio escala]]*0.0008928</f>
        <v>0</v>
      </c>
      <c r="M1717" s="179" t="s">
        <v>24</v>
      </c>
      <c r="N1717" s="179" t="s">
        <v>1435</v>
      </c>
      <c r="O1717" s="179" t="s">
        <v>5</v>
      </c>
      <c r="P1717" s="179" t="s">
        <v>1441</v>
      </c>
      <c r="Q1717" s="179" t="s">
        <v>5</v>
      </c>
      <c r="R1717" s="179" t="s">
        <v>1519</v>
      </c>
      <c r="S1717" s="179" t="s">
        <v>59</v>
      </c>
      <c r="T1717" s="184" t="s">
        <v>60</v>
      </c>
      <c r="U1717" s="184" t="str">
        <f>Tabla1[[#This Row],[Códigos CIF]]&amp;" "&amp;"="&amp;" "&amp;Tabla1[[#This Row],[Códigos CIF Habilidad]]</f>
        <v xml:space="preserve">d880 = Participación en el juego </v>
      </c>
      <c r="V1717" s="189" t="s">
        <v>61</v>
      </c>
      <c r="W1717" s="19" t="s">
        <v>62</v>
      </c>
      <c r="X1717" s="10"/>
      <c r="Y1717" s="10"/>
      <c r="Z1717"/>
      <c r="AA1717"/>
      <c r="AB1717"/>
      <c r="AC1717"/>
      <c r="AD1717"/>
      <c r="AE1717"/>
      <c r="AF1717"/>
      <c r="AG1717"/>
      <c r="AH1717"/>
      <c r="AI1717"/>
    </row>
    <row r="1718" spans="1:35">
      <c r="A1718" s="10">
        <v>1702</v>
      </c>
      <c r="B1718" s="176" t="s">
        <v>1344</v>
      </c>
      <c r="C1718" s="177" t="s">
        <v>782</v>
      </c>
      <c r="D1718" s="177" t="s">
        <v>3</v>
      </c>
      <c r="E1718" s="178" t="s">
        <v>1310</v>
      </c>
      <c r="F1718" s="179">
        <v>18</v>
      </c>
      <c r="G1718" s="180" t="s">
        <v>684</v>
      </c>
      <c r="H1718" s="181">
        <v>3</v>
      </c>
      <c r="I1718" s="182">
        <f>Tabla1[[#This Row],[P_Esperada_MEISR ]]*0.0008928</f>
        <v>2.6784000000000001E-3</v>
      </c>
      <c r="J1718" s="183">
        <v>1</v>
      </c>
      <c r="K1718" s="183">
        <f>Tabla1[[#This Row],[Puntuación]]-1</f>
        <v>0</v>
      </c>
      <c r="L1718" s="182">
        <f>Tabla1[[#This Row],[Cambio escala]]*0.0008928</f>
        <v>0</v>
      </c>
      <c r="M1718" s="179" t="s">
        <v>5</v>
      </c>
      <c r="N1718" s="179" t="s">
        <v>1436</v>
      </c>
      <c r="O1718" s="179" t="s">
        <v>6</v>
      </c>
      <c r="P1718" s="179" t="s">
        <v>1439</v>
      </c>
      <c r="Q1718" s="179" t="s">
        <v>5</v>
      </c>
      <c r="R1718" s="179" t="s">
        <v>1519</v>
      </c>
      <c r="S1718" s="179" t="s">
        <v>8</v>
      </c>
      <c r="T1718" s="184" t="s">
        <v>9</v>
      </c>
      <c r="U1718" s="184" t="str">
        <f>Tabla1[[#This Row],[Códigos CIF]]&amp;" "&amp;"="&amp;" "&amp;Tabla1[[#This Row],[Códigos CIF Habilidad]]</f>
        <v>d331 = Pre-lenguaje</v>
      </c>
      <c r="V1718" s="189" t="s">
        <v>10</v>
      </c>
      <c r="W1718" s="19" t="s">
        <v>11</v>
      </c>
      <c r="X1718" s="10"/>
      <c r="Y1718" s="10"/>
      <c r="Z1718"/>
      <c r="AA1718"/>
      <c r="AB1718"/>
      <c r="AC1718"/>
      <c r="AD1718"/>
      <c r="AE1718"/>
      <c r="AF1718"/>
      <c r="AG1718"/>
      <c r="AH1718"/>
      <c r="AI1718"/>
    </row>
    <row r="1719" spans="1:35">
      <c r="A1719" s="10">
        <v>1703</v>
      </c>
      <c r="B1719" s="176" t="s">
        <v>1344</v>
      </c>
      <c r="C1719" s="177" t="s">
        <v>783</v>
      </c>
      <c r="D1719" s="177" t="s">
        <v>3</v>
      </c>
      <c r="E1719" s="178" t="s">
        <v>692</v>
      </c>
      <c r="F1719" s="179">
        <v>21</v>
      </c>
      <c r="G1719" s="180" t="s">
        <v>685</v>
      </c>
      <c r="H1719" s="181">
        <v>3</v>
      </c>
      <c r="I1719" s="182">
        <f>Tabla1[[#This Row],[P_Esperada_MEISR ]]*0.0008928</f>
        <v>2.6784000000000001E-3</v>
      </c>
      <c r="J1719" s="183">
        <v>1</v>
      </c>
      <c r="K1719" s="183">
        <f>Tabla1[[#This Row],[Puntuación]]-1</f>
        <v>0</v>
      </c>
      <c r="L1719" s="182">
        <f>Tabla1[[#This Row],[Cambio escala]]*0.0008928</f>
        <v>0</v>
      </c>
      <c r="M1719" s="179" t="s">
        <v>23</v>
      </c>
      <c r="N1719" s="179" t="s">
        <v>1434</v>
      </c>
      <c r="O1719" s="179" t="s">
        <v>5</v>
      </c>
      <c r="P1719" s="179" t="s">
        <v>1441</v>
      </c>
      <c r="Q1719" s="179" t="s">
        <v>23</v>
      </c>
      <c r="R1719" s="179" t="s">
        <v>1525</v>
      </c>
      <c r="S1719" s="179" t="s">
        <v>63</v>
      </c>
      <c r="T1719" s="184" t="s">
        <v>27</v>
      </c>
      <c r="U1719" s="184" t="str">
        <f>Tabla1[[#This Row],[Códigos CIF]]&amp;" "&amp;"="&amp;" "&amp;Tabla1[[#This Row],[Códigos CIF Habilidad]]</f>
        <v>d460 = Desplazarse por distintos lugares</v>
      </c>
      <c r="V1719" s="189" t="s">
        <v>64</v>
      </c>
      <c r="W1719" s="19" t="s">
        <v>65</v>
      </c>
      <c r="X1719" s="10"/>
      <c r="Y1719" s="10"/>
      <c r="Z1719"/>
      <c r="AA1719"/>
      <c r="AB1719"/>
      <c r="AC1719"/>
      <c r="AD1719"/>
      <c r="AE1719"/>
      <c r="AF1719"/>
      <c r="AG1719"/>
      <c r="AH1719"/>
      <c r="AI1719"/>
    </row>
    <row r="1720" spans="1:35" ht="20.399999999999999">
      <c r="A1720" s="10">
        <v>1704</v>
      </c>
      <c r="B1720" s="176" t="s">
        <v>1344</v>
      </c>
      <c r="C1720" s="177" t="s">
        <v>784</v>
      </c>
      <c r="D1720" s="177" t="s">
        <v>3</v>
      </c>
      <c r="E1720" s="178" t="s">
        <v>1311</v>
      </c>
      <c r="F1720" s="179">
        <v>30</v>
      </c>
      <c r="G1720" s="180" t="s">
        <v>738</v>
      </c>
      <c r="H1720" s="181">
        <v>3</v>
      </c>
      <c r="I1720" s="182">
        <f>Tabla1[[#This Row],[P_Esperada_MEISR ]]*0.0008928</f>
        <v>2.6784000000000001E-3</v>
      </c>
      <c r="J1720" s="183">
        <v>1</v>
      </c>
      <c r="K1720" s="183">
        <f>Tabla1[[#This Row],[Puntuación]]-1</f>
        <v>0</v>
      </c>
      <c r="L1720" s="182">
        <f>Tabla1[[#This Row],[Cambio escala]]*0.0008928</f>
        <v>0</v>
      </c>
      <c r="M1720" s="179" t="s">
        <v>5</v>
      </c>
      <c r="N1720" s="179" t="s">
        <v>1436</v>
      </c>
      <c r="O1720" s="179" t="s">
        <v>5</v>
      </c>
      <c r="P1720" s="179" t="s">
        <v>1441</v>
      </c>
      <c r="Q1720" s="179" t="s">
        <v>5</v>
      </c>
      <c r="R1720" s="179" t="s">
        <v>1519</v>
      </c>
      <c r="S1720" s="179" t="s">
        <v>55</v>
      </c>
      <c r="T1720" s="184" t="s">
        <v>9</v>
      </c>
      <c r="U1720" s="184" t="str">
        <f>Tabla1[[#This Row],[Códigos CIF]]&amp;" "&amp;"="&amp;" "&amp;Tabla1[[#This Row],[Códigos CIF Habilidad]]</f>
        <v>d330 = Hablar</v>
      </c>
      <c r="V1720" s="189" t="s">
        <v>56</v>
      </c>
      <c r="W1720" s="19" t="s">
        <v>57</v>
      </c>
      <c r="X1720" s="10"/>
      <c r="Y1720" s="10"/>
      <c r="Z1720"/>
      <c r="AA1720"/>
      <c r="AB1720"/>
      <c r="AC1720"/>
      <c r="AD1720"/>
      <c r="AE1720"/>
      <c r="AF1720"/>
      <c r="AG1720"/>
      <c r="AH1720"/>
      <c r="AI1720"/>
    </row>
    <row r="1721" spans="1:35" ht="24">
      <c r="A1721" s="10">
        <v>1705</v>
      </c>
      <c r="B1721" s="176" t="s">
        <v>1344</v>
      </c>
      <c r="C1721" s="177" t="s">
        <v>785</v>
      </c>
      <c r="D1721" s="177" t="s">
        <v>3</v>
      </c>
      <c r="E1721" s="178" t="s">
        <v>66</v>
      </c>
      <c r="F1721" s="179">
        <v>33</v>
      </c>
      <c r="G1721" s="180" t="s">
        <v>739</v>
      </c>
      <c r="H1721" s="181">
        <v>3</v>
      </c>
      <c r="I1721" s="182">
        <f>Tabla1[[#This Row],[P_Esperada_MEISR ]]*0.0008928</f>
        <v>2.6784000000000001E-3</v>
      </c>
      <c r="J1721" s="183">
        <v>1</v>
      </c>
      <c r="K1721" s="183">
        <f>Tabla1[[#This Row],[Puntuación]]-1</f>
        <v>0</v>
      </c>
      <c r="L1721" s="182">
        <f>Tabla1[[#This Row],[Cambio escala]]*0.0008928</f>
        <v>0</v>
      </c>
      <c r="M1721" s="179" t="s">
        <v>5</v>
      </c>
      <c r="N1721" s="179" t="s">
        <v>1436</v>
      </c>
      <c r="O1721" s="179" t="s">
        <v>31</v>
      </c>
      <c r="P1721" s="179" t="s">
        <v>1438</v>
      </c>
      <c r="Q1721" s="179" t="s">
        <v>7</v>
      </c>
      <c r="R1721" s="179" t="s">
        <v>1526</v>
      </c>
      <c r="S1721" s="179" t="s">
        <v>67</v>
      </c>
      <c r="T1721" s="184" t="s">
        <v>9</v>
      </c>
      <c r="U1721" s="184" t="str">
        <f>Tabla1[[#This Row],[Códigos CIF]]&amp;" "&amp;"="&amp;" "&amp;Tabla1[[#This Row],[Códigos CIF Habilidad]]</f>
        <v>d310 = Comunicación-recepción de mensajes hablados</v>
      </c>
      <c r="V1721" s="189" t="s">
        <v>68</v>
      </c>
      <c r="W1721" s="19" t="s">
        <v>69</v>
      </c>
      <c r="X1721" s="10"/>
      <c r="Y1721" s="10"/>
      <c r="Z1721"/>
      <c r="AA1721"/>
      <c r="AB1721"/>
      <c r="AC1721"/>
      <c r="AD1721"/>
      <c r="AE1721"/>
      <c r="AF1721"/>
      <c r="AG1721"/>
      <c r="AH1721"/>
      <c r="AI1721"/>
    </row>
    <row r="1722" spans="1:35" ht="20.399999999999999">
      <c r="A1722" s="10">
        <v>1706</v>
      </c>
      <c r="B1722" s="176" t="s">
        <v>1344</v>
      </c>
      <c r="C1722" s="177" t="s">
        <v>786</v>
      </c>
      <c r="D1722" s="177" t="s">
        <v>3</v>
      </c>
      <c r="E1722" s="178" t="s">
        <v>70</v>
      </c>
      <c r="F1722" s="179">
        <v>36</v>
      </c>
      <c r="G1722" s="180" t="s">
        <v>739</v>
      </c>
      <c r="H1722" s="181">
        <v>3</v>
      </c>
      <c r="I1722" s="182">
        <f>Tabla1[[#This Row],[P_Esperada_MEISR ]]*0.0008928</f>
        <v>2.6784000000000001E-3</v>
      </c>
      <c r="J1722" s="183">
        <v>1</v>
      </c>
      <c r="K1722" s="183">
        <f>Tabla1[[#This Row],[Puntuación]]-1</f>
        <v>0</v>
      </c>
      <c r="L1722" s="182">
        <f>Tabla1[[#This Row],[Cambio escala]]*0.0008928</f>
        <v>0</v>
      </c>
      <c r="M1722" s="179" t="s">
        <v>5</v>
      </c>
      <c r="N1722" s="179" t="s">
        <v>1436</v>
      </c>
      <c r="O1722" s="179" t="s">
        <v>6</v>
      </c>
      <c r="P1722" s="179" t="s">
        <v>1439</v>
      </c>
      <c r="Q1722" s="179" t="s">
        <v>5</v>
      </c>
      <c r="R1722" s="179" t="s">
        <v>1519</v>
      </c>
      <c r="S1722" s="179" t="s">
        <v>55</v>
      </c>
      <c r="T1722" s="184" t="s">
        <v>9</v>
      </c>
      <c r="U1722" s="184" t="str">
        <f>Tabla1[[#This Row],[Códigos CIF]]&amp;" "&amp;"="&amp;" "&amp;Tabla1[[#This Row],[Códigos CIF Habilidad]]</f>
        <v>d330 = Hablar</v>
      </c>
      <c r="V1722" s="189" t="s">
        <v>56</v>
      </c>
      <c r="W1722" s="19" t="s">
        <v>57</v>
      </c>
      <c r="X1722" s="10"/>
      <c r="Y1722" s="10"/>
      <c r="Z1722"/>
      <c r="AA1722"/>
      <c r="AB1722"/>
      <c r="AC1722"/>
      <c r="AD1722"/>
      <c r="AE1722"/>
      <c r="AF1722"/>
      <c r="AG1722"/>
      <c r="AH1722"/>
      <c r="AI1722"/>
    </row>
    <row r="1723" spans="1:35">
      <c r="A1723" s="10">
        <v>1707</v>
      </c>
      <c r="B1723" s="176" t="s">
        <v>1344</v>
      </c>
      <c r="C1723" s="177" t="s">
        <v>787</v>
      </c>
      <c r="D1723" s="177" t="s">
        <v>3</v>
      </c>
      <c r="E1723" s="178" t="s">
        <v>71</v>
      </c>
      <c r="F1723" s="179">
        <v>36</v>
      </c>
      <c r="G1723" s="180" t="s">
        <v>739</v>
      </c>
      <c r="H1723" s="181">
        <v>3</v>
      </c>
      <c r="I1723" s="182">
        <f>Tabla1[[#This Row],[P_Esperada_MEISR ]]*0.0008928</f>
        <v>2.6784000000000001E-3</v>
      </c>
      <c r="J1723" s="183">
        <v>1</v>
      </c>
      <c r="K1723" s="183">
        <f>Tabla1[[#This Row],[Puntuación]]-1</f>
        <v>0</v>
      </c>
      <c r="L1723" s="182">
        <f>Tabla1[[#This Row],[Cambio escala]]*0.0008928</f>
        <v>0</v>
      </c>
      <c r="M1723" s="179" t="s">
        <v>24</v>
      </c>
      <c r="N1723" s="179" t="s">
        <v>1435</v>
      </c>
      <c r="O1723" s="179" t="s">
        <v>31</v>
      </c>
      <c r="P1723" s="179" t="s">
        <v>1438</v>
      </c>
      <c r="Q1723" s="179" t="s">
        <v>7</v>
      </c>
      <c r="R1723" s="179" t="s">
        <v>1526</v>
      </c>
      <c r="S1723" s="179" t="s">
        <v>72</v>
      </c>
      <c r="T1723" s="184" t="s">
        <v>50</v>
      </c>
      <c r="U1723" s="184" t="str">
        <f>Tabla1[[#This Row],[Códigos CIF]]&amp;" "&amp;"="&amp;" "&amp;Tabla1[[#This Row],[Códigos CIF Habilidad]]</f>
        <v>d230 = Llevar a cabo rutinas diarias</v>
      </c>
      <c r="V1723" s="189" t="s">
        <v>73</v>
      </c>
      <c r="W1723" s="19" t="s">
        <v>74</v>
      </c>
      <c r="X1723" s="10"/>
      <c r="Y1723" s="10"/>
      <c r="Z1723"/>
      <c r="AA1723"/>
      <c r="AB1723"/>
      <c r="AC1723"/>
      <c r="AD1723"/>
      <c r="AE1723"/>
      <c r="AF1723"/>
      <c r="AG1723"/>
      <c r="AH1723"/>
      <c r="AI1723"/>
    </row>
    <row r="1724" spans="1:35" ht="20.399999999999999">
      <c r="A1724" s="10">
        <v>1708</v>
      </c>
      <c r="B1724" s="176" t="s">
        <v>1344</v>
      </c>
      <c r="C1724" s="177" t="s">
        <v>788</v>
      </c>
      <c r="D1724" s="177" t="s">
        <v>3</v>
      </c>
      <c r="E1724" s="178" t="s">
        <v>75</v>
      </c>
      <c r="F1724" s="179">
        <v>42</v>
      </c>
      <c r="G1724" s="180" t="s">
        <v>740</v>
      </c>
      <c r="H1724" s="181">
        <v>3</v>
      </c>
      <c r="I1724" s="182">
        <f>Tabla1[[#This Row],[P_Esperada_MEISR ]]*0.0008928</f>
        <v>2.6784000000000001E-3</v>
      </c>
      <c r="J1724" s="183">
        <v>1</v>
      </c>
      <c r="K1724" s="183">
        <f>Tabla1[[#This Row],[Puntuación]]-1</f>
        <v>0</v>
      </c>
      <c r="L1724" s="182">
        <f>Tabla1[[#This Row],[Cambio escala]]*0.0008928</f>
        <v>0</v>
      </c>
      <c r="M1724" s="179" t="s">
        <v>5</v>
      </c>
      <c r="N1724" s="179" t="s">
        <v>1436</v>
      </c>
      <c r="O1724" s="179" t="s">
        <v>6</v>
      </c>
      <c r="P1724" s="179" t="s">
        <v>1439</v>
      </c>
      <c r="Q1724" s="179" t="s">
        <v>5</v>
      </c>
      <c r="R1724" s="179" t="s">
        <v>1519</v>
      </c>
      <c r="S1724" s="179" t="s">
        <v>55</v>
      </c>
      <c r="T1724" s="184" t="s">
        <v>9</v>
      </c>
      <c r="U1724" s="184" t="str">
        <f>Tabla1[[#This Row],[Códigos CIF]]&amp;" "&amp;"="&amp;" "&amp;Tabla1[[#This Row],[Códigos CIF Habilidad]]</f>
        <v>d330 = Hablar</v>
      </c>
      <c r="V1724" s="189" t="s">
        <v>56</v>
      </c>
      <c r="W1724" s="19" t="s">
        <v>57</v>
      </c>
      <c r="X1724" s="10"/>
      <c r="Y1724" s="10"/>
      <c r="Z1724"/>
      <c r="AA1724"/>
      <c r="AB1724"/>
      <c r="AC1724"/>
      <c r="AD1724"/>
      <c r="AE1724"/>
      <c r="AF1724"/>
      <c r="AG1724"/>
      <c r="AH1724"/>
      <c r="AI1724"/>
    </row>
    <row r="1725" spans="1:35">
      <c r="A1725" s="10">
        <v>1709</v>
      </c>
      <c r="B1725" s="176" t="s">
        <v>1344</v>
      </c>
      <c r="C1725" s="177" t="s">
        <v>789</v>
      </c>
      <c r="D1725" s="177" t="s">
        <v>3</v>
      </c>
      <c r="E1725" s="178" t="s">
        <v>722</v>
      </c>
      <c r="F1725" s="179">
        <v>60</v>
      </c>
      <c r="G1725" s="180" t="s">
        <v>744</v>
      </c>
      <c r="H1725" s="181">
        <v>3</v>
      </c>
      <c r="I1725" s="182">
        <f>Tabla1[[#This Row],[P_Esperada_MEISR ]]*0.0008928</f>
        <v>2.6784000000000001E-3</v>
      </c>
      <c r="J1725" s="183">
        <v>1</v>
      </c>
      <c r="K1725" s="183">
        <f>Tabla1[[#This Row],[Puntuación]]-1</f>
        <v>0</v>
      </c>
      <c r="L1725" s="182">
        <f>Tabla1[[#This Row],[Cambio escala]]*0.0008928</f>
        <v>0</v>
      </c>
      <c r="M1725" s="179" t="s">
        <v>5</v>
      </c>
      <c r="N1725" s="179" t="s">
        <v>1436</v>
      </c>
      <c r="O1725" s="179" t="s">
        <v>6</v>
      </c>
      <c r="P1725" s="179" t="s">
        <v>1439</v>
      </c>
      <c r="Q1725" s="179" t="s">
        <v>5</v>
      </c>
      <c r="R1725" s="179" t="s">
        <v>1519</v>
      </c>
      <c r="S1725" s="179" t="s">
        <v>55</v>
      </c>
      <c r="T1725" s="184" t="s">
        <v>9</v>
      </c>
      <c r="U1725" s="184" t="str">
        <f>Tabla1[[#This Row],[Códigos CIF]]&amp;" "&amp;"="&amp;" "&amp;Tabla1[[#This Row],[Códigos CIF Habilidad]]</f>
        <v>d330 = Hablar</v>
      </c>
      <c r="V1725" s="189" t="s">
        <v>56</v>
      </c>
      <c r="W1725" s="19" t="s">
        <v>57</v>
      </c>
      <c r="X1725" s="10"/>
      <c r="Y1725" s="10"/>
      <c r="Z1725"/>
      <c r="AA1725"/>
      <c r="AB1725"/>
      <c r="AC1725"/>
      <c r="AD1725"/>
      <c r="AE1725"/>
      <c r="AF1725"/>
      <c r="AG1725"/>
      <c r="AH1725"/>
      <c r="AI1725"/>
    </row>
    <row r="1726" spans="1:35" ht="24">
      <c r="A1726" s="10">
        <v>1710</v>
      </c>
      <c r="B1726" s="176" t="s">
        <v>1344</v>
      </c>
      <c r="C1726" s="177" t="s">
        <v>746</v>
      </c>
      <c r="D1726" s="177" t="s">
        <v>76</v>
      </c>
      <c r="E1726" s="178" t="s">
        <v>1312</v>
      </c>
      <c r="F1726" s="179">
        <v>0</v>
      </c>
      <c r="G1726" s="180" t="s">
        <v>683</v>
      </c>
      <c r="H1726" s="181">
        <v>3</v>
      </c>
      <c r="I1726" s="182">
        <f>Tabla1[[#This Row],[P_Esperada_MEISR ]]*0.0008928</f>
        <v>2.6784000000000001E-3</v>
      </c>
      <c r="J1726" s="183">
        <v>1</v>
      </c>
      <c r="K1726" s="183">
        <f>Tabla1[[#This Row],[Puntuación]]-1</f>
        <v>0</v>
      </c>
      <c r="L1726" s="182">
        <f>Tabla1[[#This Row],[Cambio escala]]*0.0008928</f>
        <v>0</v>
      </c>
      <c r="M1726" s="179" t="s">
        <v>24</v>
      </c>
      <c r="N1726" s="179" t="s">
        <v>1435</v>
      </c>
      <c r="O1726" s="179" t="s">
        <v>5</v>
      </c>
      <c r="P1726" s="179" t="s">
        <v>1441</v>
      </c>
      <c r="Q1726" s="179" t="s">
        <v>5</v>
      </c>
      <c r="R1726" s="179" t="s">
        <v>1519</v>
      </c>
      <c r="S1726" s="179" t="s">
        <v>13</v>
      </c>
      <c r="T1726" s="184" t="s">
        <v>14</v>
      </c>
      <c r="U1726" s="184" t="str">
        <f>Tabla1[[#This Row],[Códigos CIF]]&amp;" "&amp;"="&amp;" "&amp;Tabla1[[#This Row],[Códigos CIF Habilidad]]</f>
        <v>d710 = Interacciones interpersonales básicas</v>
      </c>
      <c r="V1726" s="189" t="s">
        <v>15</v>
      </c>
      <c r="W1726" s="19" t="s">
        <v>16</v>
      </c>
      <c r="X1726" s="10"/>
      <c r="Y1726" s="10"/>
      <c r="Z1726"/>
      <c r="AA1726"/>
      <c r="AB1726"/>
      <c r="AC1726"/>
      <c r="AD1726"/>
      <c r="AE1726"/>
      <c r="AF1726"/>
      <c r="AG1726"/>
      <c r="AH1726"/>
      <c r="AI1726"/>
    </row>
    <row r="1727" spans="1:35" ht="40.799999999999997">
      <c r="A1727" s="10">
        <v>1711</v>
      </c>
      <c r="B1727" s="176" t="s">
        <v>1344</v>
      </c>
      <c r="C1727" s="177" t="s">
        <v>790</v>
      </c>
      <c r="D1727" s="177" t="s">
        <v>76</v>
      </c>
      <c r="E1727" s="178" t="s">
        <v>1313</v>
      </c>
      <c r="F1727" s="179">
        <v>1</v>
      </c>
      <c r="G1727" s="180" t="s">
        <v>683</v>
      </c>
      <c r="H1727" s="181">
        <v>3</v>
      </c>
      <c r="I1727" s="182">
        <f>Tabla1[[#This Row],[P_Esperada_MEISR ]]*0.0008928</f>
        <v>2.6784000000000001E-3</v>
      </c>
      <c r="J1727" s="183">
        <v>1</v>
      </c>
      <c r="K1727" s="183">
        <f>Tabla1[[#This Row],[Puntuación]]-1</f>
        <v>0</v>
      </c>
      <c r="L1727" s="182">
        <f>Tabla1[[#This Row],[Cambio escala]]*0.0008928</f>
        <v>0</v>
      </c>
      <c r="M1727" s="179" t="s">
        <v>5</v>
      </c>
      <c r="N1727" s="179" t="s">
        <v>1436</v>
      </c>
      <c r="O1727" s="179" t="s">
        <v>5</v>
      </c>
      <c r="P1727" s="179" t="s">
        <v>1441</v>
      </c>
      <c r="Q1727" s="179" t="s">
        <v>5</v>
      </c>
      <c r="R1727" s="179" t="s">
        <v>1519</v>
      </c>
      <c r="S1727" s="179" t="s">
        <v>77</v>
      </c>
      <c r="T1727" s="184" t="s">
        <v>50</v>
      </c>
      <c r="U1727" s="184" t="str">
        <f>Tabla1[[#This Row],[Códigos CIF]]&amp;" "&amp;"="&amp;" "&amp;Tabla1[[#This Row],[Códigos CIF Habilidad]]</f>
        <v>d250 = Manejo del comportamiento propio</v>
      </c>
      <c r="V1727" s="189" t="s">
        <v>78</v>
      </c>
      <c r="W1727" s="19" t="s">
        <v>79</v>
      </c>
      <c r="X1727" s="10"/>
      <c r="Y1727" s="10"/>
      <c r="Z1727"/>
      <c r="AA1727"/>
      <c r="AB1727"/>
      <c r="AC1727"/>
      <c r="AD1727"/>
      <c r="AE1727"/>
      <c r="AF1727"/>
      <c r="AG1727"/>
      <c r="AH1727"/>
      <c r="AI1727"/>
    </row>
    <row r="1728" spans="1:35" ht="30.6">
      <c r="A1728" s="10">
        <v>1712</v>
      </c>
      <c r="B1728" s="176" t="s">
        <v>1344</v>
      </c>
      <c r="C1728" s="177" t="s">
        <v>791</v>
      </c>
      <c r="D1728" s="177" t="s">
        <v>76</v>
      </c>
      <c r="E1728" s="178" t="s">
        <v>1314</v>
      </c>
      <c r="F1728" s="179">
        <v>1</v>
      </c>
      <c r="G1728" s="180" t="s">
        <v>683</v>
      </c>
      <c r="H1728" s="181">
        <v>3</v>
      </c>
      <c r="I1728" s="182">
        <f>Tabla1[[#This Row],[P_Esperada_MEISR ]]*0.0008928</f>
        <v>2.6784000000000001E-3</v>
      </c>
      <c r="J1728" s="183">
        <v>1</v>
      </c>
      <c r="K1728" s="183">
        <f>Tabla1[[#This Row],[Puntuación]]-1</f>
        <v>0</v>
      </c>
      <c r="L1728" s="182">
        <f>Tabla1[[#This Row],[Cambio escala]]*0.0008928</f>
        <v>0</v>
      </c>
      <c r="M1728" s="179" t="s">
        <v>24</v>
      </c>
      <c r="N1728" s="179" t="s">
        <v>1435</v>
      </c>
      <c r="O1728" s="179" t="s">
        <v>31</v>
      </c>
      <c r="P1728" s="179" t="s">
        <v>1438</v>
      </c>
      <c r="Q1728" s="179" t="s">
        <v>7</v>
      </c>
      <c r="R1728" s="179" t="s">
        <v>1526</v>
      </c>
      <c r="S1728" s="179" t="s">
        <v>41</v>
      </c>
      <c r="T1728" s="184" t="s">
        <v>19</v>
      </c>
      <c r="U1728" s="184" t="str">
        <f>Tabla1[[#This Row],[Códigos CIF]]&amp;" "&amp;"="&amp;" "&amp;Tabla1[[#This Row],[Códigos CIF Habilidad]]</f>
        <v>d160 = Centrar la atención</v>
      </c>
      <c r="V1728" s="189" t="s">
        <v>42</v>
      </c>
      <c r="W1728" s="19" t="s">
        <v>43</v>
      </c>
      <c r="X1728" s="10"/>
      <c r="Y1728" s="10"/>
      <c r="Z1728"/>
      <c r="AA1728"/>
      <c r="AB1728"/>
      <c r="AC1728"/>
      <c r="AD1728"/>
      <c r="AE1728"/>
      <c r="AF1728"/>
      <c r="AG1728"/>
      <c r="AH1728"/>
      <c r="AI1728"/>
    </row>
    <row r="1729" spans="1:35" ht="20.399999999999999">
      <c r="A1729" s="10">
        <v>1713</v>
      </c>
      <c r="B1729" s="176" t="s">
        <v>1344</v>
      </c>
      <c r="C1729" s="177" t="s">
        <v>792</v>
      </c>
      <c r="D1729" s="177" t="s">
        <v>76</v>
      </c>
      <c r="E1729" s="178" t="s">
        <v>80</v>
      </c>
      <c r="F1729" s="179">
        <v>9</v>
      </c>
      <c r="G1729" s="180" t="s">
        <v>686</v>
      </c>
      <c r="H1729" s="181">
        <v>3</v>
      </c>
      <c r="I1729" s="182">
        <f>Tabla1[[#This Row],[P_Esperada_MEISR ]]*0.0008928</f>
        <v>2.6784000000000001E-3</v>
      </c>
      <c r="J1729" s="183">
        <v>1</v>
      </c>
      <c r="K1729" s="183">
        <f>Tabla1[[#This Row],[Puntuación]]-1</f>
        <v>0</v>
      </c>
      <c r="L1729" s="182">
        <f>Tabla1[[#This Row],[Cambio escala]]*0.0008928</f>
        <v>0</v>
      </c>
      <c r="M1729" s="179" t="s">
        <v>5</v>
      </c>
      <c r="N1729" s="179" t="s">
        <v>1436</v>
      </c>
      <c r="O1729" s="179" t="s">
        <v>6</v>
      </c>
      <c r="P1729" s="179" t="s">
        <v>1439</v>
      </c>
      <c r="Q1729" s="179" t="s">
        <v>7</v>
      </c>
      <c r="R1729" s="179" t="s">
        <v>1526</v>
      </c>
      <c r="S1729" s="179" t="s">
        <v>8</v>
      </c>
      <c r="T1729" s="184" t="s">
        <v>9</v>
      </c>
      <c r="U1729" s="184" t="str">
        <f>Tabla1[[#This Row],[Códigos CIF]]&amp;" "&amp;"="&amp;" "&amp;Tabla1[[#This Row],[Códigos CIF Habilidad]]</f>
        <v>d331 = Pre-lenguaje</v>
      </c>
      <c r="V1729" s="189" t="s">
        <v>10</v>
      </c>
      <c r="W1729" s="19" t="s">
        <v>11</v>
      </c>
      <c r="X1729" s="10"/>
      <c r="Y1729" s="10"/>
      <c r="Z1729"/>
      <c r="AA1729"/>
      <c r="AB1729"/>
      <c r="AC1729"/>
      <c r="AD1729"/>
      <c r="AE1729"/>
      <c r="AF1729"/>
      <c r="AG1729"/>
      <c r="AH1729"/>
      <c r="AI1729"/>
    </row>
    <row r="1730" spans="1:35" ht="30.6">
      <c r="A1730" s="10">
        <v>1714</v>
      </c>
      <c r="B1730" s="176" t="s">
        <v>1344</v>
      </c>
      <c r="C1730" s="177" t="s">
        <v>793</v>
      </c>
      <c r="D1730" s="177" t="s">
        <v>76</v>
      </c>
      <c r="E1730" s="178" t="s">
        <v>1315</v>
      </c>
      <c r="F1730" s="179">
        <v>15</v>
      </c>
      <c r="G1730" s="180" t="s">
        <v>684</v>
      </c>
      <c r="H1730" s="181">
        <v>3</v>
      </c>
      <c r="I1730" s="182">
        <f>Tabla1[[#This Row],[P_Esperada_MEISR ]]*0.0008928</f>
        <v>2.6784000000000001E-3</v>
      </c>
      <c r="J1730" s="183">
        <v>1</v>
      </c>
      <c r="K1730" s="183">
        <f>Tabla1[[#This Row],[Puntuación]]-1</f>
        <v>0</v>
      </c>
      <c r="L1730" s="182">
        <f>Tabla1[[#This Row],[Cambio escala]]*0.0008928</f>
        <v>0</v>
      </c>
      <c r="M1730" s="179" t="s">
        <v>5</v>
      </c>
      <c r="N1730" s="179" t="s">
        <v>1436</v>
      </c>
      <c r="O1730" s="179" t="s">
        <v>6</v>
      </c>
      <c r="P1730" s="179" t="s">
        <v>1439</v>
      </c>
      <c r="Q1730" s="179" t="s">
        <v>7</v>
      </c>
      <c r="R1730" s="179" t="s">
        <v>1526</v>
      </c>
      <c r="S1730" s="179" t="s">
        <v>86</v>
      </c>
      <c r="T1730" s="184" t="s">
        <v>50</v>
      </c>
      <c r="U1730" s="184" t="str">
        <f>Tabla1[[#This Row],[Códigos CIF]]&amp;" "&amp;"="&amp;" "&amp;Tabla1[[#This Row],[Códigos CIF Habilidad]]</f>
        <v>d210 = Llevar a cabo una única tarea</v>
      </c>
      <c r="V1730" s="189" t="s">
        <v>87</v>
      </c>
      <c r="W1730" s="19" t="s">
        <v>88</v>
      </c>
      <c r="X1730" s="10"/>
      <c r="Y1730" s="10"/>
      <c r="Z1730"/>
      <c r="AA1730"/>
      <c r="AB1730"/>
      <c r="AC1730"/>
      <c r="AD1730"/>
      <c r="AE1730"/>
      <c r="AF1730"/>
      <c r="AG1730"/>
      <c r="AH1730"/>
      <c r="AI1730"/>
    </row>
    <row r="1731" spans="1:35" ht="24">
      <c r="A1731" s="10">
        <v>1715</v>
      </c>
      <c r="B1731" s="176" t="s">
        <v>1344</v>
      </c>
      <c r="C1731" s="177" t="s">
        <v>794</v>
      </c>
      <c r="D1731" s="177" t="s">
        <v>76</v>
      </c>
      <c r="E1731" s="178" t="s">
        <v>81</v>
      </c>
      <c r="F1731" s="179">
        <v>18</v>
      </c>
      <c r="G1731" s="180" t="s">
        <v>684</v>
      </c>
      <c r="H1731" s="181">
        <v>3</v>
      </c>
      <c r="I1731" s="182">
        <f>Tabla1[[#This Row],[P_Esperada_MEISR ]]*0.0008928</f>
        <v>2.6784000000000001E-3</v>
      </c>
      <c r="J1731" s="183">
        <v>1</v>
      </c>
      <c r="K1731" s="183">
        <f>Tabla1[[#This Row],[Puntuación]]-1</f>
        <v>0</v>
      </c>
      <c r="L1731" s="182">
        <f>Tabla1[[#This Row],[Cambio escala]]*0.0008928</f>
        <v>0</v>
      </c>
      <c r="M1731" s="179" t="s">
        <v>5</v>
      </c>
      <c r="N1731" s="179" t="s">
        <v>1436</v>
      </c>
      <c r="O1731" s="179" t="s">
        <v>6</v>
      </c>
      <c r="P1731" s="179" t="s">
        <v>1439</v>
      </c>
      <c r="Q1731" s="179" t="s">
        <v>23</v>
      </c>
      <c r="R1731" s="179" t="s">
        <v>1525</v>
      </c>
      <c r="S1731" s="179" t="s">
        <v>82</v>
      </c>
      <c r="T1731" s="184" t="s">
        <v>83</v>
      </c>
      <c r="U1731" s="184" t="str">
        <f>Tabla1[[#This Row],[Códigos CIF]]&amp;" "&amp;"="&amp;" "&amp;Tabla1[[#This Row],[Códigos CIF Habilidad]]</f>
        <v>d530 = Higiene personal relacionada con los procesos de excreción</v>
      </c>
      <c r="V1731" s="189" t="s">
        <v>84</v>
      </c>
      <c r="W1731" s="19" t="s">
        <v>85</v>
      </c>
      <c r="X1731" s="10"/>
      <c r="Y1731" s="10"/>
      <c r="Z1731"/>
      <c r="AA1731"/>
      <c r="AB1731"/>
      <c r="AC1731"/>
      <c r="AD1731"/>
      <c r="AE1731"/>
      <c r="AF1731"/>
      <c r="AG1731"/>
      <c r="AH1731"/>
      <c r="AI1731"/>
    </row>
    <row r="1732" spans="1:35" ht="51">
      <c r="A1732" s="10">
        <v>1716</v>
      </c>
      <c r="B1732" s="176" t="s">
        <v>1344</v>
      </c>
      <c r="C1732" s="177" t="s">
        <v>795</v>
      </c>
      <c r="D1732" s="177" t="s">
        <v>76</v>
      </c>
      <c r="E1732" s="178" t="s">
        <v>693</v>
      </c>
      <c r="F1732" s="179">
        <v>18</v>
      </c>
      <c r="G1732" s="180" t="s">
        <v>684</v>
      </c>
      <c r="H1732" s="181">
        <v>3</v>
      </c>
      <c r="I1732" s="182">
        <f>Tabla1[[#This Row],[P_Esperada_MEISR ]]*0.0008928</f>
        <v>2.6784000000000001E-3</v>
      </c>
      <c r="J1732" s="183">
        <v>1</v>
      </c>
      <c r="K1732" s="183">
        <f>Tabla1[[#This Row],[Puntuación]]-1</f>
        <v>0</v>
      </c>
      <c r="L1732" s="182">
        <f>Tabla1[[#This Row],[Cambio escala]]*0.0008928</f>
        <v>0</v>
      </c>
      <c r="M1732" s="179" t="s">
        <v>5</v>
      </c>
      <c r="N1732" s="179" t="s">
        <v>1436</v>
      </c>
      <c r="O1732" s="179" t="s">
        <v>6</v>
      </c>
      <c r="P1732" s="179" t="s">
        <v>1439</v>
      </c>
      <c r="Q1732" s="179" t="s">
        <v>7</v>
      </c>
      <c r="R1732" s="179" t="s">
        <v>1526</v>
      </c>
      <c r="S1732" s="179" t="s">
        <v>89</v>
      </c>
      <c r="T1732" s="184" t="s">
        <v>9</v>
      </c>
      <c r="U1732" s="184" t="str">
        <f>Tabla1[[#This Row],[Códigos CIF]]&amp;" "&amp;"="&amp;" "&amp;Tabla1[[#This Row],[Códigos CIF Habilidad]]</f>
        <v>d335 = Producción de mensajes no verbales</v>
      </c>
      <c r="V1732" s="189" t="s">
        <v>90</v>
      </c>
      <c r="W1732" s="19" t="s">
        <v>91</v>
      </c>
      <c r="X1732" s="10"/>
      <c r="Y1732" s="10"/>
      <c r="Z1732"/>
      <c r="AA1732"/>
      <c r="AB1732"/>
      <c r="AC1732"/>
      <c r="AD1732"/>
      <c r="AE1732"/>
      <c r="AF1732"/>
      <c r="AG1732"/>
      <c r="AH1732"/>
      <c r="AI1732"/>
    </row>
    <row r="1733" spans="1:35" ht="40.799999999999997">
      <c r="A1733" s="10">
        <v>1717</v>
      </c>
      <c r="B1733" s="176" t="s">
        <v>1344</v>
      </c>
      <c r="C1733" s="177" t="s">
        <v>796</v>
      </c>
      <c r="D1733" s="177" t="s">
        <v>76</v>
      </c>
      <c r="E1733" s="178" t="s">
        <v>1316</v>
      </c>
      <c r="F1733" s="179">
        <v>24</v>
      </c>
      <c r="G1733" s="180" t="s">
        <v>685</v>
      </c>
      <c r="H1733" s="181">
        <v>3</v>
      </c>
      <c r="I1733" s="182">
        <f>Tabla1[[#This Row],[P_Esperada_MEISR ]]*0.0008928</f>
        <v>2.6784000000000001E-3</v>
      </c>
      <c r="J1733" s="183">
        <v>1</v>
      </c>
      <c r="K1733" s="183">
        <f>Tabla1[[#This Row],[Puntuación]]-1</f>
        <v>0</v>
      </c>
      <c r="L1733" s="182">
        <f>Tabla1[[#This Row],[Cambio escala]]*0.0008928</f>
        <v>0</v>
      </c>
      <c r="M1733" s="179" t="s">
        <v>23</v>
      </c>
      <c r="N1733" s="179" t="s">
        <v>1434</v>
      </c>
      <c r="O1733" s="179" t="s">
        <v>23</v>
      </c>
      <c r="P1733" s="179" t="s">
        <v>1437</v>
      </c>
      <c r="Q1733" s="179" t="s">
        <v>23</v>
      </c>
      <c r="R1733" s="179" t="s">
        <v>1525</v>
      </c>
      <c r="S1733" s="179" t="s">
        <v>92</v>
      </c>
      <c r="T1733" s="184" t="s">
        <v>83</v>
      </c>
      <c r="U1733" s="184" t="str">
        <f>Tabla1[[#This Row],[Códigos CIF]]&amp;" "&amp;"="&amp;" "&amp;Tabla1[[#This Row],[Códigos CIF Habilidad]]</f>
        <v>d510 = Lavarse</v>
      </c>
      <c r="V1733" s="189" t="s">
        <v>93</v>
      </c>
      <c r="W1733" s="19" t="s">
        <v>94</v>
      </c>
      <c r="X1733" s="10"/>
      <c r="Y1733" s="10"/>
      <c r="Z1733"/>
      <c r="AA1733"/>
      <c r="AB1733"/>
      <c r="AC1733"/>
      <c r="AD1733"/>
      <c r="AE1733"/>
      <c r="AF1733"/>
      <c r="AG1733"/>
      <c r="AH1733"/>
      <c r="AI1733"/>
    </row>
    <row r="1734" spans="1:35" ht="24">
      <c r="A1734" s="10">
        <v>1718</v>
      </c>
      <c r="B1734" s="176" t="s">
        <v>1344</v>
      </c>
      <c r="C1734" s="177" t="s">
        <v>797</v>
      </c>
      <c r="D1734" s="177" t="s">
        <v>76</v>
      </c>
      <c r="E1734" s="178" t="s">
        <v>694</v>
      </c>
      <c r="F1734" s="179">
        <v>24</v>
      </c>
      <c r="G1734" s="180" t="s">
        <v>685</v>
      </c>
      <c r="H1734" s="181">
        <v>3</v>
      </c>
      <c r="I1734" s="182">
        <f>Tabla1[[#This Row],[P_Esperada_MEISR ]]*0.0008928</f>
        <v>2.6784000000000001E-3</v>
      </c>
      <c r="J1734" s="183">
        <v>1</v>
      </c>
      <c r="K1734" s="183">
        <f>Tabla1[[#This Row],[Puntuación]]-1</f>
        <v>0</v>
      </c>
      <c r="L1734" s="182">
        <f>Tabla1[[#This Row],[Cambio escala]]*0.0008928</f>
        <v>0</v>
      </c>
      <c r="M1734" s="179" t="s">
        <v>23</v>
      </c>
      <c r="N1734" s="179" t="s">
        <v>1434</v>
      </c>
      <c r="O1734" s="179" t="s">
        <v>23</v>
      </c>
      <c r="P1734" s="179" t="s">
        <v>1437</v>
      </c>
      <c r="Q1734" s="179" t="s">
        <v>23</v>
      </c>
      <c r="R1734" s="179" t="s">
        <v>1525</v>
      </c>
      <c r="S1734" s="179" t="s">
        <v>82</v>
      </c>
      <c r="T1734" s="184" t="s">
        <v>83</v>
      </c>
      <c r="U1734" s="184" t="str">
        <f>Tabla1[[#This Row],[Códigos CIF]]&amp;" "&amp;"="&amp;" "&amp;Tabla1[[#This Row],[Códigos CIF Habilidad]]</f>
        <v>d530 = Higiene personal relacionada con los procesos de excreción</v>
      </c>
      <c r="V1734" s="189" t="s">
        <v>84</v>
      </c>
      <c r="W1734" s="19" t="s">
        <v>85</v>
      </c>
      <c r="X1734" s="10"/>
      <c r="Y1734" s="10"/>
      <c r="Z1734"/>
      <c r="AA1734"/>
      <c r="AB1734"/>
      <c r="AC1734"/>
      <c r="AD1734"/>
      <c r="AE1734"/>
      <c r="AF1734"/>
      <c r="AG1734"/>
      <c r="AH1734"/>
      <c r="AI1734"/>
    </row>
    <row r="1735" spans="1:35" ht="24">
      <c r="A1735" s="10">
        <v>1719</v>
      </c>
      <c r="B1735" s="176" t="s">
        <v>1344</v>
      </c>
      <c r="C1735" s="177" t="s">
        <v>798</v>
      </c>
      <c r="D1735" s="177" t="s">
        <v>76</v>
      </c>
      <c r="E1735" s="178" t="s">
        <v>95</v>
      </c>
      <c r="F1735" s="179">
        <v>24</v>
      </c>
      <c r="G1735" s="180" t="s">
        <v>685</v>
      </c>
      <c r="H1735" s="181">
        <v>3</v>
      </c>
      <c r="I1735" s="182">
        <f>Tabla1[[#This Row],[P_Esperada_MEISR ]]*0.0008928</f>
        <v>2.6784000000000001E-3</v>
      </c>
      <c r="J1735" s="183">
        <v>1</v>
      </c>
      <c r="K1735" s="183">
        <f>Tabla1[[#This Row],[Puntuación]]-1</f>
        <v>0</v>
      </c>
      <c r="L1735" s="182">
        <f>Tabla1[[#This Row],[Cambio escala]]*0.0008928</f>
        <v>0</v>
      </c>
      <c r="M1735" s="179" t="s">
        <v>23</v>
      </c>
      <c r="N1735" s="179" t="s">
        <v>1434</v>
      </c>
      <c r="O1735" s="179" t="s">
        <v>23</v>
      </c>
      <c r="P1735" s="179" t="s">
        <v>1437</v>
      </c>
      <c r="Q1735" s="179" t="s">
        <v>23</v>
      </c>
      <c r="R1735" s="179" t="s">
        <v>1525</v>
      </c>
      <c r="S1735" s="179" t="s">
        <v>82</v>
      </c>
      <c r="T1735" s="184" t="s">
        <v>83</v>
      </c>
      <c r="U1735" s="184" t="str">
        <f>Tabla1[[#This Row],[Códigos CIF]]&amp;" "&amp;"="&amp;" "&amp;Tabla1[[#This Row],[Códigos CIF Habilidad]]</f>
        <v>d530 = Higiene personal relacionada con los procesos de excreción</v>
      </c>
      <c r="V1735" s="189" t="s">
        <v>84</v>
      </c>
      <c r="W1735" s="19" t="s">
        <v>85</v>
      </c>
      <c r="X1735" s="10"/>
      <c r="Y1735" s="10"/>
      <c r="Z1735"/>
      <c r="AA1735"/>
      <c r="AB1735"/>
      <c r="AC1735"/>
      <c r="AD1735"/>
      <c r="AE1735"/>
      <c r="AF1735"/>
      <c r="AG1735"/>
      <c r="AH1735"/>
      <c r="AI1735"/>
    </row>
    <row r="1736" spans="1:35" ht="20.399999999999999">
      <c r="A1736" s="10">
        <v>1720</v>
      </c>
      <c r="B1736" s="176" t="s">
        <v>1344</v>
      </c>
      <c r="C1736" s="177" t="s">
        <v>755</v>
      </c>
      <c r="D1736" s="177" t="s">
        <v>76</v>
      </c>
      <c r="E1736" s="178" t="s">
        <v>96</v>
      </c>
      <c r="F1736" s="179">
        <v>24</v>
      </c>
      <c r="G1736" s="180" t="s">
        <v>685</v>
      </c>
      <c r="H1736" s="181">
        <v>3</v>
      </c>
      <c r="I1736" s="182">
        <f>Tabla1[[#This Row],[P_Esperada_MEISR ]]*0.0008928</f>
        <v>2.6784000000000001E-3</v>
      </c>
      <c r="J1736" s="183">
        <v>1</v>
      </c>
      <c r="K1736" s="183">
        <f>Tabla1[[#This Row],[Puntuación]]-1</f>
        <v>0</v>
      </c>
      <c r="L1736" s="182">
        <f>Tabla1[[#This Row],[Cambio escala]]*0.0008928</f>
        <v>0</v>
      </c>
      <c r="M1736" s="179" t="s">
        <v>5</v>
      </c>
      <c r="N1736" s="179" t="s">
        <v>1436</v>
      </c>
      <c r="O1736" s="179" t="s">
        <v>6</v>
      </c>
      <c r="P1736" s="179" t="s">
        <v>1439</v>
      </c>
      <c r="Q1736" s="179" t="s">
        <v>7</v>
      </c>
      <c r="R1736" s="179" t="s">
        <v>1526</v>
      </c>
      <c r="S1736" s="179" t="s">
        <v>55</v>
      </c>
      <c r="T1736" s="184" t="s">
        <v>9</v>
      </c>
      <c r="U1736" s="184" t="str">
        <f>Tabla1[[#This Row],[Códigos CIF]]&amp;" "&amp;"="&amp;" "&amp;Tabla1[[#This Row],[Códigos CIF Habilidad]]</f>
        <v>d330 = Hablar</v>
      </c>
      <c r="V1736" s="189" t="s">
        <v>56</v>
      </c>
      <c r="W1736" s="19" t="s">
        <v>57</v>
      </c>
      <c r="X1736" s="10"/>
      <c r="Y1736" s="10"/>
      <c r="Z1736"/>
      <c r="AA1736"/>
      <c r="AB1736"/>
      <c r="AC1736"/>
      <c r="AD1736"/>
      <c r="AE1736"/>
      <c r="AF1736"/>
      <c r="AG1736"/>
      <c r="AH1736"/>
      <c r="AI1736"/>
    </row>
    <row r="1737" spans="1:35" ht="24">
      <c r="A1737" s="10">
        <v>1721</v>
      </c>
      <c r="B1737" s="176" t="s">
        <v>1344</v>
      </c>
      <c r="C1737" s="177" t="s">
        <v>766</v>
      </c>
      <c r="D1737" s="177" t="s">
        <v>76</v>
      </c>
      <c r="E1737" s="178" t="s">
        <v>97</v>
      </c>
      <c r="F1737" s="179">
        <v>25</v>
      </c>
      <c r="G1737" s="180" t="s">
        <v>738</v>
      </c>
      <c r="H1737" s="181">
        <v>3</v>
      </c>
      <c r="I1737" s="182">
        <f>Tabla1[[#This Row],[P_Esperada_MEISR ]]*0.0008928</f>
        <v>2.6784000000000001E-3</v>
      </c>
      <c r="J1737" s="183">
        <v>1</v>
      </c>
      <c r="K1737" s="183">
        <f>Tabla1[[#This Row],[Puntuación]]-1</f>
        <v>0</v>
      </c>
      <c r="L1737" s="182">
        <f>Tabla1[[#This Row],[Cambio escala]]*0.0008928</f>
        <v>0</v>
      </c>
      <c r="M1737" s="179" t="s">
        <v>23</v>
      </c>
      <c r="N1737" s="179" t="s">
        <v>1434</v>
      </c>
      <c r="O1737" s="179" t="s">
        <v>23</v>
      </c>
      <c r="P1737" s="179" t="s">
        <v>1437</v>
      </c>
      <c r="Q1737" s="179" t="s">
        <v>23</v>
      </c>
      <c r="R1737" s="179" t="s">
        <v>1525</v>
      </c>
      <c r="S1737" s="179" t="s">
        <v>82</v>
      </c>
      <c r="T1737" s="184" t="s">
        <v>83</v>
      </c>
      <c r="U1737" s="184" t="str">
        <f>Tabla1[[#This Row],[Códigos CIF]]&amp;" "&amp;"="&amp;" "&amp;Tabla1[[#This Row],[Códigos CIF Habilidad]]</f>
        <v>d530 = Higiene personal relacionada con los procesos de excreción</v>
      </c>
      <c r="V1737" s="189" t="s">
        <v>84</v>
      </c>
      <c r="W1737" s="19" t="s">
        <v>85</v>
      </c>
      <c r="X1737" s="10"/>
      <c r="Y1737" s="10"/>
      <c r="Z1737"/>
      <c r="AA1737"/>
      <c r="AB1737"/>
      <c r="AC1737"/>
      <c r="AD1737"/>
      <c r="AE1737"/>
      <c r="AF1737"/>
      <c r="AG1737"/>
      <c r="AH1737"/>
      <c r="AI1737"/>
    </row>
    <row r="1738" spans="1:35" ht="24">
      <c r="A1738" s="10">
        <v>1722</v>
      </c>
      <c r="B1738" s="176" t="s">
        <v>1344</v>
      </c>
      <c r="C1738" s="177" t="s">
        <v>799</v>
      </c>
      <c r="D1738" s="177" t="s">
        <v>76</v>
      </c>
      <c r="E1738" s="178" t="s">
        <v>98</v>
      </c>
      <c r="F1738" s="179">
        <v>30</v>
      </c>
      <c r="G1738" s="180" t="s">
        <v>738</v>
      </c>
      <c r="H1738" s="181">
        <v>3</v>
      </c>
      <c r="I1738" s="182">
        <f>Tabla1[[#This Row],[P_Esperada_MEISR ]]*0.0008928</f>
        <v>2.6784000000000001E-3</v>
      </c>
      <c r="J1738" s="183">
        <v>1</v>
      </c>
      <c r="K1738" s="183">
        <f>Tabla1[[#This Row],[Puntuación]]-1</f>
        <v>0</v>
      </c>
      <c r="L1738" s="182">
        <f>Tabla1[[#This Row],[Cambio escala]]*0.0008928</f>
        <v>0</v>
      </c>
      <c r="M1738" s="179" t="s">
        <v>23</v>
      </c>
      <c r="N1738" s="179" t="s">
        <v>1434</v>
      </c>
      <c r="O1738" s="179" t="s">
        <v>23</v>
      </c>
      <c r="P1738" s="179" t="s">
        <v>1437</v>
      </c>
      <c r="Q1738" s="179" t="s">
        <v>23</v>
      </c>
      <c r="R1738" s="179" t="s">
        <v>1525</v>
      </c>
      <c r="S1738" s="179" t="s">
        <v>82</v>
      </c>
      <c r="T1738" s="184" t="s">
        <v>83</v>
      </c>
      <c r="U1738" s="184" t="str">
        <f>Tabla1[[#This Row],[Códigos CIF]]&amp;" "&amp;"="&amp;" "&amp;Tabla1[[#This Row],[Códigos CIF Habilidad]]</f>
        <v>d530 = Higiene personal relacionada con los procesos de excreción</v>
      </c>
      <c r="V1738" s="189" t="s">
        <v>84</v>
      </c>
      <c r="W1738" s="19" t="s">
        <v>85</v>
      </c>
      <c r="X1738" s="10"/>
      <c r="Y1738" s="10"/>
      <c r="Z1738"/>
      <c r="AA1738"/>
      <c r="AB1738"/>
      <c r="AC1738"/>
      <c r="AD1738"/>
      <c r="AE1738"/>
      <c r="AF1738"/>
      <c r="AG1738"/>
      <c r="AH1738"/>
      <c r="AI1738"/>
    </row>
    <row r="1739" spans="1:35" ht="24">
      <c r="A1739" s="10">
        <v>1723</v>
      </c>
      <c r="B1739" s="176" t="s">
        <v>1344</v>
      </c>
      <c r="C1739" s="177" t="s">
        <v>800</v>
      </c>
      <c r="D1739" s="177" t="s">
        <v>76</v>
      </c>
      <c r="E1739" s="178" t="s">
        <v>699</v>
      </c>
      <c r="F1739" s="179">
        <v>30</v>
      </c>
      <c r="G1739" s="180" t="s">
        <v>738</v>
      </c>
      <c r="H1739" s="181">
        <v>3</v>
      </c>
      <c r="I1739" s="182">
        <f>Tabla1[[#This Row],[P_Esperada_MEISR ]]*0.0008928</f>
        <v>2.6784000000000001E-3</v>
      </c>
      <c r="J1739" s="183">
        <v>1</v>
      </c>
      <c r="K1739" s="183">
        <f>Tabla1[[#This Row],[Puntuación]]-1</f>
        <v>0</v>
      </c>
      <c r="L1739" s="182">
        <f>Tabla1[[#This Row],[Cambio escala]]*0.0008928</f>
        <v>0</v>
      </c>
      <c r="M1739" s="179" t="s">
        <v>23</v>
      </c>
      <c r="N1739" s="179" t="s">
        <v>1434</v>
      </c>
      <c r="O1739" s="179" t="s">
        <v>23</v>
      </c>
      <c r="P1739" s="179" t="s">
        <v>1437</v>
      </c>
      <c r="Q1739" s="179" t="s">
        <v>23</v>
      </c>
      <c r="R1739" s="179" t="s">
        <v>1525</v>
      </c>
      <c r="S1739" s="179" t="s">
        <v>82</v>
      </c>
      <c r="T1739" s="184" t="s">
        <v>83</v>
      </c>
      <c r="U1739" s="184" t="str">
        <f>Tabla1[[#This Row],[Códigos CIF]]&amp;" "&amp;"="&amp;" "&amp;Tabla1[[#This Row],[Códigos CIF Habilidad]]</f>
        <v>d530 = Higiene personal relacionada con los procesos de excreción</v>
      </c>
      <c r="V1739" s="189" t="s">
        <v>84</v>
      </c>
      <c r="W1739" s="19" t="s">
        <v>85</v>
      </c>
      <c r="X1739" s="10"/>
      <c r="Y1739" s="10"/>
      <c r="Z1739"/>
      <c r="AA1739"/>
      <c r="AB1739"/>
      <c r="AC1739"/>
      <c r="AD1739"/>
      <c r="AE1739"/>
      <c r="AF1739"/>
      <c r="AG1739"/>
      <c r="AH1739"/>
      <c r="AI1739"/>
    </row>
    <row r="1740" spans="1:35" ht="30.6">
      <c r="A1740" s="10">
        <v>1724</v>
      </c>
      <c r="B1740" s="176" t="s">
        <v>1344</v>
      </c>
      <c r="C1740" s="177" t="s">
        <v>801</v>
      </c>
      <c r="D1740" s="177" t="s">
        <v>76</v>
      </c>
      <c r="E1740" s="178" t="s">
        <v>99</v>
      </c>
      <c r="F1740" s="179">
        <v>30</v>
      </c>
      <c r="G1740" s="180" t="s">
        <v>738</v>
      </c>
      <c r="H1740" s="181">
        <v>3</v>
      </c>
      <c r="I1740" s="182">
        <f>Tabla1[[#This Row],[P_Esperada_MEISR ]]*0.0008928</f>
        <v>2.6784000000000001E-3</v>
      </c>
      <c r="J1740" s="183">
        <v>1</v>
      </c>
      <c r="K1740" s="183">
        <f>Tabla1[[#This Row],[Puntuación]]-1</f>
        <v>0</v>
      </c>
      <c r="L1740" s="182">
        <f>Tabla1[[#This Row],[Cambio escala]]*0.0008928</f>
        <v>0</v>
      </c>
      <c r="M1740" s="179" t="s">
        <v>5</v>
      </c>
      <c r="N1740" s="179" t="s">
        <v>1436</v>
      </c>
      <c r="O1740" s="179" t="s">
        <v>31</v>
      </c>
      <c r="P1740" s="179" t="s">
        <v>1438</v>
      </c>
      <c r="Q1740" s="179" t="s">
        <v>7</v>
      </c>
      <c r="R1740" s="179" t="s">
        <v>1526</v>
      </c>
      <c r="S1740" s="179" t="s">
        <v>55</v>
      </c>
      <c r="T1740" s="184" t="s">
        <v>9</v>
      </c>
      <c r="U1740" s="184" t="str">
        <f>Tabla1[[#This Row],[Códigos CIF]]&amp;" "&amp;"="&amp;" "&amp;Tabla1[[#This Row],[Códigos CIF Habilidad]]</f>
        <v>d330 = Hablar</v>
      </c>
      <c r="V1740" s="189" t="s">
        <v>56</v>
      </c>
      <c r="W1740" s="19" t="s">
        <v>57</v>
      </c>
      <c r="X1740" s="10"/>
      <c r="Y1740" s="10"/>
      <c r="Z1740"/>
      <c r="AA1740"/>
      <c r="AB1740"/>
      <c r="AC1740"/>
      <c r="AD1740"/>
      <c r="AE1740"/>
      <c r="AF1740"/>
      <c r="AG1740"/>
      <c r="AH1740"/>
      <c r="AI1740"/>
    </row>
    <row r="1741" spans="1:35" ht="20.399999999999999">
      <c r="A1741" s="10">
        <v>1725</v>
      </c>
      <c r="B1741" s="176" t="s">
        <v>1344</v>
      </c>
      <c r="C1741" s="177" t="s">
        <v>802</v>
      </c>
      <c r="D1741" s="177" t="s">
        <v>76</v>
      </c>
      <c r="E1741" s="178" t="s">
        <v>696</v>
      </c>
      <c r="F1741" s="179">
        <v>30</v>
      </c>
      <c r="G1741" s="180" t="s">
        <v>738</v>
      </c>
      <c r="H1741" s="181">
        <v>3</v>
      </c>
      <c r="I1741" s="182">
        <f>Tabla1[[#This Row],[P_Esperada_MEISR ]]*0.0008928</f>
        <v>2.6784000000000001E-3</v>
      </c>
      <c r="J1741" s="183">
        <v>1</v>
      </c>
      <c r="K1741" s="183">
        <f>Tabla1[[#This Row],[Puntuación]]-1</f>
        <v>0</v>
      </c>
      <c r="L1741" s="182">
        <f>Tabla1[[#This Row],[Cambio escala]]*0.0008928</f>
        <v>0</v>
      </c>
      <c r="M1741" s="179" t="s">
        <v>5</v>
      </c>
      <c r="N1741" s="179" t="s">
        <v>1436</v>
      </c>
      <c r="O1741" s="179" t="s">
        <v>6</v>
      </c>
      <c r="P1741" s="179" t="s">
        <v>1439</v>
      </c>
      <c r="Q1741" s="179" t="s">
        <v>23</v>
      </c>
      <c r="R1741" s="179" t="s">
        <v>1525</v>
      </c>
      <c r="S1741" s="179" t="s">
        <v>55</v>
      </c>
      <c r="T1741" s="184" t="s">
        <v>9</v>
      </c>
      <c r="U1741" s="184" t="str">
        <f>Tabla1[[#This Row],[Códigos CIF]]&amp;" "&amp;"="&amp;" "&amp;Tabla1[[#This Row],[Códigos CIF Habilidad]]</f>
        <v>d330 = Hablar</v>
      </c>
      <c r="V1741" s="189" t="s">
        <v>56</v>
      </c>
      <c r="W1741" s="19" t="s">
        <v>57</v>
      </c>
      <c r="X1741" s="10"/>
      <c r="Y1741" s="10"/>
      <c r="Z1741"/>
      <c r="AA1741"/>
      <c r="AB1741"/>
      <c r="AC1741"/>
      <c r="AD1741"/>
      <c r="AE1741"/>
      <c r="AF1741"/>
      <c r="AG1741"/>
      <c r="AH1741"/>
      <c r="AI1741"/>
    </row>
    <row r="1742" spans="1:35" ht="20.399999999999999">
      <c r="A1742" s="10">
        <v>1726</v>
      </c>
      <c r="B1742" s="176" t="s">
        <v>1344</v>
      </c>
      <c r="C1742" s="177" t="s">
        <v>803</v>
      </c>
      <c r="D1742" s="177" t="s">
        <v>76</v>
      </c>
      <c r="E1742" s="178" t="s">
        <v>108</v>
      </c>
      <c r="F1742" s="179">
        <v>30</v>
      </c>
      <c r="G1742" s="180" t="s">
        <v>738</v>
      </c>
      <c r="H1742" s="181">
        <v>3</v>
      </c>
      <c r="I1742" s="182">
        <f>Tabla1[[#This Row],[P_Esperada_MEISR ]]*0.0008928</f>
        <v>2.6784000000000001E-3</v>
      </c>
      <c r="J1742" s="183">
        <v>1</v>
      </c>
      <c r="K1742" s="183">
        <f>Tabla1[[#This Row],[Puntuación]]-1</f>
        <v>0</v>
      </c>
      <c r="L1742" s="182">
        <f>Tabla1[[#This Row],[Cambio escala]]*0.0008928</f>
        <v>0</v>
      </c>
      <c r="M1742" s="179" t="s">
        <v>23</v>
      </c>
      <c r="N1742" s="179" t="s">
        <v>1434</v>
      </c>
      <c r="O1742" s="179" t="s">
        <v>23</v>
      </c>
      <c r="P1742" s="179" t="s">
        <v>1437</v>
      </c>
      <c r="Q1742" s="179" t="s">
        <v>23</v>
      </c>
      <c r="R1742" s="179" t="s">
        <v>1525</v>
      </c>
      <c r="S1742" s="179" t="s">
        <v>92</v>
      </c>
      <c r="T1742" s="184" t="s">
        <v>83</v>
      </c>
      <c r="U1742" s="184" t="str">
        <f>Tabla1[[#This Row],[Códigos CIF]]&amp;" "&amp;"="&amp;" "&amp;Tabla1[[#This Row],[Códigos CIF Habilidad]]</f>
        <v>d510 = Lavarse</v>
      </c>
      <c r="V1742" s="189" t="s">
        <v>93</v>
      </c>
      <c r="W1742" s="19" t="s">
        <v>94</v>
      </c>
      <c r="X1742" s="10"/>
      <c r="Y1742" s="10"/>
      <c r="Z1742"/>
      <c r="AA1742"/>
      <c r="AB1742"/>
      <c r="AC1742"/>
      <c r="AD1742"/>
      <c r="AE1742"/>
      <c r="AF1742"/>
      <c r="AG1742"/>
      <c r="AH1742"/>
      <c r="AI1742"/>
    </row>
    <row r="1743" spans="1:35" ht="24">
      <c r="A1743" s="10">
        <v>1727</v>
      </c>
      <c r="B1743" s="176" t="s">
        <v>1344</v>
      </c>
      <c r="C1743" s="177" t="s">
        <v>804</v>
      </c>
      <c r="D1743" s="177" t="s">
        <v>76</v>
      </c>
      <c r="E1743" s="178" t="s">
        <v>100</v>
      </c>
      <c r="F1743" s="179">
        <v>33</v>
      </c>
      <c r="G1743" s="180" t="s">
        <v>739</v>
      </c>
      <c r="H1743" s="181">
        <v>3</v>
      </c>
      <c r="I1743" s="182">
        <f>Tabla1[[#This Row],[P_Esperada_MEISR ]]*0.0008928</f>
        <v>2.6784000000000001E-3</v>
      </c>
      <c r="J1743" s="183">
        <v>1</v>
      </c>
      <c r="K1743" s="183">
        <f>Tabla1[[#This Row],[Puntuación]]-1</f>
        <v>0</v>
      </c>
      <c r="L1743" s="182">
        <f>Tabla1[[#This Row],[Cambio escala]]*0.0008928</f>
        <v>0</v>
      </c>
      <c r="M1743" s="179" t="s">
        <v>23</v>
      </c>
      <c r="N1743" s="179" t="s">
        <v>1434</v>
      </c>
      <c r="O1743" s="179" t="s">
        <v>23</v>
      </c>
      <c r="P1743" s="179" t="s">
        <v>1437</v>
      </c>
      <c r="Q1743" s="179" t="s">
        <v>23</v>
      </c>
      <c r="R1743" s="179" t="s">
        <v>1525</v>
      </c>
      <c r="S1743" s="179" t="s">
        <v>82</v>
      </c>
      <c r="T1743" s="184" t="s">
        <v>83</v>
      </c>
      <c r="U1743" s="184" t="str">
        <f>Tabla1[[#This Row],[Códigos CIF]]&amp;" "&amp;"="&amp;" "&amp;Tabla1[[#This Row],[Códigos CIF Habilidad]]</f>
        <v>d530 = Higiene personal relacionada con los procesos de excreción</v>
      </c>
      <c r="V1743" s="189" t="s">
        <v>84</v>
      </c>
      <c r="W1743" s="19" t="s">
        <v>85</v>
      </c>
      <c r="X1743" s="10"/>
      <c r="Y1743" s="10"/>
      <c r="Z1743"/>
      <c r="AA1743"/>
      <c r="AB1743"/>
      <c r="AC1743"/>
      <c r="AD1743"/>
      <c r="AE1743"/>
      <c r="AF1743"/>
      <c r="AG1743"/>
      <c r="AH1743"/>
      <c r="AI1743"/>
    </row>
    <row r="1744" spans="1:35" ht="30.6">
      <c r="A1744" s="10">
        <v>1728</v>
      </c>
      <c r="B1744" s="176" t="s">
        <v>1344</v>
      </c>
      <c r="C1744" s="177" t="s">
        <v>805</v>
      </c>
      <c r="D1744" s="177" t="s">
        <v>76</v>
      </c>
      <c r="E1744" s="178" t="s">
        <v>101</v>
      </c>
      <c r="F1744" s="179">
        <v>33</v>
      </c>
      <c r="G1744" s="180" t="s">
        <v>739</v>
      </c>
      <c r="H1744" s="181">
        <v>3</v>
      </c>
      <c r="I1744" s="182">
        <f>Tabla1[[#This Row],[P_Esperada_MEISR ]]*0.0008928</f>
        <v>2.6784000000000001E-3</v>
      </c>
      <c r="J1744" s="183">
        <v>1</v>
      </c>
      <c r="K1744" s="183">
        <f>Tabla1[[#This Row],[Puntuación]]-1</f>
        <v>0</v>
      </c>
      <c r="L1744" s="182">
        <f>Tabla1[[#This Row],[Cambio escala]]*0.0008928</f>
        <v>0</v>
      </c>
      <c r="M1744" s="179" t="s">
        <v>23</v>
      </c>
      <c r="N1744" s="179" t="s">
        <v>1434</v>
      </c>
      <c r="O1744" s="179" t="s">
        <v>23</v>
      </c>
      <c r="P1744" s="179" t="s">
        <v>1437</v>
      </c>
      <c r="Q1744" s="179" t="s">
        <v>23</v>
      </c>
      <c r="R1744" s="179" t="s">
        <v>1525</v>
      </c>
      <c r="S1744" s="179" t="s">
        <v>82</v>
      </c>
      <c r="T1744" s="184" t="s">
        <v>83</v>
      </c>
      <c r="U1744" s="184" t="str">
        <f>Tabla1[[#This Row],[Códigos CIF]]&amp;" "&amp;"="&amp;" "&amp;Tabla1[[#This Row],[Códigos CIF Habilidad]]</f>
        <v>d530 = Higiene personal relacionada con los procesos de excreción</v>
      </c>
      <c r="V1744" s="189" t="s">
        <v>84</v>
      </c>
      <c r="W1744" s="19" t="s">
        <v>85</v>
      </c>
      <c r="X1744" s="10"/>
      <c r="Y1744" s="10"/>
      <c r="Z1744"/>
      <c r="AA1744"/>
      <c r="AB1744"/>
      <c r="AC1744"/>
      <c r="AD1744"/>
      <c r="AE1744"/>
      <c r="AF1744"/>
      <c r="AG1744"/>
      <c r="AH1744"/>
      <c r="AI1744"/>
    </row>
    <row r="1745" spans="1:35" ht="20.399999999999999">
      <c r="A1745" s="10">
        <v>1729</v>
      </c>
      <c r="B1745" s="176" t="s">
        <v>1344</v>
      </c>
      <c r="C1745" s="177" t="s">
        <v>806</v>
      </c>
      <c r="D1745" s="177" t="s">
        <v>76</v>
      </c>
      <c r="E1745" s="178" t="s">
        <v>102</v>
      </c>
      <c r="F1745" s="179">
        <v>33</v>
      </c>
      <c r="G1745" s="180" t="s">
        <v>739</v>
      </c>
      <c r="H1745" s="181">
        <v>3</v>
      </c>
      <c r="I1745" s="182">
        <f>Tabla1[[#This Row],[P_Esperada_MEISR ]]*0.0008928</f>
        <v>2.6784000000000001E-3</v>
      </c>
      <c r="J1745" s="183">
        <v>1</v>
      </c>
      <c r="K1745" s="183">
        <f>Tabla1[[#This Row],[Puntuación]]-1</f>
        <v>0</v>
      </c>
      <c r="L1745" s="182">
        <f>Tabla1[[#This Row],[Cambio escala]]*0.0008928</f>
        <v>0</v>
      </c>
      <c r="M1745" s="179" t="s">
        <v>5</v>
      </c>
      <c r="N1745" s="179" t="s">
        <v>1436</v>
      </c>
      <c r="O1745" s="179" t="s">
        <v>6</v>
      </c>
      <c r="P1745" s="179" t="s">
        <v>1439</v>
      </c>
      <c r="Q1745" s="179" t="s">
        <v>7</v>
      </c>
      <c r="R1745" s="179" t="s">
        <v>1526</v>
      </c>
      <c r="S1745" s="179" t="s">
        <v>103</v>
      </c>
      <c r="T1745" s="184" t="s">
        <v>9</v>
      </c>
      <c r="U1745" s="184" t="str">
        <f>Tabla1[[#This Row],[Códigos CIF]]&amp;" "&amp;"="&amp;" "&amp;Tabla1[[#This Row],[Códigos CIF Habilidad]]</f>
        <v>d350 = Conversación</v>
      </c>
      <c r="V1745" s="189" t="s">
        <v>104</v>
      </c>
      <c r="W1745" s="19" t="s">
        <v>105</v>
      </c>
      <c r="X1745" s="10"/>
      <c r="Y1745" s="10"/>
      <c r="Z1745"/>
      <c r="AA1745"/>
      <c r="AB1745"/>
      <c r="AC1745"/>
      <c r="AD1745"/>
      <c r="AE1745"/>
      <c r="AF1745"/>
      <c r="AG1745"/>
      <c r="AH1745"/>
      <c r="AI1745"/>
    </row>
    <row r="1746" spans="1:35" ht="24">
      <c r="A1746" s="10">
        <v>1730</v>
      </c>
      <c r="B1746" s="176" t="s">
        <v>1344</v>
      </c>
      <c r="C1746" s="177" t="s">
        <v>807</v>
      </c>
      <c r="D1746" s="177" t="s">
        <v>76</v>
      </c>
      <c r="E1746" s="178" t="s">
        <v>106</v>
      </c>
      <c r="F1746" s="179">
        <v>33</v>
      </c>
      <c r="G1746" s="180" t="s">
        <v>739</v>
      </c>
      <c r="H1746" s="181">
        <v>3</v>
      </c>
      <c r="I1746" s="182">
        <f>Tabla1[[#This Row],[P_Esperada_MEISR ]]*0.0008928</f>
        <v>2.6784000000000001E-3</v>
      </c>
      <c r="J1746" s="183">
        <v>1</v>
      </c>
      <c r="K1746" s="183">
        <f>Tabla1[[#This Row],[Puntuación]]-1</f>
        <v>0</v>
      </c>
      <c r="L1746" s="182">
        <f>Tabla1[[#This Row],[Cambio escala]]*0.0008928</f>
        <v>0</v>
      </c>
      <c r="M1746" s="179" t="s">
        <v>23</v>
      </c>
      <c r="N1746" s="179" t="s">
        <v>1434</v>
      </c>
      <c r="O1746" s="179" t="s">
        <v>23</v>
      </c>
      <c r="P1746" s="179" t="s">
        <v>1437</v>
      </c>
      <c r="Q1746" s="179" t="s">
        <v>23</v>
      </c>
      <c r="R1746" s="179" t="s">
        <v>1525</v>
      </c>
      <c r="S1746" s="179" t="s">
        <v>82</v>
      </c>
      <c r="T1746" s="184" t="s">
        <v>83</v>
      </c>
      <c r="U1746" s="184" t="str">
        <f>Tabla1[[#This Row],[Códigos CIF]]&amp;" "&amp;"="&amp;" "&amp;Tabla1[[#This Row],[Códigos CIF Habilidad]]</f>
        <v>d530 = Higiene personal relacionada con los procesos de excreción</v>
      </c>
      <c r="V1746" s="189" t="s">
        <v>84</v>
      </c>
      <c r="W1746" s="19" t="s">
        <v>85</v>
      </c>
      <c r="X1746" s="10"/>
      <c r="Y1746" s="10"/>
      <c r="Z1746"/>
      <c r="AA1746"/>
      <c r="AB1746"/>
      <c r="AC1746"/>
      <c r="AD1746"/>
      <c r="AE1746"/>
      <c r="AF1746"/>
      <c r="AG1746"/>
      <c r="AH1746"/>
      <c r="AI1746"/>
    </row>
    <row r="1747" spans="1:35" ht="51">
      <c r="A1747" s="10">
        <v>1731</v>
      </c>
      <c r="B1747" s="176" t="s">
        <v>1344</v>
      </c>
      <c r="C1747" s="177" t="s">
        <v>808</v>
      </c>
      <c r="D1747" s="177" t="s">
        <v>76</v>
      </c>
      <c r="E1747" s="178" t="s">
        <v>728</v>
      </c>
      <c r="F1747" s="179">
        <v>33</v>
      </c>
      <c r="G1747" s="180" t="s">
        <v>739</v>
      </c>
      <c r="H1747" s="181">
        <v>3</v>
      </c>
      <c r="I1747" s="182">
        <f>Tabla1[[#This Row],[P_Esperada_MEISR ]]*0.0008928</f>
        <v>2.6784000000000001E-3</v>
      </c>
      <c r="J1747" s="183">
        <v>1</v>
      </c>
      <c r="K1747" s="183">
        <f>Tabla1[[#This Row],[Puntuación]]-1</f>
        <v>0</v>
      </c>
      <c r="L1747" s="182">
        <f>Tabla1[[#This Row],[Cambio escala]]*0.0008928</f>
        <v>0</v>
      </c>
      <c r="M1747" s="179" t="s">
        <v>24</v>
      </c>
      <c r="N1747" s="179" t="s">
        <v>1435</v>
      </c>
      <c r="O1747" s="179" t="s">
        <v>31</v>
      </c>
      <c r="P1747" s="179" t="s">
        <v>1438</v>
      </c>
      <c r="Q1747" s="179" t="s">
        <v>7</v>
      </c>
      <c r="R1747" s="179" t="s">
        <v>1526</v>
      </c>
      <c r="S1747" s="179" t="s">
        <v>82</v>
      </c>
      <c r="T1747" s="184" t="s">
        <v>83</v>
      </c>
      <c r="U1747" s="184" t="str">
        <f>Tabla1[[#This Row],[Códigos CIF]]&amp;" "&amp;"="&amp;" "&amp;Tabla1[[#This Row],[Códigos CIF Habilidad]]</f>
        <v>d530 = Higiene personal relacionada con los procesos de excreción</v>
      </c>
      <c r="V1747" s="189" t="s">
        <v>84</v>
      </c>
      <c r="W1747" s="19" t="s">
        <v>85</v>
      </c>
      <c r="X1747" s="10"/>
      <c r="Y1747" s="10"/>
      <c r="Z1747"/>
      <c r="AA1747"/>
      <c r="AB1747"/>
      <c r="AC1747"/>
      <c r="AD1747"/>
      <c r="AE1747"/>
      <c r="AF1747"/>
      <c r="AG1747"/>
      <c r="AH1747"/>
      <c r="AI1747"/>
    </row>
    <row r="1748" spans="1:35">
      <c r="A1748" s="10">
        <v>1732</v>
      </c>
      <c r="B1748" s="176" t="s">
        <v>1344</v>
      </c>
      <c r="C1748" s="177" t="s">
        <v>809</v>
      </c>
      <c r="D1748" s="177" t="s">
        <v>76</v>
      </c>
      <c r="E1748" s="178" t="s">
        <v>698</v>
      </c>
      <c r="F1748" s="179">
        <v>42</v>
      </c>
      <c r="G1748" s="180" t="s">
        <v>740</v>
      </c>
      <c r="H1748" s="181">
        <v>3</v>
      </c>
      <c r="I1748" s="182">
        <f>Tabla1[[#This Row],[P_Esperada_MEISR ]]*0.0008928</f>
        <v>2.6784000000000001E-3</v>
      </c>
      <c r="J1748" s="183">
        <v>1</v>
      </c>
      <c r="K1748" s="183">
        <f>Tabla1[[#This Row],[Puntuación]]-1</f>
        <v>0</v>
      </c>
      <c r="L1748" s="182">
        <f>Tabla1[[#This Row],[Cambio escala]]*0.0008928</f>
        <v>0</v>
      </c>
      <c r="M1748" s="179" t="s">
        <v>23</v>
      </c>
      <c r="N1748" s="179" t="s">
        <v>1434</v>
      </c>
      <c r="O1748" s="179" t="s">
        <v>23</v>
      </c>
      <c r="P1748" s="179" t="s">
        <v>1437</v>
      </c>
      <c r="Q1748" s="179" t="s">
        <v>23</v>
      </c>
      <c r="R1748" s="179" t="s">
        <v>1525</v>
      </c>
      <c r="S1748" s="179" t="s">
        <v>92</v>
      </c>
      <c r="T1748" s="184" t="s">
        <v>83</v>
      </c>
      <c r="U1748" s="184" t="str">
        <f>Tabla1[[#This Row],[Códigos CIF]]&amp;" "&amp;"="&amp;" "&amp;Tabla1[[#This Row],[Códigos CIF Habilidad]]</f>
        <v>d510 = Lavarse</v>
      </c>
      <c r="V1748" s="189" t="s">
        <v>93</v>
      </c>
      <c r="W1748" s="19" t="s">
        <v>94</v>
      </c>
      <c r="X1748" s="10"/>
      <c r="Y1748" s="10"/>
      <c r="Z1748"/>
      <c r="AA1748"/>
      <c r="AB1748"/>
      <c r="AC1748"/>
      <c r="AD1748"/>
      <c r="AE1748"/>
      <c r="AF1748"/>
      <c r="AG1748"/>
      <c r="AH1748"/>
      <c r="AI1748"/>
    </row>
    <row r="1749" spans="1:35" ht="24">
      <c r="A1749" s="10">
        <v>1733</v>
      </c>
      <c r="B1749" s="176" t="s">
        <v>1344</v>
      </c>
      <c r="C1749" s="177" t="s">
        <v>810</v>
      </c>
      <c r="D1749" s="177" t="s">
        <v>76</v>
      </c>
      <c r="E1749" s="178" t="s">
        <v>695</v>
      </c>
      <c r="F1749" s="179">
        <v>48</v>
      </c>
      <c r="G1749" s="180" t="s">
        <v>741</v>
      </c>
      <c r="H1749" s="181">
        <v>3</v>
      </c>
      <c r="I1749" s="182">
        <f>Tabla1[[#This Row],[P_Esperada_MEISR ]]*0.0008928</f>
        <v>2.6784000000000001E-3</v>
      </c>
      <c r="J1749" s="183">
        <v>1</v>
      </c>
      <c r="K1749" s="183">
        <f>Tabla1[[#This Row],[Puntuación]]-1</f>
        <v>0</v>
      </c>
      <c r="L1749" s="182">
        <f>Tabla1[[#This Row],[Cambio escala]]*0.0008928</f>
        <v>0</v>
      </c>
      <c r="M1749" s="179" t="s">
        <v>24</v>
      </c>
      <c r="N1749" s="179" t="s">
        <v>1435</v>
      </c>
      <c r="O1749" s="179" t="s">
        <v>23</v>
      </c>
      <c r="P1749" s="179" t="s">
        <v>1437</v>
      </c>
      <c r="Q1749" s="179" t="s">
        <v>23</v>
      </c>
      <c r="R1749" s="179" t="s">
        <v>1525</v>
      </c>
      <c r="S1749" s="179" t="s">
        <v>82</v>
      </c>
      <c r="T1749" s="184" t="s">
        <v>83</v>
      </c>
      <c r="U1749" s="184" t="str">
        <f>Tabla1[[#This Row],[Códigos CIF]]&amp;" "&amp;"="&amp;" "&amp;Tabla1[[#This Row],[Códigos CIF Habilidad]]</f>
        <v>d530 = Higiene personal relacionada con los procesos de excreción</v>
      </c>
      <c r="V1749" s="189" t="s">
        <v>84</v>
      </c>
      <c r="W1749" s="19" t="s">
        <v>85</v>
      </c>
      <c r="X1749" s="10"/>
      <c r="Y1749" s="10"/>
      <c r="Z1749"/>
      <c r="AA1749"/>
      <c r="AB1749"/>
      <c r="AC1749"/>
      <c r="AD1749"/>
      <c r="AE1749"/>
      <c r="AF1749"/>
      <c r="AG1749"/>
      <c r="AH1749"/>
      <c r="AI1749"/>
    </row>
    <row r="1750" spans="1:35" ht="20.399999999999999">
      <c r="A1750" s="10">
        <v>1734</v>
      </c>
      <c r="B1750" s="176" t="s">
        <v>1344</v>
      </c>
      <c r="C1750" s="177" t="s">
        <v>811</v>
      </c>
      <c r="D1750" s="177" t="s">
        <v>76</v>
      </c>
      <c r="E1750" s="178" t="s">
        <v>697</v>
      </c>
      <c r="F1750" s="179">
        <v>48</v>
      </c>
      <c r="G1750" s="180" t="s">
        <v>741</v>
      </c>
      <c r="H1750" s="181">
        <v>3</v>
      </c>
      <c r="I1750" s="182">
        <f>Tabla1[[#This Row],[P_Esperada_MEISR ]]*0.0008928</f>
        <v>2.6784000000000001E-3</v>
      </c>
      <c r="J1750" s="183">
        <v>1</v>
      </c>
      <c r="K1750" s="183">
        <f>Tabla1[[#This Row],[Puntuación]]-1</f>
        <v>0</v>
      </c>
      <c r="L1750" s="182">
        <f>Tabla1[[#This Row],[Cambio escala]]*0.0008928</f>
        <v>0</v>
      </c>
      <c r="M1750" s="179" t="s">
        <v>23</v>
      </c>
      <c r="N1750" s="179" t="s">
        <v>1434</v>
      </c>
      <c r="O1750" s="179" t="s">
        <v>23</v>
      </c>
      <c r="P1750" s="179" t="s">
        <v>1437</v>
      </c>
      <c r="Q1750" s="179" t="s">
        <v>23</v>
      </c>
      <c r="R1750" s="179" t="s">
        <v>1525</v>
      </c>
      <c r="S1750" s="179" t="s">
        <v>92</v>
      </c>
      <c r="T1750" s="184" t="s">
        <v>83</v>
      </c>
      <c r="U1750" s="184" t="str">
        <f>Tabla1[[#This Row],[Códigos CIF]]&amp;" "&amp;"="&amp;" "&amp;Tabla1[[#This Row],[Códigos CIF Habilidad]]</f>
        <v>d510 = Lavarse</v>
      </c>
      <c r="V1750" s="189" t="s">
        <v>93</v>
      </c>
      <c r="W1750" s="19" t="s">
        <v>94</v>
      </c>
      <c r="X1750" s="10"/>
      <c r="Y1750" s="10"/>
      <c r="Z1750"/>
      <c r="AA1750"/>
      <c r="AB1750"/>
      <c r="AC1750"/>
      <c r="AD1750"/>
      <c r="AE1750"/>
      <c r="AF1750"/>
      <c r="AG1750"/>
      <c r="AH1750"/>
      <c r="AI1750"/>
    </row>
    <row r="1751" spans="1:35">
      <c r="A1751" s="10">
        <v>1735</v>
      </c>
      <c r="B1751" s="176" t="s">
        <v>1344</v>
      </c>
      <c r="C1751" s="177" t="s">
        <v>812</v>
      </c>
      <c r="D1751" s="177" t="s">
        <v>76</v>
      </c>
      <c r="E1751" s="178" t="s">
        <v>107</v>
      </c>
      <c r="F1751" s="179">
        <v>48</v>
      </c>
      <c r="G1751" s="180" t="s">
        <v>741</v>
      </c>
      <c r="H1751" s="181">
        <v>3</v>
      </c>
      <c r="I1751" s="182">
        <f>Tabla1[[#This Row],[P_Esperada_MEISR ]]*0.0008928</f>
        <v>2.6784000000000001E-3</v>
      </c>
      <c r="J1751" s="183">
        <v>1</v>
      </c>
      <c r="K1751" s="183">
        <f>Tabla1[[#This Row],[Puntuación]]-1</f>
        <v>0</v>
      </c>
      <c r="L1751" s="182">
        <f>Tabla1[[#This Row],[Cambio escala]]*0.0008928</f>
        <v>0</v>
      </c>
      <c r="M1751" s="179" t="s">
        <v>24</v>
      </c>
      <c r="N1751" s="179" t="s">
        <v>1435</v>
      </c>
      <c r="O1751" s="179" t="s">
        <v>23</v>
      </c>
      <c r="P1751" s="179" t="s">
        <v>1437</v>
      </c>
      <c r="Q1751" s="179" t="s">
        <v>23</v>
      </c>
      <c r="R1751" s="179" t="s">
        <v>1525</v>
      </c>
      <c r="S1751" s="179" t="s">
        <v>92</v>
      </c>
      <c r="T1751" s="184" t="s">
        <v>83</v>
      </c>
      <c r="U1751" s="184" t="str">
        <f>Tabla1[[#This Row],[Códigos CIF]]&amp;" "&amp;"="&amp;" "&amp;Tabla1[[#This Row],[Códigos CIF Habilidad]]</f>
        <v>d510 = Lavarse</v>
      </c>
      <c r="V1751" s="189" t="s">
        <v>93</v>
      </c>
      <c r="W1751" s="19" t="s">
        <v>94</v>
      </c>
      <c r="X1751" s="10"/>
      <c r="Y1751" s="10"/>
      <c r="Z1751"/>
      <c r="AA1751"/>
      <c r="AB1751"/>
      <c r="AC1751"/>
      <c r="AD1751"/>
      <c r="AE1751"/>
      <c r="AF1751"/>
      <c r="AG1751"/>
      <c r="AH1751"/>
      <c r="AI1751"/>
    </row>
    <row r="1752" spans="1:35">
      <c r="A1752" s="10">
        <v>1736</v>
      </c>
      <c r="B1752" s="176" t="s">
        <v>1344</v>
      </c>
      <c r="C1752" s="177" t="s">
        <v>813</v>
      </c>
      <c r="D1752" s="177" t="s">
        <v>76</v>
      </c>
      <c r="E1752" s="178" t="s">
        <v>109</v>
      </c>
      <c r="F1752" s="179">
        <v>48</v>
      </c>
      <c r="G1752" s="180" t="s">
        <v>741</v>
      </c>
      <c r="H1752" s="181">
        <v>3</v>
      </c>
      <c r="I1752" s="182">
        <f>Tabla1[[#This Row],[P_Esperada_MEISR ]]*0.0008928</f>
        <v>2.6784000000000001E-3</v>
      </c>
      <c r="J1752" s="183">
        <v>1</v>
      </c>
      <c r="K1752" s="183">
        <f>Tabla1[[#This Row],[Puntuación]]-1</f>
        <v>0</v>
      </c>
      <c r="L1752" s="182">
        <f>Tabla1[[#This Row],[Cambio escala]]*0.0008928</f>
        <v>0</v>
      </c>
      <c r="M1752" s="179" t="s">
        <v>23</v>
      </c>
      <c r="N1752" s="179" t="s">
        <v>1434</v>
      </c>
      <c r="O1752" s="179" t="s">
        <v>23</v>
      </c>
      <c r="P1752" s="179" t="s">
        <v>1437</v>
      </c>
      <c r="Q1752" s="179" t="s">
        <v>23</v>
      </c>
      <c r="R1752" s="179" t="s">
        <v>1525</v>
      </c>
      <c r="S1752" s="179" t="s">
        <v>92</v>
      </c>
      <c r="T1752" s="184" t="s">
        <v>83</v>
      </c>
      <c r="U1752" s="184" t="str">
        <f>Tabla1[[#This Row],[Códigos CIF]]&amp;" "&amp;"="&amp;" "&amp;Tabla1[[#This Row],[Códigos CIF Habilidad]]</f>
        <v>d510 = Lavarse</v>
      </c>
      <c r="V1752" s="189" t="s">
        <v>93</v>
      </c>
      <c r="W1752" s="19" t="s">
        <v>94</v>
      </c>
      <c r="X1752" s="10"/>
      <c r="Y1752" s="10"/>
      <c r="Z1752"/>
      <c r="AA1752"/>
      <c r="AB1752"/>
      <c r="AC1752"/>
      <c r="AD1752"/>
      <c r="AE1752"/>
      <c r="AF1752"/>
      <c r="AG1752"/>
      <c r="AH1752"/>
      <c r="AI1752"/>
    </row>
    <row r="1753" spans="1:35" ht="24">
      <c r="A1753" s="10">
        <v>1737</v>
      </c>
      <c r="B1753" s="176" t="s">
        <v>1344</v>
      </c>
      <c r="C1753" s="177" t="s">
        <v>814</v>
      </c>
      <c r="D1753" s="177" t="s">
        <v>76</v>
      </c>
      <c r="E1753" s="178" t="s">
        <v>110</v>
      </c>
      <c r="F1753" s="179">
        <v>48</v>
      </c>
      <c r="G1753" s="180" t="s">
        <v>741</v>
      </c>
      <c r="H1753" s="181">
        <v>3</v>
      </c>
      <c r="I1753" s="182">
        <f>Tabla1[[#This Row],[P_Esperada_MEISR ]]*0.0008928</f>
        <v>2.6784000000000001E-3</v>
      </c>
      <c r="J1753" s="183">
        <v>1</v>
      </c>
      <c r="K1753" s="183">
        <f>Tabla1[[#This Row],[Puntuación]]-1</f>
        <v>0</v>
      </c>
      <c r="L1753" s="182">
        <f>Tabla1[[#This Row],[Cambio escala]]*0.0008928</f>
        <v>0</v>
      </c>
      <c r="M1753" s="179" t="s">
        <v>23</v>
      </c>
      <c r="N1753" s="179" t="s">
        <v>1434</v>
      </c>
      <c r="O1753" s="179" t="s">
        <v>23</v>
      </c>
      <c r="P1753" s="179" t="s">
        <v>1437</v>
      </c>
      <c r="Q1753" s="179" t="s">
        <v>23</v>
      </c>
      <c r="R1753" s="179" t="s">
        <v>1525</v>
      </c>
      <c r="S1753" s="179" t="s">
        <v>82</v>
      </c>
      <c r="T1753" s="184" t="s">
        <v>83</v>
      </c>
      <c r="U1753" s="184" t="str">
        <f>Tabla1[[#This Row],[Códigos CIF]]&amp;" "&amp;"="&amp;" "&amp;Tabla1[[#This Row],[Códigos CIF Habilidad]]</f>
        <v>d530 = Higiene personal relacionada con los procesos de excreción</v>
      </c>
      <c r="V1753" s="189" t="s">
        <v>84</v>
      </c>
      <c r="W1753" s="19" t="s">
        <v>85</v>
      </c>
      <c r="X1753" s="10"/>
      <c r="Y1753" s="10"/>
      <c r="Z1753"/>
      <c r="AA1753"/>
      <c r="AB1753"/>
      <c r="AC1753"/>
      <c r="AD1753"/>
      <c r="AE1753"/>
      <c r="AF1753"/>
      <c r="AG1753"/>
      <c r="AH1753"/>
      <c r="AI1753"/>
    </row>
    <row r="1754" spans="1:35">
      <c r="A1754" s="10">
        <v>1738</v>
      </c>
      <c r="B1754" s="176" t="s">
        <v>1344</v>
      </c>
      <c r="C1754" s="177" t="s">
        <v>815</v>
      </c>
      <c r="D1754" s="177" t="s">
        <v>76</v>
      </c>
      <c r="E1754" s="178" t="s">
        <v>117</v>
      </c>
      <c r="F1754" s="179">
        <v>54</v>
      </c>
      <c r="G1754" s="180" t="s">
        <v>743</v>
      </c>
      <c r="H1754" s="181">
        <v>3</v>
      </c>
      <c r="I1754" s="182">
        <f>Tabla1[[#This Row],[P_Esperada_MEISR ]]*0.0008928</f>
        <v>2.6784000000000001E-3</v>
      </c>
      <c r="J1754" s="183">
        <v>1</v>
      </c>
      <c r="K1754" s="183">
        <f>Tabla1[[#This Row],[Puntuación]]-1</f>
        <v>0</v>
      </c>
      <c r="L1754" s="182">
        <f>Tabla1[[#This Row],[Cambio escala]]*0.0008928</f>
        <v>0</v>
      </c>
      <c r="M1754" s="179" t="s">
        <v>23</v>
      </c>
      <c r="N1754" s="179" t="s">
        <v>1434</v>
      </c>
      <c r="O1754" s="179" t="s">
        <v>23</v>
      </c>
      <c r="P1754" s="179" t="s">
        <v>1437</v>
      </c>
      <c r="Q1754" s="179" t="s">
        <v>23</v>
      </c>
      <c r="R1754" s="179" t="s">
        <v>1525</v>
      </c>
      <c r="S1754" s="179" t="s">
        <v>92</v>
      </c>
      <c r="T1754" s="184" t="s">
        <v>83</v>
      </c>
      <c r="U1754" s="184" t="str">
        <f>Tabla1[[#This Row],[Códigos CIF]]&amp;" "&amp;"="&amp;" "&amp;Tabla1[[#This Row],[Códigos CIF Habilidad]]</f>
        <v>d510 = Lavarse</v>
      </c>
      <c r="V1754" s="189" t="s">
        <v>93</v>
      </c>
      <c r="W1754" s="19" t="s">
        <v>94</v>
      </c>
      <c r="X1754" s="10"/>
      <c r="Y1754" s="10"/>
      <c r="Z1754"/>
      <c r="AA1754"/>
      <c r="AB1754"/>
      <c r="AC1754"/>
      <c r="AD1754"/>
      <c r="AE1754"/>
      <c r="AF1754"/>
      <c r="AG1754"/>
      <c r="AH1754"/>
      <c r="AI1754"/>
    </row>
    <row r="1755" spans="1:35" ht="24">
      <c r="A1755" s="10">
        <v>1739</v>
      </c>
      <c r="B1755" s="176" t="s">
        <v>1344</v>
      </c>
      <c r="C1755" s="177" t="s">
        <v>816</v>
      </c>
      <c r="D1755" s="177" t="s">
        <v>76</v>
      </c>
      <c r="E1755" s="178" t="s">
        <v>1341</v>
      </c>
      <c r="F1755" s="179">
        <v>60</v>
      </c>
      <c r="G1755" s="180" t="s">
        <v>744</v>
      </c>
      <c r="H1755" s="181">
        <v>3</v>
      </c>
      <c r="I1755" s="182">
        <f>Tabla1[[#This Row],[P_Esperada_MEISR ]]*0.0008928</f>
        <v>2.6784000000000001E-3</v>
      </c>
      <c r="J1755" s="183">
        <v>1</v>
      </c>
      <c r="K1755" s="183">
        <f>Tabla1[[#This Row],[Puntuación]]-1</f>
        <v>0</v>
      </c>
      <c r="L1755" s="182">
        <f>Tabla1[[#This Row],[Cambio escala]]*0.0008928</f>
        <v>0</v>
      </c>
      <c r="M1755" s="179" t="s">
        <v>23</v>
      </c>
      <c r="N1755" s="179" t="s">
        <v>1434</v>
      </c>
      <c r="O1755" s="179" t="s">
        <v>23</v>
      </c>
      <c r="P1755" s="179" t="s">
        <v>1437</v>
      </c>
      <c r="Q1755" s="179" t="s">
        <v>23</v>
      </c>
      <c r="R1755" s="179" t="s">
        <v>1525</v>
      </c>
      <c r="S1755" s="179" t="s">
        <v>82</v>
      </c>
      <c r="T1755" s="184" t="s">
        <v>83</v>
      </c>
      <c r="U1755" s="184" t="str">
        <f>Tabla1[[#This Row],[Códigos CIF]]&amp;" "&amp;"="&amp;" "&amp;Tabla1[[#This Row],[Códigos CIF Habilidad]]</f>
        <v>d530 = Higiene personal relacionada con los procesos de excreción</v>
      </c>
      <c r="V1755" s="189" t="s">
        <v>84</v>
      </c>
      <c r="W1755" s="19" t="s">
        <v>85</v>
      </c>
      <c r="X1755" s="10"/>
      <c r="Y1755" s="10"/>
      <c r="Z1755"/>
      <c r="AA1755"/>
      <c r="AB1755"/>
      <c r="AC1755"/>
      <c r="AD1755"/>
      <c r="AE1755"/>
      <c r="AF1755"/>
      <c r="AG1755"/>
      <c r="AH1755"/>
      <c r="AI1755"/>
    </row>
    <row r="1756" spans="1:35" ht="40.799999999999997">
      <c r="A1756" s="10">
        <v>1740</v>
      </c>
      <c r="B1756" s="176" t="s">
        <v>1344</v>
      </c>
      <c r="C1756" s="177" t="s">
        <v>817</v>
      </c>
      <c r="D1756" s="177" t="s">
        <v>76</v>
      </c>
      <c r="E1756" s="178" t="s">
        <v>727</v>
      </c>
      <c r="F1756" s="179">
        <v>60</v>
      </c>
      <c r="G1756" s="180" t="s">
        <v>744</v>
      </c>
      <c r="H1756" s="181">
        <v>3</v>
      </c>
      <c r="I1756" s="182">
        <f>Tabla1[[#This Row],[P_Esperada_MEISR ]]*0.0008928</f>
        <v>2.6784000000000001E-3</v>
      </c>
      <c r="J1756" s="183">
        <v>1</v>
      </c>
      <c r="K1756" s="183">
        <f>Tabla1[[#This Row],[Puntuación]]-1</f>
        <v>0</v>
      </c>
      <c r="L1756" s="182">
        <f>Tabla1[[#This Row],[Cambio escala]]*0.0008928</f>
        <v>0</v>
      </c>
      <c r="M1756" s="179" t="s">
        <v>24</v>
      </c>
      <c r="N1756" s="179" t="s">
        <v>1435</v>
      </c>
      <c r="O1756" s="179" t="s">
        <v>31</v>
      </c>
      <c r="P1756" s="179" t="s">
        <v>1438</v>
      </c>
      <c r="Q1756" s="179" t="s">
        <v>7</v>
      </c>
      <c r="R1756" s="179" t="s">
        <v>1526</v>
      </c>
      <c r="S1756" s="179" t="s">
        <v>111</v>
      </c>
      <c r="T1756" s="184" t="s">
        <v>19</v>
      </c>
      <c r="U1756" s="184" t="str">
        <f>Tabla1[[#This Row],[Códigos CIF]]&amp;" "&amp;"="&amp;" "&amp;Tabla1[[#This Row],[Códigos CIF Habilidad]]</f>
        <v>d137 = Adquirir conceptos</v>
      </c>
      <c r="V1756" s="189" t="s">
        <v>112</v>
      </c>
      <c r="W1756" s="19" t="s">
        <v>113</v>
      </c>
      <c r="X1756" s="10"/>
      <c r="Y1756" s="10"/>
      <c r="Z1756"/>
      <c r="AA1756"/>
      <c r="AB1756"/>
      <c r="AC1756"/>
      <c r="AD1756"/>
      <c r="AE1756"/>
      <c r="AF1756"/>
      <c r="AG1756"/>
      <c r="AH1756"/>
      <c r="AI1756"/>
    </row>
    <row r="1757" spans="1:35" ht="24">
      <c r="A1757" s="10">
        <v>1741</v>
      </c>
      <c r="B1757" s="176" t="s">
        <v>1344</v>
      </c>
      <c r="C1757" s="177" t="s">
        <v>818</v>
      </c>
      <c r="D1757" s="177" t="s">
        <v>76</v>
      </c>
      <c r="E1757" s="178" t="s">
        <v>114</v>
      </c>
      <c r="F1757" s="179">
        <v>60</v>
      </c>
      <c r="G1757" s="180" t="s">
        <v>744</v>
      </c>
      <c r="H1757" s="181">
        <v>3</v>
      </c>
      <c r="I1757" s="182">
        <f>Tabla1[[#This Row],[P_Esperada_MEISR ]]*0.0008928</f>
        <v>2.6784000000000001E-3</v>
      </c>
      <c r="J1757" s="183">
        <v>1</v>
      </c>
      <c r="K1757" s="183">
        <f>Tabla1[[#This Row],[Puntuación]]-1</f>
        <v>0</v>
      </c>
      <c r="L1757" s="182">
        <f>Tabla1[[#This Row],[Cambio escala]]*0.0008928</f>
        <v>0</v>
      </c>
      <c r="M1757" s="179" t="s">
        <v>23</v>
      </c>
      <c r="N1757" s="179" t="s">
        <v>1434</v>
      </c>
      <c r="O1757" s="179" t="s">
        <v>23</v>
      </c>
      <c r="P1757" s="179" t="s">
        <v>1437</v>
      </c>
      <c r="Q1757" s="179" t="s">
        <v>23</v>
      </c>
      <c r="R1757" s="179" t="s">
        <v>1525</v>
      </c>
      <c r="S1757" s="179" t="s">
        <v>82</v>
      </c>
      <c r="T1757" s="184" t="s">
        <v>83</v>
      </c>
      <c r="U1757" s="184" t="str">
        <f>Tabla1[[#This Row],[Códigos CIF]]&amp;" "&amp;"="&amp;" "&amp;Tabla1[[#This Row],[Códigos CIF Habilidad]]</f>
        <v>d530 = Higiene personal relacionada con los procesos de excreción</v>
      </c>
      <c r="V1757" s="189" t="s">
        <v>84</v>
      </c>
      <c r="W1757" s="19" t="s">
        <v>85</v>
      </c>
      <c r="X1757" s="10"/>
      <c r="Y1757" s="10"/>
      <c r="Z1757"/>
      <c r="AA1757"/>
      <c r="AB1757"/>
      <c r="AC1757"/>
      <c r="AD1757"/>
      <c r="AE1757"/>
      <c r="AF1757"/>
      <c r="AG1757"/>
      <c r="AH1757"/>
      <c r="AI1757"/>
    </row>
    <row r="1758" spans="1:35" ht="24">
      <c r="A1758" s="10">
        <v>1742</v>
      </c>
      <c r="B1758" s="176" t="s">
        <v>1344</v>
      </c>
      <c r="C1758" s="177" t="s">
        <v>819</v>
      </c>
      <c r="D1758" s="177" t="s">
        <v>76</v>
      </c>
      <c r="E1758" s="178" t="s">
        <v>115</v>
      </c>
      <c r="F1758" s="179">
        <v>60</v>
      </c>
      <c r="G1758" s="180" t="s">
        <v>744</v>
      </c>
      <c r="H1758" s="181">
        <v>3</v>
      </c>
      <c r="I1758" s="182">
        <f>Tabla1[[#This Row],[P_Esperada_MEISR ]]*0.0008928</f>
        <v>2.6784000000000001E-3</v>
      </c>
      <c r="J1758" s="183">
        <v>1</v>
      </c>
      <c r="K1758" s="183">
        <f>Tabla1[[#This Row],[Puntuación]]-1</f>
        <v>0</v>
      </c>
      <c r="L1758" s="182">
        <f>Tabla1[[#This Row],[Cambio escala]]*0.0008928</f>
        <v>0</v>
      </c>
      <c r="M1758" s="179" t="s">
        <v>23</v>
      </c>
      <c r="N1758" s="179" t="s">
        <v>1434</v>
      </c>
      <c r="O1758" s="179" t="s">
        <v>23</v>
      </c>
      <c r="P1758" s="179" t="s">
        <v>1437</v>
      </c>
      <c r="Q1758" s="179" t="s">
        <v>23</v>
      </c>
      <c r="R1758" s="179" t="s">
        <v>1525</v>
      </c>
      <c r="S1758" s="179" t="s">
        <v>82</v>
      </c>
      <c r="T1758" s="184" t="s">
        <v>83</v>
      </c>
      <c r="U1758" s="184" t="str">
        <f>Tabla1[[#This Row],[Códigos CIF]]&amp;" "&amp;"="&amp;" "&amp;Tabla1[[#This Row],[Códigos CIF Habilidad]]</f>
        <v>d530 = Higiene personal relacionada con los procesos de excreción</v>
      </c>
      <c r="V1758" s="189" t="s">
        <v>84</v>
      </c>
      <c r="W1758" s="19" t="s">
        <v>85</v>
      </c>
      <c r="X1758" s="10"/>
      <c r="Y1758" s="10"/>
      <c r="Z1758"/>
      <c r="AA1758"/>
      <c r="AB1758"/>
      <c r="AC1758"/>
      <c r="AD1758"/>
      <c r="AE1758"/>
      <c r="AF1758"/>
      <c r="AG1758"/>
      <c r="AH1758"/>
      <c r="AI1758"/>
    </row>
    <row r="1759" spans="1:35" ht="24">
      <c r="A1759" s="10">
        <v>1743</v>
      </c>
      <c r="B1759" s="176" t="s">
        <v>1344</v>
      </c>
      <c r="C1759" s="177" t="s">
        <v>820</v>
      </c>
      <c r="D1759" s="177" t="s">
        <v>76</v>
      </c>
      <c r="E1759" s="178" t="s">
        <v>116</v>
      </c>
      <c r="F1759" s="179">
        <v>60</v>
      </c>
      <c r="G1759" s="180" t="s">
        <v>744</v>
      </c>
      <c r="H1759" s="181">
        <v>3</v>
      </c>
      <c r="I1759" s="182">
        <f>Tabla1[[#This Row],[P_Esperada_MEISR ]]*0.0008928</f>
        <v>2.6784000000000001E-3</v>
      </c>
      <c r="J1759" s="183">
        <v>1</v>
      </c>
      <c r="K1759" s="183">
        <f>Tabla1[[#This Row],[Puntuación]]-1</f>
        <v>0</v>
      </c>
      <c r="L1759" s="182">
        <f>Tabla1[[#This Row],[Cambio escala]]*0.0008928</f>
        <v>0</v>
      </c>
      <c r="M1759" s="179" t="s">
        <v>23</v>
      </c>
      <c r="N1759" s="179" t="s">
        <v>1434</v>
      </c>
      <c r="O1759" s="179" t="s">
        <v>23</v>
      </c>
      <c r="P1759" s="179" t="s">
        <v>1437</v>
      </c>
      <c r="Q1759" s="179" t="s">
        <v>23</v>
      </c>
      <c r="R1759" s="179" t="s">
        <v>1525</v>
      </c>
      <c r="S1759" s="179" t="s">
        <v>82</v>
      </c>
      <c r="T1759" s="184" t="s">
        <v>83</v>
      </c>
      <c r="U1759" s="184" t="str">
        <f>Tabla1[[#This Row],[Códigos CIF]]&amp;" "&amp;"="&amp;" "&amp;Tabla1[[#This Row],[Códigos CIF Habilidad]]</f>
        <v>d530 = Higiene personal relacionada con los procesos de excreción</v>
      </c>
      <c r="V1759" s="189" t="s">
        <v>84</v>
      </c>
      <c r="W1759" s="19" t="s">
        <v>85</v>
      </c>
      <c r="X1759" s="10"/>
      <c r="Y1759" s="10"/>
      <c r="Z1759"/>
      <c r="AA1759"/>
      <c r="AB1759"/>
      <c r="AC1759"/>
      <c r="AD1759"/>
      <c r="AE1759"/>
      <c r="AF1759"/>
      <c r="AG1759"/>
      <c r="AH1759"/>
      <c r="AI1759"/>
    </row>
    <row r="1760" spans="1:35" ht="20.399999999999999">
      <c r="A1760" s="10">
        <v>1744</v>
      </c>
      <c r="B1760" s="176" t="s">
        <v>1344</v>
      </c>
      <c r="C1760" s="177" t="s">
        <v>747</v>
      </c>
      <c r="D1760" s="177" t="s">
        <v>118</v>
      </c>
      <c r="E1760" s="178" t="s">
        <v>119</v>
      </c>
      <c r="F1760" s="179">
        <v>0</v>
      </c>
      <c r="G1760" s="180" t="s">
        <v>683</v>
      </c>
      <c r="H1760" s="181">
        <v>3</v>
      </c>
      <c r="I1760" s="182">
        <f>Tabla1[[#This Row],[P_Esperada_MEISR ]]*0.0008928</f>
        <v>2.6784000000000001E-3</v>
      </c>
      <c r="J1760" s="183">
        <v>1</v>
      </c>
      <c r="K1760" s="183">
        <f>Tabla1[[#This Row],[Puntuación]]-1</f>
        <v>0</v>
      </c>
      <c r="L1760" s="182">
        <f>Tabla1[[#This Row],[Cambio escala]]*0.0008928</f>
        <v>0</v>
      </c>
      <c r="M1760" s="179" t="s">
        <v>23</v>
      </c>
      <c r="N1760" s="179" t="s">
        <v>1434</v>
      </c>
      <c r="O1760" s="179" t="s">
        <v>23</v>
      </c>
      <c r="P1760" s="179" t="s">
        <v>1437</v>
      </c>
      <c r="Q1760" s="179" t="s">
        <v>23</v>
      </c>
      <c r="R1760" s="179" t="s">
        <v>1525</v>
      </c>
      <c r="S1760" s="179" t="s">
        <v>120</v>
      </c>
      <c r="T1760" s="184" t="s">
        <v>83</v>
      </c>
      <c r="U1760" s="184" t="str">
        <f>Tabla1[[#This Row],[Códigos CIF]]&amp;" "&amp;"="&amp;" "&amp;Tabla1[[#This Row],[Códigos CIF Habilidad]]</f>
        <v>d560 = Beber</v>
      </c>
      <c r="V1760" s="189" t="s">
        <v>121</v>
      </c>
      <c r="W1760" s="19" t="s">
        <v>122</v>
      </c>
      <c r="X1760" s="10"/>
      <c r="Y1760" s="10"/>
      <c r="Z1760"/>
      <c r="AA1760"/>
      <c r="AB1760"/>
      <c r="AC1760"/>
      <c r="AD1760"/>
      <c r="AE1760"/>
      <c r="AF1760"/>
      <c r="AG1760"/>
      <c r="AH1760"/>
      <c r="AI1760"/>
    </row>
    <row r="1761" spans="1:35" ht="20.399999999999999">
      <c r="A1761" s="10">
        <v>1745</v>
      </c>
      <c r="B1761" s="176" t="s">
        <v>1344</v>
      </c>
      <c r="C1761" s="177" t="s">
        <v>758</v>
      </c>
      <c r="D1761" s="177" t="s">
        <v>118</v>
      </c>
      <c r="E1761" s="178" t="s">
        <v>123</v>
      </c>
      <c r="F1761" s="179">
        <v>0</v>
      </c>
      <c r="G1761" s="180" t="s">
        <v>683</v>
      </c>
      <c r="H1761" s="181">
        <v>3</v>
      </c>
      <c r="I1761" s="182">
        <f>Tabla1[[#This Row],[P_Esperada_MEISR ]]*0.0008928</f>
        <v>2.6784000000000001E-3</v>
      </c>
      <c r="J1761" s="183">
        <v>1</v>
      </c>
      <c r="K1761" s="183">
        <f>Tabla1[[#This Row],[Puntuación]]-1</f>
        <v>0</v>
      </c>
      <c r="L1761" s="182">
        <f>Tabla1[[#This Row],[Cambio escala]]*0.0008928</f>
        <v>0</v>
      </c>
      <c r="M1761" s="179" t="s">
        <v>23</v>
      </c>
      <c r="N1761" s="179" t="s">
        <v>1434</v>
      </c>
      <c r="O1761" s="179" t="s">
        <v>23</v>
      </c>
      <c r="P1761" s="179" t="s">
        <v>1437</v>
      </c>
      <c r="Q1761" s="179" t="s">
        <v>23</v>
      </c>
      <c r="R1761" s="179" t="s">
        <v>1525</v>
      </c>
      <c r="S1761" s="179" t="s">
        <v>120</v>
      </c>
      <c r="T1761" s="184" t="s">
        <v>83</v>
      </c>
      <c r="U1761" s="184" t="str">
        <f>Tabla1[[#This Row],[Códigos CIF]]&amp;" "&amp;"="&amp;" "&amp;Tabla1[[#This Row],[Códigos CIF Habilidad]]</f>
        <v>d560 = Beber</v>
      </c>
      <c r="V1761" s="189" t="s">
        <v>121</v>
      </c>
      <c r="W1761" s="19" t="s">
        <v>122</v>
      </c>
      <c r="X1761" s="10"/>
      <c r="Y1761" s="10"/>
      <c r="Z1761"/>
      <c r="AA1761"/>
      <c r="AB1761"/>
      <c r="AC1761"/>
      <c r="AD1761"/>
      <c r="AE1761"/>
      <c r="AF1761"/>
      <c r="AG1761"/>
      <c r="AH1761"/>
      <c r="AI1761"/>
    </row>
    <row r="1762" spans="1:35" ht="40.799999999999997">
      <c r="A1762" s="10">
        <v>1746</v>
      </c>
      <c r="B1762" s="176" t="s">
        <v>1344</v>
      </c>
      <c r="C1762" s="177" t="s">
        <v>759</v>
      </c>
      <c r="D1762" s="177" t="s">
        <v>118</v>
      </c>
      <c r="E1762" s="178" t="s">
        <v>124</v>
      </c>
      <c r="F1762" s="179">
        <v>0</v>
      </c>
      <c r="G1762" s="180" t="s">
        <v>683</v>
      </c>
      <c r="H1762" s="181">
        <v>3</v>
      </c>
      <c r="I1762" s="182">
        <f>Tabla1[[#This Row],[P_Esperada_MEISR ]]*0.0008928</f>
        <v>2.6784000000000001E-3</v>
      </c>
      <c r="J1762" s="183">
        <v>1</v>
      </c>
      <c r="K1762" s="183">
        <f>Tabla1[[#This Row],[Puntuación]]-1</f>
        <v>0</v>
      </c>
      <c r="L1762" s="182">
        <f>Tabla1[[#This Row],[Cambio escala]]*0.0008928</f>
        <v>0</v>
      </c>
      <c r="M1762" s="179" t="s">
        <v>23</v>
      </c>
      <c r="N1762" s="179" t="s">
        <v>1434</v>
      </c>
      <c r="O1762" s="179" t="s">
        <v>23</v>
      </c>
      <c r="P1762" s="179" t="s">
        <v>1437</v>
      </c>
      <c r="Q1762" s="179" t="s">
        <v>23</v>
      </c>
      <c r="R1762" s="179" t="s">
        <v>1525</v>
      </c>
      <c r="S1762" s="179" t="s">
        <v>120</v>
      </c>
      <c r="T1762" s="184" t="s">
        <v>83</v>
      </c>
      <c r="U1762" s="184" t="str">
        <f>Tabla1[[#This Row],[Códigos CIF]]&amp;" "&amp;"="&amp;" "&amp;Tabla1[[#This Row],[Códigos CIF Habilidad]]</f>
        <v>d560 = Beber</v>
      </c>
      <c r="V1762" s="189" t="s">
        <v>121</v>
      </c>
      <c r="W1762" s="19" t="s">
        <v>122</v>
      </c>
      <c r="X1762" s="10"/>
      <c r="Y1762" s="10"/>
      <c r="Z1762"/>
      <c r="AA1762"/>
      <c r="AB1762"/>
      <c r="AC1762"/>
      <c r="AD1762"/>
      <c r="AE1762"/>
      <c r="AF1762"/>
      <c r="AG1762"/>
      <c r="AH1762"/>
      <c r="AI1762"/>
    </row>
    <row r="1763" spans="1:35">
      <c r="A1763" s="10">
        <v>1747</v>
      </c>
      <c r="B1763" s="176" t="s">
        <v>1344</v>
      </c>
      <c r="C1763" s="177" t="s">
        <v>760</v>
      </c>
      <c r="D1763" s="177" t="s">
        <v>118</v>
      </c>
      <c r="E1763" s="178" t="s">
        <v>125</v>
      </c>
      <c r="F1763" s="179">
        <v>0</v>
      </c>
      <c r="G1763" s="180" t="s">
        <v>683</v>
      </c>
      <c r="H1763" s="181">
        <v>3</v>
      </c>
      <c r="I1763" s="182">
        <f>Tabla1[[#This Row],[P_Esperada_MEISR ]]*0.0008928</f>
        <v>2.6784000000000001E-3</v>
      </c>
      <c r="J1763" s="183">
        <v>1</v>
      </c>
      <c r="K1763" s="183">
        <f>Tabla1[[#This Row],[Puntuación]]-1</f>
        <v>0</v>
      </c>
      <c r="L1763" s="182">
        <f>Tabla1[[#This Row],[Cambio escala]]*0.0008928</f>
        <v>0</v>
      </c>
      <c r="M1763" s="179" t="s">
        <v>23</v>
      </c>
      <c r="N1763" s="179" t="s">
        <v>1434</v>
      </c>
      <c r="O1763" s="179" t="s">
        <v>23</v>
      </c>
      <c r="P1763" s="179" t="s">
        <v>1437</v>
      </c>
      <c r="Q1763" s="179" t="s">
        <v>23</v>
      </c>
      <c r="R1763" s="179" t="s">
        <v>1525</v>
      </c>
      <c r="S1763" s="179" t="s">
        <v>120</v>
      </c>
      <c r="T1763" s="184" t="s">
        <v>83</v>
      </c>
      <c r="U1763" s="184" t="str">
        <f>Tabla1[[#This Row],[Códigos CIF]]&amp;" "&amp;"="&amp;" "&amp;Tabla1[[#This Row],[Códigos CIF Habilidad]]</f>
        <v>d560 = Beber</v>
      </c>
      <c r="V1763" s="189" t="s">
        <v>121</v>
      </c>
      <c r="W1763" s="19" t="s">
        <v>122</v>
      </c>
      <c r="X1763" s="10"/>
      <c r="Y1763" s="10"/>
      <c r="Z1763"/>
      <c r="AA1763"/>
      <c r="AB1763"/>
      <c r="AC1763"/>
      <c r="AD1763"/>
      <c r="AE1763"/>
      <c r="AF1763"/>
      <c r="AG1763"/>
      <c r="AH1763"/>
      <c r="AI1763"/>
    </row>
    <row r="1764" spans="1:35" ht="20.399999999999999">
      <c r="A1764" s="10">
        <v>1748</v>
      </c>
      <c r="B1764" s="176" t="s">
        <v>1344</v>
      </c>
      <c r="C1764" s="177" t="s">
        <v>827</v>
      </c>
      <c r="D1764" s="177" t="s">
        <v>118</v>
      </c>
      <c r="E1764" s="178" t="s">
        <v>126</v>
      </c>
      <c r="F1764" s="179">
        <v>3</v>
      </c>
      <c r="G1764" s="180" t="s">
        <v>683</v>
      </c>
      <c r="H1764" s="181">
        <v>3</v>
      </c>
      <c r="I1764" s="182">
        <f>Tabla1[[#This Row],[P_Esperada_MEISR ]]*0.0008928</f>
        <v>2.6784000000000001E-3</v>
      </c>
      <c r="J1764" s="183">
        <v>1</v>
      </c>
      <c r="K1764" s="183">
        <f>Tabla1[[#This Row],[Puntuación]]-1</f>
        <v>0</v>
      </c>
      <c r="L1764" s="182">
        <f>Tabla1[[#This Row],[Cambio escala]]*0.0008928</f>
        <v>0</v>
      </c>
      <c r="M1764" s="179" t="s">
        <v>23</v>
      </c>
      <c r="N1764" s="179" t="s">
        <v>1434</v>
      </c>
      <c r="O1764" s="179" t="s">
        <v>23</v>
      </c>
      <c r="P1764" s="179" t="s">
        <v>1437</v>
      </c>
      <c r="Q1764" s="179" t="s">
        <v>23</v>
      </c>
      <c r="R1764" s="179" t="s">
        <v>1525</v>
      </c>
      <c r="S1764" s="179" t="s">
        <v>127</v>
      </c>
      <c r="T1764" s="184" t="s">
        <v>83</v>
      </c>
      <c r="U1764" s="184" t="str">
        <f>Tabla1[[#This Row],[Códigos CIF]]&amp;" "&amp;"="&amp;" "&amp;Tabla1[[#This Row],[Códigos CIF Habilidad]]</f>
        <v>d550 = Comer</v>
      </c>
      <c r="V1764" s="189" t="s">
        <v>128</v>
      </c>
      <c r="W1764" s="19" t="s">
        <v>129</v>
      </c>
      <c r="X1764" s="10"/>
      <c r="Y1764" s="10"/>
      <c r="Z1764"/>
      <c r="AA1764"/>
      <c r="AB1764"/>
      <c r="AC1764"/>
      <c r="AD1764"/>
      <c r="AE1764"/>
      <c r="AF1764"/>
      <c r="AG1764"/>
      <c r="AH1764"/>
      <c r="AI1764"/>
    </row>
    <row r="1765" spans="1:35" ht="30.6">
      <c r="A1765" s="10">
        <v>1749</v>
      </c>
      <c r="B1765" s="176" t="s">
        <v>1344</v>
      </c>
      <c r="C1765" s="177" t="s">
        <v>828</v>
      </c>
      <c r="D1765" s="177" t="s">
        <v>118</v>
      </c>
      <c r="E1765" s="178" t="s">
        <v>736</v>
      </c>
      <c r="F1765" s="179">
        <v>5</v>
      </c>
      <c r="G1765" s="180" t="s">
        <v>683</v>
      </c>
      <c r="H1765" s="181">
        <v>3</v>
      </c>
      <c r="I1765" s="182">
        <f>Tabla1[[#This Row],[P_Esperada_MEISR ]]*0.0008928</f>
        <v>2.6784000000000001E-3</v>
      </c>
      <c r="J1765" s="183">
        <v>1</v>
      </c>
      <c r="K1765" s="183">
        <f>Tabla1[[#This Row],[Puntuación]]-1</f>
        <v>0</v>
      </c>
      <c r="L1765" s="182">
        <f>Tabla1[[#This Row],[Cambio escala]]*0.0008928</f>
        <v>0</v>
      </c>
      <c r="M1765" s="179" t="s">
        <v>23</v>
      </c>
      <c r="N1765" s="179" t="s">
        <v>1434</v>
      </c>
      <c r="O1765" s="179" t="s">
        <v>25</v>
      </c>
      <c r="P1765" s="179" t="s">
        <v>1440</v>
      </c>
      <c r="Q1765" s="179" t="s">
        <v>23</v>
      </c>
      <c r="R1765" s="179" t="s">
        <v>1525</v>
      </c>
      <c r="S1765" s="179" t="s">
        <v>44</v>
      </c>
      <c r="T1765" s="184" t="s">
        <v>27</v>
      </c>
      <c r="U1765" s="184" t="str">
        <f>Tabla1[[#This Row],[Códigos CIF]]&amp;" "&amp;"="&amp;" "&amp;Tabla1[[#This Row],[Códigos CIF Habilidad]]</f>
        <v>d415 = Mantener la posición del cuerpo</v>
      </c>
      <c r="V1765" s="189" t="s">
        <v>45</v>
      </c>
      <c r="W1765" s="19" t="s">
        <v>46</v>
      </c>
      <c r="X1765" s="10"/>
      <c r="Y1765" s="10"/>
      <c r="Z1765"/>
      <c r="AA1765"/>
      <c r="AB1765"/>
      <c r="AC1765"/>
      <c r="AD1765"/>
      <c r="AE1765"/>
      <c r="AF1765"/>
      <c r="AG1765"/>
      <c r="AH1765"/>
      <c r="AI1765"/>
    </row>
    <row r="1766" spans="1:35" ht="51">
      <c r="A1766" s="10">
        <v>1750</v>
      </c>
      <c r="B1766" s="176" t="s">
        <v>1344</v>
      </c>
      <c r="C1766" s="177" t="s">
        <v>829</v>
      </c>
      <c r="D1766" s="177" t="s">
        <v>118</v>
      </c>
      <c r="E1766" s="178" t="s">
        <v>130</v>
      </c>
      <c r="F1766" s="179">
        <v>6</v>
      </c>
      <c r="G1766" s="180" t="s">
        <v>683</v>
      </c>
      <c r="H1766" s="181">
        <v>3</v>
      </c>
      <c r="I1766" s="182">
        <f>Tabla1[[#This Row],[P_Esperada_MEISR ]]*0.0008928</f>
        <v>2.6784000000000001E-3</v>
      </c>
      <c r="J1766" s="183">
        <v>1</v>
      </c>
      <c r="K1766" s="183">
        <f>Tabla1[[#This Row],[Puntuación]]-1</f>
        <v>0</v>
      </c>
      <c r="L1766" s="182">
        <f>Tabla1[[#This Row],[Cambio escala]]*0.0008928</f>
        <v>0</v>
      </c>
      <c r="M1766" s="179" t="s">
        <v>24</v>
      </c>
      <c r="N1766" s="179" t="s">
        <v>1435</v>
      </c>
      <c r="O1766" s="179" t="s">
        <v>5</v>
      </c>
      <c r="P1766" s="179" t="s">
        <v>1441</v>
      </c>
      <c r="Q1766" s="179" t="s">
        <v>5</v>
      </c>
      <c r="R1766" s="179" t="s">
        <v>1519</v>
      </c>
      <c r="S1766" s="179" t="s">
        <v>77</v>
      </c>
      <c r="T1766" s="184" t="s">
        <v>50</v>
      </c>
      <c r="U1766" s="184" t="str">
        <f>Tabla1[[#This Row],[Códigos CIF]]&amp;" "&amp;"="&amp;" "&amp;Tabla1[[#This Row],[Códigos CIF Habilidad]]</f>
        <v>d250 = Manejo del comportamiento propio</v>
      </c>
      <c r="V1766" s="189" t="s">
        <v>78</v>
      </c>
      <c r="W1766" s="19" t="s">
        <v>79</v>
      </c>
      <c r="X1766" s="10"/>
      <c r="Y1766" s="10"/>
      <c r="Z1766"/>
      <c r="AA1766"/>
      <c r="AB1766"/>
      <c r="AC1766"/>
      <c r="AD1766"/>
      <c r="AE1766"/>
      <c r="AF1766"/>
      <c r="AG1766"/>
      <c r="AH1766"/>
      <c r="AI1766"/>
    </row>
    <row r="1767" spans="1:35">
      <c r="A1767" s="10">
        <v>1751</v>
      </c>
      <c r="B1767" s="176" t="s">
        <v>1344</v>
      </c>
      <c r="C1767" s="177" t="s">
        <v>830</v>
      </c>
      <c r="D1767" s="177" t="s">
        <v>118</v>
      </c>
      <c r="E1767" s="178" t="s">
        <v>131</v>
      </c>
      <c r="F1767" s="179">
        <v>6</v>
      </c>
      <c r="G1767" s="180" t="s">
        <v>683</v>
      </c>
      <c r="H1767" s="181">
        <v>3</v>
      </c>
      <c r="I1767" s="182">
        <f>Tabla1[[#This Row],[P_Esperada_MEISR ]]*0.0008928</f>
        <v>2.6784000000000001E-3</v>
      </c>
      <c r="J1767" s="183">
        <v>1</v>
      </c>
      <c r="K1767" s="183">
        <f>Tabla1[[#This Row],[Puntuación]]-1</f>
        <v>0</v>
      </c>
      <c r="L1767" s="182">
        <f>Tabla1[[#This Row],[Cambio escala]]*0.0008928</f>
        <v>0</v>
      </c>
      <c r="M1767" s="179" t="s">
        <v>23</v>
      </c>
      <c r="N1767" s="179" t="s">
        <v>1434</v>
      </c>
      <c r="O1767" s="179" t="s">
        <v>23</v>
      </c>
      <c r="P1767" s="179" t="s">
        <v>1437</v>
      </c>
      <c r="Q1767" s="179" t="s">
        <v>23</v>
      </c>
      <c r="R1767" s="179" t="s">
        <v>1525</v>
      </c>
      <c r="S1767" s="179" t="s">
        <v>132</v>
      </c>
      <c r="T1767" s="184" t="s">
        <v>27</v>
      </c>
      <c r="U1767" s="184" t="str">
        <f>Tabla1[[#This Row],[Códigos CIF]]&amp;" "&amp;"="&amp;" "&amp;Tabla1[[#This Row],[Códigos CIF Habilidad]]</f>
        <v>d440 = Uso fino de la mano</v>
      </c>
      <c r="V1767" s="189" t="s">
        <v>133</v>
      </c>
      <c r="W1767" s="19" t="s">
        <v>134</v>
      </c>
      <c r="X1767" s="10"/>
      <c r="Y1767" s="10"/>
      <c r="Z1767"/>
      <c r="AA1767"/>
      <c r="AB1767"/>
      <c r="AC1767"/>
      <c r="AD1767"/>
      <c r="AE1767"/>
      <c r="AF1767"/>
      <c r="AG1767"/>
      <c r="AH1767"/>
      <c r="AI1767"/>
    </row>
    <row r="1768" spans="1:35" ht="20.399999999999999">
      <c r="A1768" s="10">
        <v>1752</v>
      </c>
      <c r="B1768" s="176" t="s">
        <v>1344</v>
      </c>
      <c r="C1768" s="177" t="s">
        <v>831</v>
      </c>
      <c r="D1768" s="177" t="s">
        <v>118</v>
      </c>
      <c r="E1768" s="178" t="s">
        <v>1317</v>
      </c>
      <c r="F1768" s="179">
        <v>6</v>
      </c>
      <c r="G1768" s="180" t="s">
        <v>683</v>
      </c>
      <c r="H1768" s="181">
        <v>3</v>
      </c>
      <c r="I1768" s="182">
        <f>Tabla1[[#This Row],[P_Esperada_MEISR ]]*0.0008928</f>
        <v>2.6784000000000001E-3</v>
      </c>
      <c r="J1768" s="183">
        <v>1</v>
      </c>
      <c r="K1768" s="183">
        <f>Tabla1[[#This Row],[Puntuación]]-1</f>
        <v>0</v>
      </c>
      <c r="L1768" s="182">
        <f>Tabla1[[#This Row],[Cambio escala]]*0.0008928</f>
        <v>0</v>
      </c>
      <c r="M1768" s="179" t="s">
        <v>23</v>
      </c>
      <c r="N1768" s="179" t="s">
        <v>1434</v>
      </c>
      <c r="O1768" s="179" t="s">
        <v>23</v>
      </c>
      <c r="P1768" s="179" t="s">
        <v>1437</v>
      </c>
      <c r="Q1768" s="179" t="s">
        <v>23</v>
      </c>
      <c r="R1768" s="179" t="s">
        <v>1525</v>
      </c>
      <c r="S1768" s="179" t="s">
        <v>127</v>
      </c>
      <c r="T1768" s="184" t="s">
        <v>83</v>
      </c>
      <c r="U1768" s="184" t="str">
        <f>Tabla1[[#This Row],[Códigos CIF]]&amp;" "&amp;"="&amp;" "&amp;Tabla1[[#This Row],[Códigos CIF Habilidad]]</f>
        <v>d550 = Comer</v>
      </c>
      <c r="V1768" s="189" t="s">
        <v>128</v>
      </c>
      <c r="W1768" s="19" t="s">
        <v>129</v>
      </c>
      <c r="X1768" s="10"/>
      <c r="Y1768" s="10"/>
      <c r="Z1768"/>
      <c r="AA1768"/>
      <c r="AB1768"/>
      <c r="AC1768"/>
      <c r="AD1768"/>
      <c r="AE1768"/>
      <c r="AF1768"/>
      <c r="AG1768"/>
      <c r="AH1768"/>
      <c r="AI1768"/>
    </row>
    <row r="1769" spans="1:35" ht="20.399999999999999">
      <c r="A1769" s="10">
        <v>1753</v>
      </c>
      <c r="B1769" s="176" t="s">
        <v>1344</v>
      </c>
      <c r="C1769" s="177" t="s">
        <v>832</v>
      </c>
      <c r="D1769" s="177" t="s">
        <v>118</v>
      </c>
      <c r="E1769" s="178" t="s">
        <v>135</v>
      </c>
      <c r="F1769" s="179">
        <v>7</v>
      </c>
      <c r="G1769" s="180" t="s">
        <v>686</v>
      </c>
      <c r="H1769" s="181">
        <v>3</v>
      </c>
      <c r="I1769" s="182">
        <f>Tabla1[[#This Row],[P_Esperada_MEISR ]]*0.0008928</f>
        <v>2.6784000000000001E-3</v>
      </c>
      <c r="J1769" s="183">
        <v>1</v>
      </c>
      <c r="K1769" s="183">
        <f>Tabla1[[#This Row],[Puntuación]]-1</f>
        <v>0</v>
      </c>
      <c r="L1769" s="182">
        <f>Tabla1[[#This Row],[Cambio escala]]*0.0008928</f>
        <v>0</v>
      </c>
      <c r="M1769" s="179" t="s">
        <v>23</v>
      </c>
      <c r="N1769" s="179" t="s">
        <v>1434</v>
      </c>
      <c r="O1769" s="179" t="s">
        <v>23</v>
      </c>
      <c r="P1769" s="179" t="s">
        <v>1437</v>
      </c>
      <c r="Q1769" s="179" t="s">
        <v>23</v>
      </c>
      <c r="R1769" s="179" t="s">
        <v>1525</v>
      </c>
      <c r="S1769" s="179" t="s">
        <v>132</v>
      </c>
      <c r="T1769" s="184" t="s">
        <v>27</v>
      </c>
      <c r="U1769" s="184" t="str">
        <f>Tabla1[[#This Row],[Códigos CIF]]&amp;" "&amp;"="&amp;" "&amp;Tabla1[[#This Row],[Códigos CIF Habilidad]]</f>
        <v>d440 = Uso fino de la mano</v>
      </c>
      <c r="V1769" s="189" t="s">
        <v>133</v>
      </c>
      <c r="W1769" s="19" t="s">
        <v>134</v>
      </c>
      <c r="X1769" s="10"/>
      <c r="Y1769" s="10"/>
      <c r="Z1769"/>
      <c r="AA1769"/>
      <c r="AB1769"/>
      <c r="AC1769"/>
      <c r="AD1769"/>
      <c r="AE1769"/>
      <c r="AF1769"/>
      <c r="AG1769"/>
      <c r="AH1769"/>
      <c r="AI1769"/>
    </row>
    <row r="1770" spans="1:35">
      <c r="A1770" s="10">
        <v>1754</v>
      </c>
      <c r="B1770" s="176" t="s">
        <v>1344</v>
      </c>
      <c r="C1770" s="177" t="s">
        <v>833</v>
      </c>
      <c r="D1770" s="177" t="s">
        <v>118</v>
      </c>
      <c r="E1770" s="178" t="s">
        <v>136</v>
      </c>
      <c r="F1770" s="179">
        <v>7</v>
      </c>
      <c r="G1770" s="180" t="s">
        <v>686</v>
      </c>
      <c r="H1770" s="181">
        <v>3</v>
      </c>
      <c r="I1770" s="182">
        <f>Tabla1[[#This Row],[P_Esperada_MEISR ]]*0.0008928</f>
        <v>2.6784000000000001E-3</v>
      </c>
      <c r="J1770" s="183">
        <v>1</v>
      </c>
      <c r="K1770" s="183">
        <f>Tabla1[[#This Row],[Puntuación]]-1</f>
        <v>0</v>
      </c>
      <c r="L1770" s="182">
        <f>Tabla1[[#This Row],[Cambio escala]]*0.0008928</f>
        <v>0</v>
      </c>
      <c r="M1770" s="179" t="s">
        <v>23</v>
      </c>
      <c r="N1770" s="179" t="s">
        <v>1434</v>
      </c>
      <c r="O1770" s="179" t="s">
        <v>23</v>
      </c>
      <c r="P1770" s="179" t="s">
        <v>1437</v>
      </c>
      <c r="Q1770" s="179" t="s">
        <v>23</v>
      </c>
      <c r="R1770" s="179" t="s">
        <v>1525</v>
      </c>
      <c r="S1770" s="179" t="s">
        <v>127</v>
      </c>
      <c r="T1770" s="184" t="s">
        <v>83</v>
      </c>
      <c r="U1770" s="184" t="str">
        <f>Tabla1[[#This Row],[Códigos CIF]]&amp;" "&amp;"="&amp;" "&amp;Tabla1[[#This Row],[Códigos CIF Habilidad]]</f>
        <v>d550 = Comer</v>
      </c>
      <c r="V1770" s="189" t="s">
        <v>128</v>
      </c>
      <c r="W1770" s="19" t="s">
        <v>129</v>
      </c>
      <c r="X1770" s="10"/>
      <c r="Y1770" s="10"/>
      <c r="Z1770"/>
      <c r="AA1770"/>
      <c r="AB1770"/>
      <c r="AC1770"/>
      <c r="AD1770"/>
      <c r="AE1770"/>
      <c r="AF1770"/>
      <c r="AG1770"/>
      <c r="AH1770"/>
      <c r="AI1770"/>
    </row>
    <row r="1771" spans="1:35">
      <c r="A1771" s="10">
        <v>1755</v>
      </c>
      <c r="B1771" s="176" t="s">
        <v>1344</v>
      </c>
      <c r="C1771" s="177" t="s">
        <v>834</v>
      </c>
      <c r="D1771" s="177" t="s">
        <v>118</v>
      </c>
      <c r="E1771" s="178" t="s">
        <v>137</v>
      </c>
      <c r="F1771" s="179">
        <v>9</v>
      </c>
      <c r="G1771" s="180" t="s">
        <v>686</v>
      </c>
      <c r="H1771" s="181">
        <v>3</v>
      </c>
      <c r="I1771" s="182">
        <f>Tabla1[[#This Row],[P_Esperada_MEISR ]]*0.0008928</f>
        <v>2.6784000000000001E-3</v>
      </c>
      <c r="J1771" s="183">
        <v>1</v>
      </c>
      <c r="K1771" s="183">
        <f>Tabla1[[#This Row],[Puntuación]]-1</f>
        <v>0</v>
      </c>
      <c r="L1771" s="182">
        <f>Tabla1[[#This Row],[Cambio escala]]*0.0008928</f>
        <v>0</v>
      </c>
      <c r="M1771" s="179" t="s">
        <v>23</v>
      </c>
      <c r="N1771" s="179" t="s">
        <v>1434</v>
      </c>
      <c r="O1771" s="179" t="s">
        <v>23</v>
      </c>
      <c r="P1771" s="179" t="s">
        <v>1437</v>
      </c>
      <c r="Q1771" s="179" t="s">
        <v>23</v>
      </c>
      <c r="R1771" s="179" t="s">
        <v>1525</v>
      </c>
      <c r="S1771" s="179" t="s">
        <v>132</v>
      </c>
      <c r="T1771" s="184" t="s">
        <v>27</v>
      </c>
      <c r="U1771" s="184" t="str">
        <f>Tabla1[[#This Row],[Códigos CIF]]&amp;" "&amp;"="&amp;" "&amp;Tabla1[[#This Row],[Códigos CIF Habilidad]]</f>
        <v>d440 = Uso fino de la mano</v>
      </c>
      <c r="V1771" s="189" t="s">
        <v>133</v>
      </c>
      <c r="W1771" s="19" t="s">
        <v>134</v>
      </c>
      <c r="X1771" s="10"/>
      <c r="Y1771" s="10"/>
      <c r="Z1771"/>
      <c r="AA1771"/>
      <c r="AB1771"/>
      <c r="AC1771"/>
      <c r="AD1771"/>
      <c r="AE1771"/>
      <c r="AF1771"/>
      <c r="AG1771"/>
      <c r="AH1771"/>
      <c r="AI1771"/>
    </row>
    <row r="1772" spans="1:35">
      <c r="A1772" s="10">
        <v>1756</v>
      </c>
      <c r="B1772" s="176" t="s">
        <v>1344</v>
      </c>
      <c r="C1772" s="177" t="s">
        <v>835</v>
      </c>
      <c r="D1772" s="177" t="s">
        <v>118</v>
      </c>
      <c r="E1772" s="178" t="s">
        <v>138</v>
      </c>
      <c r="F1772" s="179">
        <v>9</v>
      </c>
      <c r="G1772" s="180" t="s">
        <v>686</v>
      </c>
      <c r="H1772" s="181">
        <v>3</v>
      </c>
      <c r="I1772" s="182">
        <f>Tabla1[[#This Row],[P_Esperada_MEISR ]]*0.0008928</f>
        <v>2.6784000000000001E-3</v>
      </c>
      <c r="J1772" s="183">
        <v>1</v>
      </c>
      <c r="K1772" s="183">
        <f>Tabla1[[#This Row],[Puntuación]]-1</f>
        <v>0</v>
      </c>
      <c r="L1772" s="182">
        <f>Tabla1[[#This Row],[Cambio escala]]*0.0008928</f>
        <v>0</v>
      </c>
      <c r="M1772" s="179" t="s">
        <v>23</v>
      </c>
      <c r="N1772" s="179" t="s">
        <v>1434</v>
      </c>
      <c r="O1772" s="179" t="s">
        <v>23</v>
      </c>
      <c r="P1772" s="179" t="s">
        <v>1437</v>
      </c>
      <c r="Q1772" s="179" t="s">
        <v>23</v>
      </c>
      <c r="R1772" s="179" t="s">
        <v>1525</v>
      </c>
      <c r="S1772" s="179" t="s">
        <v>127</v>
      </c>
      <c r="T1772" s="184" t="s">
        <v>83</v>
      </c>
      <c r="U1772" s="184" t="str">
        <f>Tabla1[[#This Row],[Códigos CIF]]&amp;" "&amp;"="&amp;" "&amp;Tabla1[[#This Row],[Códigos CIF Habilidad]]</f>
        <v>d550 = Comer</v>
      </c>
      <c r="V1772" s="189" t="s">
        <v>128</v>
      </c>
      <c r="W1772" s="19" t="s">
        <v>129</v>
      </c>
      <c r="X1772" s="10"/>
      <c r="Y1772" s="10"/>
      <c r="Z1772"/>
      <c r="AA1772"/>
      <c r="AB1772"/>
      <c r="AC1772"/>
      <c r="AD1772"/>
      <c r="AE1772"/>
      <c r="AF1772"/>
      <c r="AG1772"/>
      <c r="AH1772"/>
      <c r="AI1772"/>
    </row>
    <row r="1773" spans="1:35" ht="20.399999999999999">
      <c r="A1773" s="10">
        <v>1757</v>
      </c>
      <c r="B1773" s="176" t="s">
        <v>1344</v>
      </c>
      <c r="C1773" s="177" t="s">
        <v>836</v>
      </c>
      <c r="D1773" s="177" t="s">
        <v>118</v>
      </c>
      <c r="E1773" s="178" t="s">
        <v>139</v>
      </c>
      <c r="F1773" s="179">
        <v>10</v>
      </c>
      <c r="G1773" s="180" t="s">
        <v>686</v>
      </c>
      <c r="H1773" s="181">
        <v>3</v>
      </c>
      <c r="I1773" s="182">
        <f>Tabla1[[#This Row],[P_Esperada_MEISR ]]*0.0008928</f>
        <v>2.6784000000000001E-3</v>
      </c>
      <c r="J1773" s="183">
        <v>1</v>
      </c>
      <c r="K1773" s="183">
        <f>Tabla1[[#This Row],[Puntuación]]-1</f>
        <v>0</v>
      </c>
      <c r="L1773" s="182">
        <f>Tabla1[[#This Row],[Cambio escala]]*0.0008928</f>
        <v>0</v>
      </c>
      <c r="M1773" s="179" t="s">
        <v>23</v>
      </c>
      <c r="N1773" s="179" t="s">
        <v>1434</v>
      </c>
      <c r="O1773" s="179" t="s">
        <v>23</v>
      </c>
      <c r="P1773" s="179" t="s">
        <v>1437</v>
      </c>
      <c r="Q1773" s="179" t="s">
        <v>23</v>
      </c>
      <c r="R1773" s="179" t="s">
        <v>1525</v>
      </c>
      <c r="S1773" s="179" t="s">
        <v>132</v>
      </c>
      <c r="T1773" s="184" t="s">
        <v>27</v>
      </c>
      <c r="U1773" s="184" t="str">
        <f>Tabla1[[#This Row],[Códigos CIF]]&amp;" "&amp;"="&amp;" "&amp;Tabla1[[#This Row],[Códigos CIF Habilidad]]</f>
        <v>d440 = Uso fino de la mano</v>
      </c>
      <c r="V1773" s="189" t="s">
        <v>133</v>
      </c>
      <c r="W1773" s="19" t="s">
        <v>134</v>
      </c>
      <c r="X1773" s="10"/>
      <c r="Y1773" s="10"/>
      <c r="Z1773"/>
      <c r="AA1773"/>
      <c r="AB1773"/>
      <c r="AC1773"/>
      <c r="AD1773"/>
      <c r="AE1773"/>
      <c r="AF1773"/>
      <c r="AG1773"/>
      <c r="AH1773"/>
      <c r="AI1773"/>
    </row>
    <row r="1774" spans="1:35" ht="24">
      <c r="A1774" s="10">
        <v>1758</v>
      </c>
      <c r="B1774" s="176" t="s">
        <v>1344</v>
      </c>
      <c r="C1774" s="177" t="s">
        <v>837</v>
      </c>
      <c r="D1774" s="177" t="s">
        <v>118</v>
      </c>
      <c r="E1774" s="178" t="s">
        <v>140</v>
      </c>
      <c r="F1774" s="179">
        <v>12</v>
      </c>
      <c r="G1774" s="180" t="s">
        <v>686</v>
      </c>
      <c r="H1774" s="181">
        <v>3</v>
      </c>
      <c r="I1774" s="182">
        <f>Tabla1[[#This Row],[P_Esperada_MEISR ]]*0.0008928</f>
        <v>2.6784000000000001E-3</v>
      </c>
      <c r="J1774" s="183">
        <v>1</v>
      </c>
      <c r="K1774" s="183">
        <f>Tabla1[[#This Row],[Puntuación]]-1</f>
        <v>0</v>
      </c>
      <c r="L1774" s="182">
        <f>Tabla1[[#This Row],[Cambio escala]]*0.0008928</f>
        <v>0</v>
      </c>
      <c r="M1774" s="179" t="s">
        <v>5</v>
      </c>
      <c r="N1774" s="179" t="s">
        <v>1436</v>
      </c>
      <c r="O1774" s="179" t="s">
        <v>6</v>
      </c>
      <c r="P1774" s="179" t="s">
        <v>1439</v>
      </c>
      <c r="Q1774" s="179" t="s">
        <v>7</v>
      </c>
      <c r="R1774" s="179" t="s">
        <v>1526</v>
      </c>
      <c r="S1774" s="179" t="s">
        <v>67</v>
      </c>
      <c r="T1774" s="184" t="s">
        <v>9</v>
      </c>
      <c r="U1774" s="184" t="str">
        <f>Tabla1[[#This Row],[Códigos CIF]]&amp;" "&amp;"="&amp;" "&amp;Tabla1[[#This Row],[Códigos CIF Habilidad]]</f>
        <v>d310 = Comunicación-recepción de mensajes hablados</v>
      </c>
      <c r="V1774" s="189" t="s">
        <v>68</v>
      </c>
      <c r="W1774" s="19" t="s">
        <v>69</v>
      </c>
      <c r="X1774" s="10"/>
      <c r="Y1774" s="10"/>
      <c r="Z1774"/>
      <c r="AA1774"/>
      <c r="AB1774"/>
      <c r="AC1774"/>
      <c r="AD1774"/>
      <c r="AE1774"/>
      <c r="AF1774"/>
      <c r="AG1774"/>
      <c r="AH1774"/>
      <c r="AI1774"/>
    </row>
    <row r="1775" spans="1:35" ht="20.399999999999999">
      <c r="A1775" s="10">
        <v>1759</v>
      </c>
      <c r="B1775" s="176" t="s">
        <v>1344</v>
      </c>
      <c r="C1775" s="177" t="s">
        <v>838</v>
      </c>
      <c r="D1775" s="177" t="s">
        <v>118</v>
      </c>
      <c r="E1775" s="178" t="s">
        <v>141</v>
      </c>
      <c r="F1775" s="179">
        <v>12</v>
      </c>
      <c r="G1775" s="180" t="s">
        <v>686</v>
      </c>
      <c r="H1775" s="181">
        <v>3</v>
      </c>
      <c r="I1775" s="182">
        <f>Tabla1[[#This Row],[P_Esperada_MEISR ]]*0.0008928</f>
        <v>2.6784000000000001E-3</v>
      </c>
      <c r="J1775" s="183">
        <v>1</v>
      </c>
      <c r="K1775" s="183">
        <f>Tabla1[[#This Row],[Puntuación]]-1</f>
        <v>0</v>
      </c>
      <c r="L1775" s="182">
        <f>Tabla1[[#This Row],[Cambio escala]]*0.0008928</f>
        <v>0</v>
      </c>
      <c r="M1775" s="179" t="s">
        <v>5</v>
      </c>
      <c r="N1775" s="179" t="s">
        <v>1436</v>
      </c>
      <c r="O1775" s="179" t="s">
        <v>6</v>
      </c>
      <c r="P1775" s="179" t="s">
        <v>1439</v>
      </c>
      <c r="Q1775" s="179" t="s">
        <v>7</v>
      </c>
      <c r="R1775" s="179" t="s">
        <v>1526</v>
      </c>
      <c r="S1775" s="179" t="s">
        <v>142</v>
      </c>
      <c r="T1775" s="184" t="s">
        <v>19</v>
      </c>
      <c r="U1775" s="184" t="str">
        <f>Tabla1[[#This Row],[Códigos CIF]]&amp;" "&amp;"="&amp;" "&amp;Tabla1[[#This Row],[Códigos CIF Habilidad]]</f>
        <v>d161 = Dirigir la atención</v>
      </c>
      <c r="V1775" s="189" t="s">
        <v>143</v>
      </c>
      <c r="W1775" s="19" t="s">
        <v>144</v>
      </c>
      <c r="X1775" s="10"/>
      <c r="Y1775" s="10"/>
      <c r="Z1775"/>
      <c r="AA1775"/>
      <c r="AB1775"/>
      <c r="AC1775"/>
      <c r="AD1775"/>
      <c r="AE1775"/>
      <c r="AF1775"/>
      <c r="AG1775"/>
      <c r="AH1775"/>
      <c r="AI1775"/>
    </row>
    <row r="1776" spans="1:35">
      <c r="A1776" s="10">
        <v>1760</v>
      </c>
      <c r="B1776" s="176" t="s">
        <v>1344</v>
      </c>
      <c r="C1776" s="177" t="s">
        <v>839</v>
      </c>
      <c r="D1776" s="177" t="s">
        <v>118</v>
      </c>
      <c r="E1776" s="178" t="s">
        <v>145</v>
      </c>
      <c r="F1776" s="179">
        <v>12</v>
      </c>
      <c r="G1776" s="180" t="s">
        <v>686</v>
      </c>
      <c r="H1776" s="181">
        <v>3</v>
      </c>
      <c r="I1776" s="182">
        <f>Tabla1[[#This Row],[P_Esperada_MEISR ]]*0.0008928</f>
        <v>2.6784000000000001E-3</v>
      </c>
      <c r="J1776" s="183">
        <v>1</v>
      </c>
      <c r="K1776" s="183">
        <f>Tabla1[[#This Row],[Puntuación]]-1</f>
        <v>0</v>
      </c>
      <c r="L1776" s="182">
        <f>Tabla1[[#This Row],[Cambio escala]]*0.0008928</f>
        <v>0</v>
      </c>
      <c r="M1776" s="179" t="s">
        <v>23</v>
      </c>
      <c r="N1776" s="179" t="s">
        <v>1434</v>
      </c>
      <c r="O1776" s="179" t="s">
        <v>23</v>
      </c>
      <c r="P1776" s="179" t="s">
        <v>1437</v>
      </c>
      <c r="Q1776" s="179" t="s">
        <v>23</v>
      </c>
      <c r="R1776" s="179" t="s">
        <v>1525</v>
      </c>
      <c r="S1776" s="179" t="s">
        <v>120</v>
      </c>
      <c r="T1776" s="184" t="s">
        <v>83</v>
      </c>
      <c r="U1776" s="184" t="str">
        <f>Tabla1[[#This Row],[Códigos CIF]]&amp;" "&amp;"="&amp;" "&amp;Tabla1[[#This Row],[Códigos CIF Habilidad]]</f>
        <v>d560 = Beber</v>
      </c>
      <c r="V1776" s="189" t="s">
        <v>121</v>
      </c>
      <c r="W1776" s="19" t="s">
        <v>122</v>
      </c>
      <c r="X1776" s="10"/>
      <c r="Y1776" s="10"/>
      <c r="Z1776"/>
      <c r="AA1776"/>
      <c r="AB1776"/>
      <c r="AC1776"/>
      <c r="AD1776"/>
      <c r="AE1776"/>
      <c r="AF1776"/>
      <c r="AG1776"/>
      <c r="AH1776"/>
      <c r="AI1776"/>
    </row>
    <row r="1777" spans="1:35" ht="20.399999999999999">
      <c r="A1777" s="10">
        <v>1761</v>
      </c>
      <c r="B1777" s="176" t="s">
        <v>1344</v>
      </c>
      <c r="C1777" s="177" t="s">
        <v>840</v>
      </c>
      <c r="D1777" s="177" t="s">
        <v>118</v>
      </c>
      <c r="E1777" s="178" t="s">
        <v>146</v>
      </c>
      <c r="F1777" s="179">
        <v>12</v>
      </c>
      <c r="G1777" s="180" t="s">
        <v>686</v>
      </c>
      <c r="H1777" s="181">
        <v>3</v>
      </c>
      <c r="I1777" s="182">
        <f>Tabla1[[#This Row],[P_Esperada_MEISR ]]*0.0008928</f>
        <v>2.6784000000000001E-3</v>
      </c>
      <c r="J1777" s="183">
        <v>1</v>
      </c>
      <c r="K1777" s="183">
        <f>Tabla1[[#This Row],[Puntuación]]-1</f>
        <v>0</v>
      </c>
      <c r="L1777" s="182">
        <f>Tabla1[[#This Row],[Cambio escala]]*0.0008928</f>
        <v>0</v>
      </c>
      <c r="M1777" s="179" t="s">
        <v>23</v>
      </c>
      <c r="N1777" s="179" t="s">
        <v>1434</v>
      </c>
      <c r="O1777" s="179" t="s">
        <v>23</v>
      </c>
      <c r="P1777" s="179" t="s">
        <v>1437</v>
      </c>
      <c r="Q1777" s="179" t="s">
        <v>23</v>
      </c>
      <c r="R1777" s="179" t="s">
        <v>1525</v>
      </c>
      <c r="S1777" s="179" t="s">
        <v>127</v>
      </c>
      <c r="T1777" s="184" t="s">
        <v>83</v>
      </c>
      <c r="U1777" s="184" t="str">
        <f>Tabla1[[#This Row],[Códigos CIF]]&amp;" "&amp;"="&amp;" "&amp;Tabla1[[#This Row],[Códigos CIF Habilidad]]</f>
        <v>d550 = Comer</v>
      </c>
      <c r="V1777" s="189" t="s">
        <v>128</v>
      </c>
      <c r="W1777" s="19" t="s">
        <v>129</v>
      </c>
      <c r="X1777" s="10"/>
      <c r="Y1777" s="10"/>
      <c r="Z1777"/>
      <c r="AA1777"/>
      <c r="AB1777"/>
      <c r="AC1777"/>
      <c r="AD1777"/>
      <c r="AE1777"/>
      <c r="AF1777"/>
      <c r="AG1777"/>
      <c r="AH1777"/>
      <c r="AI1777"/>
    </row>
    <row r="1778" spans="1:35" ht="24">
      <c r="A1778" s="10">
        <v>1762</v>
      </c>
      <c r="B1778" s="176" t="s">
        <v>1344</v>
      </c>
      <c r="C1778" s="177" t="s">
        <v>841</v>
      </c>
      <c r="D1778" s="177" t="s">
        <v>118</v>
      </c>
      <c r="E1778" s="178" t="s">
        <v>147</v>
      </c>
      <c r="F1778" s="179">
        <v>12</v>
      </c>
      <c r="G1778" s="180" t="s">
        <v>686</v>
      </c>
      <c r="H1778" s="181">
        <v>3</v>
      </c>
      <c r="I1778" s="182">
        <f>Tabla1[[#This Row],[P_Esperada_MEISR ]]*0.0008928</f>
        <v>2.6784000000000001E-3</v>
      </c>
      <c r="J1778" s="183">
        <v>1</v>
      </c>
      <c r="K1778" s="183">
        <f>Tabla1[[#This Row],[Puntuación]]-1</f>
        <v>0</v>
      </c>
      <c r="L1778" s="182">
        <f>Tabla1[[#This Row],[Cambio escala]]*0.0008928</f>
        <v>0</v>
      </c>
      <c r="M1778" s="179" t="s">
        <v>5</v>
      </c>
      <c r="N1778" s="179" t="s">
        <v>1436</v>
      </c>
      <c r="O1778" s="179" t="s">
        <v>6</v>
      </c>
      <c r="P1778" s="179" t="s">
        <v>1439</v>
      </c>
      <c r="Q1778" s="179" t="s">
        <v>7</v>
      </c>
      <c r="R1778" s="179" t="s">
        <v>1526</v>
      </c>
      <c r="S1778" s="179" t="s">
        <v>89</v>
      </c>
      <c r="T1778" s="184" t="s">
        <v>9</v>
      </c>
      <c r="U1778" s="184" t="str">
        <f>Tabla1[[#This Row],[Códigos CIF]]&amp;" "&amp;"="&amp;" "&amp;Tabla1[[#This Row],[Códigos CIF Habilidad]]</f>
        <v>d335 = Producción de mensajes no verbales</v>
      </c>
      <c r="V1778" s="189" t="s">
        <v>90</v>
      </c>
      <c r="W1778" s="19" t="s">
        <v>91</v>
      </c>
      <c r="X1778" s="10"/>
      <c r="Y1778" s="10"/>
      <c r="Z1778"/>
      <c r="AA1778"/>
      <c r="AB1778"/>
      <c r="AC1778"/>
      <c r="AD1778"/>
      <c r="AE1778"/>
      <c r="AF1778"/>
      <c r="AG1778"/>
      <c r="AH1778"/>
      <c r="AI1778"/>
    </row>
    <row r="1779" spans="1:35" ht="20.399999999999999">
      <c r="A1779" s="10">
        <v>1763</v>
      </c>
      <c r="B1779" s="176" t="s">
        <v>1344</v>
      </c>
      <c r="C1779" s="177" t="s">
        <v>842</v>
      </c>
      <c r="D1779" s="177" t="s">
        <v>118</v>
      </c>
      <c r="E1779" s="178" t="s">
        <v>1318</v>
      </c>
      <c r="F1779" s="179">
        <v>13</v>
      </c>
      <c r="G1779" s="180" t="s">
        <v>684</v>
      </c>
      <c r="H1779" s="181">
        <v>3</v>
      </c>
      <c r="I1779" s="182">
        <f>Tabla1[[#This Row],[P_Esperada_MEISR ]]*0.0008928</f>
        <v>2.6784000000000001E-3</v>
      </c>
      <c r="J1779" s="183">
        <v>1</v>
      </c>
      <c r="K1779" s="183">
        <f>Tabla1[[#This Row],[Puntuación]]-1</f>
        <v>0</v>
      </c>
      <c r="L1779" s="182">
        <f>Tabla1[[#This Row],[Cambio escala]]*0.0008928</f>
        <v>0</v>
      </c>
      <c r="M1779" s="179" t="s">
        <v>5</v>
      </c>
      <c r="N1779" s="179" t="s">
        <v>1436</v>
      </c>
      <c r="O1779" s="179" t="s">
        <v>6</v>
      </c>
      <c r="P1779" s="179" t="s">
        <v>1439</v>
      </c>
      <c r="Q1779" s="179" t="s">
        <v>7</v>
      </c>
      <c r="R1779" s="179" t="s">
        <v>1526</v>
      </c>
      <c r="S1779" s="179" t="s">
        <v>55</v>
      </c>
      <c r="T1779" s="184" t="s">
        <v>9</v>
      </c>
      <c r="U1779" s="184" t="str">
        <f>Tabla1[[#This Row],[Códigos CIF]]&amp;" "&amp;"="&amp;" "&amp;Tabla1[[#This Row],[Códigos CIF Habilidad]]</f>
        <v>d330 = Hablar</v>
      </c>
      <c r="V1779" s="189" t="s">
        <v>56</v>
      </c>
      <c r="W1779" s="19" t="s">
        <v>57</v>
      </c>
      <c r="X1779" s="10"/>
      <c r="Y1779" s="10"/>
      <c r="Z1779"/>
      <c r="AA1779"/>
      <c r="AB1779"/>
      <c r="AC1779"/>
      <c r="AD1779"/>
      <c r="AE1779"/>
      <c r="AF1779"/>
      <c r="AG1779"/>
      <c r="AH1779"/>
      <c r="AI1779"/>
    </row>
    <row r="1780" spans="1:35" ht="20.399999999999999">
      <c r="A1780" s="10">
        <v>1764</v>
      </c>
      <c r="B1780" s="176" t="s">
        <v>1344</v>
      </c>
      <c r="C1780" s="177" t="s">
        <v>843</v>
      </c>
      <c r="D1780" s="177" t="s">
        <v>118</v>
      </c>
      <c r="E1780" s="178" t="s">
        <v>148</v>
      </c>
      <c r="F1780" s="179">
        <v>15</v>
      </c>
      <c r="G1780" s="180" t="s">
        <v>684</v>
      </c>
      <c r="H1780" s="181">
        <v>3</v>
      </c>
      <c r="I1780" s="182">
        <f>Tabla1[[#This Row],[P_Esperada_MEISR ]]*0.0008928</f>
        <v>2.6784000000000001E-3</v>
      </c>
      <c r="J1780" s="183">
        <v>1</v>
      </c>
      <c r="K1780" s="183">
        <f>Tabla1[[#This Row],[Puntuación]]-1</f>
        <v>0</v>
      </c>
      <c r="L1780" s="182">
        <f>Tabla1[[#This Row],[Cambio escala]]*0.0008928</f>
        <v>0</v>
      </c>
      <c r="M1780" s="179" t="s">
        <v>23</v>
      </c>
      <c r="N1780" s="179" t="s">
        <v>1434</v>
      </c>
      <c r="O1780" s="179" t="s">
        <v>23</v>
      </c>
      <c r="P1780" s="179" t="s">
        <v>1437</v>
      </c>
      <c r="Q1780" s="179" t="s">
        <v>23</v>
      </c>
      <c r="R1780" s="179" t="s">
        <v>1525</v>
      </c>
      <c r="S1780" s="179" t="s">
        <v>127</v>
      </c>
      <c r="T1780" s="184" t="s">
        <v>83</v>
      </c>
      <c r="U1780" s="184" t="str">
        <f>Tabla1[[#This Row],[Códigos CIF]]&amp;" "&amp;"="&amp;" "&amp;Tabla1[[#This Row],[Códigos CIF Habilidad]]</f>
        <v>d550 = Comer</v>
      </c>
      <c r="V1780" s="189" t="s">
        <v>128</v>
      </c>
      <c r="W1780" s="19" t="s">
        <v>129</v>
      </c>
      <c r="X1780" s="10"/>
      <c r="Y1780" s="10"/>
      <c r="Z1780"/>
      <c r="AA1780"/>
      <c r="AB1780"/>
      <c r="AC1780"/>
      <c r="AD1780"/>
      <c r="AE1780"/>
      <c r="AF1780"/>
      <c r="AG1780"/>
      <c r="AH1780"/>
      <c r="AI1780"/>
    </row>
    <row r="1781" spans="1:35">
      <c r="A1781" s="10">
        <v>1765</v>
      </c>
      <c r="B1781" s="176" t="s">
        <v>1344</v>
      </c>
      <c r="C1781" s="177" t="s">
        <v>844</v>
      </c>
      <c r="D1781" s="177" t="s">
        <v>118</v>
      </c>
      <c r="E1781" s="178" t="s">
        <v>149</v>
      </c>
      <c r="F1781" s="179">
        <v>15</v>
      </c>
      <c r="G1781" s="180" t="s">
        <v>684</v>
      </c>
      <c r="H1781" s="181">
        <v>3</v>
      </c>
      <c r="I1781" s="182">
        <f>Tabla1[[#This Row],[P_Esperada_MEISR ]]*0.0008928</f>
        <v>2.6784000000000001E-3</v>
      </c>
      <c r="J1781" s="183">
        <v>1</v>
      </c>
      <c r="K1781" s="183">
        <f>Tabla1[[#This Row],[Puntuación]]-1</f>
        <v>0</v>
      </c>
      <c r="L1781" s="182">
        <f>Tabla1[[#This Row],[Cambio escala]]*0.0008928</f>
        <v>0</v>
      </c>
      <c r="M1781" s="179" t="s">
        <v>5</v>
      </c>
      <c r="N1781" s="179" t="s">
        <v>1436</v>
      </c>
      <c r="O1781" s="179" t="s">
        <v>6</v>
      </c>
      <c r="P1781" s="179" t="s">
        <v>1439</v>
      </c>
      <c r="Q1781" s="179" t="s">
        <v>23</v>
      </c>
      <c r="R1781" s="179" t="s">
        <v>1525</v>
      </c>
      <c r="S1781" s="179" t="s">
        <v>127</v>
      </c>
      <c r="T1781" s="184" t="s">
        <v>83</v>
      </c>
      <c r="U1781" s="184" t="str">
        <f>Tabla1[[#This Row],[Códigos CIF]]&amp;" "&amp;"="&amp;" "&amp;Tabla1[[#This Row],[Códigos CIF Habilidad]]</f>
        <v>d550 = Comer</v>
      </c>
      <c r="V1781" s="189" t="s">
        <v>128</v>
      </c>
      <c r="W1781" s="19" t="s">
        <v>129</v>
      </c>
      <c r="X1781" s="10"/>
      <c r="Y1781" s="10"/>
      <c r="Z1781"/>
      <c r="AA1781"/>
      <c r="AB1781"/>
      <c r="AC1781"/>
      <c r="AD1781"/>
      <c r="AE1781"/>
      <c r="AF1781"/>
      <c r="AG1781"/>
      <c r="AH1781"/>
      <c r="AI1781"/>
    </row>
    <row r="1782" spans="1:35" ht="40.799999999999997">
      <c r="A1782" s="10">
        <v>1766</v>
      </c>
      <c r="B1782" s="176" t="s">
        <v>1344</v>
      </c>
      <c r="C1782" s="177" t="s">
        <v>845</v>
      </c>
      <c r="D1782" s="177" t="s">
        <v>118</v>
      </c>
      <c r="E1782" s="178" t="s">
        <v>150</v>
      </c>
      <c r="F1782" s="179">
        <v>16</v>
      </c>
      <c r="G1782" s="180" t="s">
        <v>684</v>
      </c>
      <c r="H1782" s="181">
        <v>3</v>
      </c>
      <c r="I1782" s="182">
        <f>Tabla1[[#This Row],[P_Esperada_MEISR ]]*0.0008928</f>
        <v>2.6784000000000001E-3</v>
      </c>
      <c r="J1782" s="183">
        <v>1</v>
      </c>
      <c r="K1782" s="183">
        <f>Tabla1[[#This Row],[Puntuación]]-1</f>
        <v>0</v>
      </c>
      <c r="L1782" s="182">
        <f>Tabla1[[#This Row],[Cambio escala]]*0.0008928</f>
        <v>0</v>
      </c>
      <c r="M1782" s="179" t="s">
        <v>5</v>
      </c>
      <c r="N1782" s="179" t="s">
        <v>1436</v>
      </c>
      <c r="O1782" s="179" t="s">
        <v>6</v>
      </c>
      <c r="P1782" s="179" t="s">
        <v>1439</v>
      </c>
      <c r="Q1782" s="179" t="s">
        <v>23</v>
      </c>
      <c r="R1782" s="179" t="s">
        <v>1525</v>
      </c>
      <c r="S1782" s="179" t="s">
        <v>89</v>
      </c>
      <c r="T1782" s="184" t="s">
        <v>9</v>
      </c>
      <c r="U1782" s="184" t="str">
        <f>Tabla1[[#This Row],[Códigos CIF]]&amp;" "&amp;"="&amp;" "&amp;Tabla1[[#This Row],[Códigos CIF Habilidad]]</f>
        <v>d335 = Producción de mensajes no verbales</v>
      </c>
      <c r="V1782" s="189" t="s">
        <v>90</v>
      </c>
      <c r="W1782" s="19" t="s">
        <v>91</v>
      </c>
      <c r="X1782" s="10"/>
      <c r="Y1782" s="10"/>
      <c r="Z1782"/>
      <c r="AA1782"/>
      <c r="AB1782"/>
      <c r="AC1782"/>
      <c r="AD1782"/>
      <c r="AE1782"/>
      <c r="AF1782"/>
      <c r="AG1782"/>
      <c r="AH1782"/>
      <c r="AI1782"/>
    </row>
    <row r="1783" spans="1:35" ht="20.399999999999999">
      <c r="A1783" s="10">
        <v>1767</v>
      </c>
      <c r="B1783" s="176" t="s">
        <v>1344</v>
      </c>
      <c r="C1783" s="177" t="s">
        <v>846</v>
      </c>
      <c r="D1783" s="177" t="s">
        <v>118</v>
      </c>
      <c r="E1783" s="178" t="s">
        <v>151</v>
      </c>
      <c r="F1783" s="179">
        <v>18</v>
      </c>
      <c r="G1783" s="180" t="s">
        <v>684</v>
      </c>
      <c r="H1783" s="181">
        <v>3</v>
      </c>
      <c r="I1783" s="182">
        <f>Tabla1[[#This Row],[P_Esperada_MEISR ]]*0.0008928</f>
        <v>2.6784000000000001E-3</v>
      </c>
      <c r="J1783" s="183">
        <v>1</v>
      </c>
      <c r="K1783" s="183">
        <f>Tabla1[[#This Row],[Puntuación]]-1</f>
        <v>0</v>
      </c>
      <c r="L1783" s="182">
        <f>Tabla1[[#This Row],[Cambio escala]]*0.0008928</f>
        <v>0</v>
      </c>
      <c r="M1783" s="179" t="s">
        <v>23</v>
      </c>
      <c r="N1783" s="179" t="s">
        <v>1434</v>
      </c>
      <c r="O1783" s="179" t="s">
        <v>23</v>
      </c>
      <c r="P1783" s="179" t="s">
        <v>1437</v>
      </c>
      <c r="Q1783" s="179" t="s">
        <v>23</v>
      </c>
      <c r="R1783" s="179" t="s">
        <v>1525</v>
      </c>
      <c r="S1783" s="179" t="s">
        <v>127</v>
      </c>
      <c r="T1783" s="184" t="s">
        <v>83</v>
      </c>
      <c r="U1783" s="184" t="str">
        <f>Tabla1[[#This Row],[Códigos CIF]]&amp;" "&amp;"="&amp;" "&amp;Tabla1[[#This Row],[Códigos CIF Habilidad]]</f>
        <v>d550 = Comer</v>
      </c>
      <c r="V1783" s="189" t="s">
        <v>128</v>
      </c>
      <c r="W1783" s="19" t="s">
        <v>129</v>
      </c>
      <c r="X1783" s="10"/>
      <c r="Y1783" s="10"/>
      <c r="Z1783"/>
      <c r="AA1783"/>
      <c r="AB1783"/>
      <c r="AC1783"/>
      <c r="AD1783"/>
      <c r="AE1783"/>
      <c r="AF1783"/>
      <c r="AG1783"/>
      <c r="AH1783"/>
      <c r="AI1783"/>
    </row>
    <row r="1784" spans="1:35" ht="20.399999999999999">
      <c r="A1784" s="10">
        <v>1768</v>
      </c>
      <c r="B1784" s="176" t="s">
        <v>1344</v>
      </c>
      <c r="C1784" s="177" t="s">
        <v>847</v>
      </c>
      <c r="D1784" s="177" t="s">
        <v>118</v>
      </c>
      <c r="E1784" s="178" t="s">
        <v>152</v>
      </c>
      <c r="F1784" s="179">
        <v>18</v>
      </c>
      <c r="G1784" s="180" t="s">
        <v>684</v>
      </c>
      <c r="H1784" s="181">
        <v>3</v>
      </c>
      <c r="I1784" s="182">
        <f>Tabla1[[#This Row],[P_Esperada_MEISR ]]*0.0008928</f>
        <v>2.6784000000000001E-3</v>
      </c>
      <c r="J1784" s="183">
        <v>1</v>
      </c>
      <c r="K1784" s="183">
        <f>Tabla1[[#This Row],[Puntuación]]-1</f>
        <v>0</v>
      </c>
      <c r="L1784" s="182">
        <f>Tabla1[[#This Row],[Cambio escala]]*0.0008928</f>
        <v>0</v>
      </c>
      <c r="M1784" s="179" t="s">
        <v>23</v>
      </c>
      <c r="N1784" s="179" t="s">
        <v>1434</v>
      </c>
      <c r="O1784" s="179" t="s">
        <v>23</v>
      </c>
      <c r="P1784" s="179" t="s">
        <v>1437</v>
      </c>
      <c r="Q1784" s="179" t="s">
        <v>23</v>
      </c>
      <c r="R1784" s="179" t="s">
        <v>1525</v>
      </c>
      <c r="S1784" s="179" t="s">
        <v>120</v>
      </c>
      <c r="T1784" s="184" t="s">
        <v>83</v>
      </c>
      <c r="U1784" s="184" t="str">
        <f>Tabla1[[#This Row],[Códigos CIF]]&amp;" "&amp;"="&amp;" "&amp;Tabla1[[#This Row],[Códigos CIF Habilidad]]</f>
        <v>d560 = Beber</v>
      </c>
      <c r="V1784" s="189" t="s">
        <v>121</v>
      </c>
      <c r="W1784" s="19" t="s">
        <v>122</v>
      </c>
      <c r="X1784" s="10"/>
      <c r="Y1784" s="10"/>
      <c r="Z1784"/>
      <c r="AA1784"/>
      <c r="AB1784"/>
      <c r="AC1784"/>
      <c r="AD1784"/>
      <c r="AE1784"/>
      <c r="AF1784"/>
      <c r="AG1784"/>
      <c r="AH1784"/>
      <c r="AI1784"/>
    </row>
    <row r="1785" spans="1:35" ht="30.6">
      <c r="A1785" s="10">
        <v>1769</v>
      </c>
      <c r="B1785" s="176" t="s">
        <v>1344</v>
      </c>
      <c r="C1785" s="177" t="s">
        <v>848</v>
      </c>
      <c r="D1785" s="177" t="s">
        <v>118</v>
      </c>
      <c r="E1785" s="178" t="s">
        <v>153</v>
      </c>
      <c r="F1785" s="179">
        <v>18</v>
      </c>
      <c r="G1785" s="180" t="s">
        <v>684</v>
      </c>
      <c r="H1785" s="181">
        <v>3</v>
      </c>
      <c r="I1785" s="182">
        <f>Tabla1[[#This Row],[P_Esperada_MEISR ]]*0.0008928</f>
        <v>2.6784000000000001E-3</v>
      </c>
      <c r="J1785" s="183">
        <v>1</v>
      </c>
      <c r="K1785" s="183">
        <f>Tabla1[[#This Row],[Puntuación]]-1</f>
        <v>0</v>
      </c>
      <c r="L1785" s="182">
        <f>Tabla1[[#This Row],[Cambio escala]]*0.0008928</f>
        <v>0</v>
      </c>
      <c r="M1785" s="179" t="s">
        <v>24</v>
      </c>
      <c r="N1785" s="179" t="s">
        <v>1435</v>
      </c>
      <c r="O1785" s="179" t="s">
        <v>5</v>
      </c>
      <c r="P1785" s="179" t="s">
        <v>1441</v>
      </c>
      <c r="Q1785" s="179" t="s">
        <v>5</v>
      </c>
      <c r="R1785" s="179" t="s">
        <v>1519</v>
      </c>
      <c r="S1785" s="179" t="s">
        <v>44</v>
      </c>
      <c r="T1785" s="184" t="s">
        <v>27</v>
      </c>
      <c r="U1785" s="184" t="str">
        <f>Tabla1[[#This Row],[Códigos CIF]]&amp;" "&amp;"="&amp;" "&amp;Tabla1[[#This Row],[Códigos CIF Habilidad]]</f>
        <v>d415 = Mantener la posición del cuerpo</v>
      </c>
      <c r="V1785" s="189" t="s">
        <v>45</v>
      </c>
      <c r="W1785" s="19" t="s">
        <v>46</v>
      </c>
      <c r="X1785" s="10"/>
      <c r="Y1785" s="10"/>
      <c r="Z1785"/>
      <c r="AA1785"/>
      <c r="AB1785"/>
      <c r="AC1785"/>
      <c r="AD1785"/>
      <c r="AE1785"/>
      <c r="AF1785"/>
      <c r="AG1785"/>
      <c r="AH1785"/>
      <c r="AI1785"/>
    </row>
    <row r="1786" spans="1:35" ht="36">
      <c r="A1786" s="10">
        <v>1770</v>
      </c>
      <c r="B1786" s="176" t="s">
        <v>1344</v>
      </c>
      <c r="C1786" s="177" t="s">
        <v>849</v>
      </c>
      <c r="D1786" s="177" t="s">
        <v>118</v>
      </c>
      <c r="E1786" s="178" t="s">
        <v>154</v>
      </c>
      <c r="F1786" s="179">
        <v>18</v>
      </c>
      <c r="G1786" s="180" t="s">
        <v>684</v>
      </c>
      <c r="H1786" s="181">
        <v>3</v>
      </c>
      <c r="I1786" s="182">
        <f>Tabla1[[#This Row],[P_Esperada_MEISR ]]*0.0008928</f>
        <v>2.6784000000000001E-3</v>
      </c>
      <c r="J1786" s="183">
        <v>1</v>
      </c>
      <c r="K1786" s="183">
        <f>Tabla1[[#This Row],[Puntuación]]-1</f>
        <v>0</v>
      </c>
      <c r="L1786" s="182">
        <f>Tabla1[[#This Row],[Cambio escala]]*0.0008928</f>
        <v>0</v>
      </c>
      <c r="M1786" s="179" t="s">
        <v>5</v>
      </c>
      <c r="N1786" s="179" t="s">
        <v>1436</v>
      </c>
      <c r="O1786" s="179" t="s">
        <v>6</v>
      </c>
      <c r="P1786" s="179" t="s">
        <v>1439</v>
      </c>
      <c r="Q1786" s="179" t="s">
        <v>23</v>
      </c>
      <c r="R1786" s="179" t="s">
        <v>1525</v>
      </c>
      <c r="S1786" s="179" t="s">
        <v>155</v>
      </c>
      <c r="T1786" s="184" t="s">
        <v>9</v>
      </c>
      <c r="U1786" s="184" t="str">
        <f>Tabla1[[#This Row],[Códigos CIF]]&amp;" "&amp;"="&amp;" "&amp;Tabla1[[#This Row],[Códigos CIF Habilidad]]</f>
        <v>d330/d340 = Hablar/Producción de mensajes en lenguaje de signos convencional</v>
      </c>
      <c r="V1786" s="189" t="s">
        <v>156</v>
      </c>
      <c r="W1786" s="19" t="s">
        <v>157</v>
      </c>
      <c r="X1786" s="10"/>
      <c r="Y1786" s="10"/>
      <c r="Z1786"/>
      <c r="AA1786"/>
      <c r="AB1786"/>
      <c r="AC1786"/>
      <c r="AD1786"/>
      <c r="AE1786"/>
      <c r="AF1786"/>
      <c r="AG1786"/>
      <c r="AH1786"/>
      <c r="AI1786"/>
    </row>
    <row r="1787" spans="1:35" ht="40.799999999999997">
      <c r="A1787" s="10">
        <v>1771</v>
      </c>
      <c r="B1787" s="176" t="s">
        <v>1344</v>
      </c>
      <c r="C1787" s="177" t="s">
        <v>850</v>
      </c>
      <c r="D1787" s="177" t="s">
        <v>118</v>
      </c>
      <c r="E1787" s="178" t="s">
        <v>1529</v>
      </c>
      <c r="F1787" s="179">
        <v>18</v>
      </c>
      <c r="G1787" s="180" t="s">
        <v>684</v>
      </c>
      <c r="H1787" s="181">
        <v>3</v>
      </c>
      <c r="I1787" s="182">
        <f>Tabla1[[#This Row],[P_Esperada_MEISR ]]*0.0008928</f>
        <v>2.6784000000000001E-3</v>
      </c>
      <c r="J1787" s="183">
        <v>1</v>
      </c>
      <c r="K1787" s="183">
        <f>Tabla1[[#This Row],[Puntuación]]-1</f>
        <v>0</v>
      </c>
      <c r="L1787" s="182">
        <f>Tabla1[[#This Row],[Cambio escala]]*0.0008928</f>
        <v>0</v>
      </c>
      <c r="M1787" s="179" t="s">
        <v>5</v>
      </c>
      <c r="N1787" s="179" t="s">
        <v>1436</v>
      </c>
      <c r="O1787" s="179" t="s">
        <v>6</v>
      </c>
      <c r="P1787" s="179" t="s">
        <v>1439</v>
      </c>
      <c r="Q1787" s="179" t="s">
        <v>23</v>
      </c>
      <c r="R1787" s="179" t="s">
        <v>1525</v>
      </c>
      <c r="S1787" s="179" t="s">
        <v>155</v>
      </c>
      <c r="T1787" s="184" t="s">
        <v>9</v>
      </c>
      <c r="U1787" s="184" t="str">
        <f>Tabla1[[#This Row],[Códigos CIF]]&amp;" "&amp;"="&amp;" "&amp;Tabla1[[#This Row],[Códigos CIF Habilidad]]</f>
        <v>d330/d340 = Hablar/Producción de mensajes en lenguaje de signos convencional</v>
      </c>
      <c r="V1787" s="189" t="s">
        <v>156</v>
      </c>
      <c r="W1787" s="19" t="s">
        <v>157</v>
      </c>
      <c r="X1787" s="10"/>
      <c r="Y1787" s="10"/>
      <c r="Z1787"/>
      <c r="AA1787"/>
      <c r="AB1787"/>
      <c r="AC1787"/>
      <c r="AD1787"/>
      <c r="AE1787"/>
      <c r="AF1787"/>
      <c r="AG1787"/>
      <c r="AH1787"/>
      <c r="AI1787"/>
    </row>
    <row r="1788" spans="1:35" ht="36">
      <c r="A1788" s="10">
        <v>1772</v>
      </c>
      <c r="B1788" s="176" t="s">
        <v>1344</v>
      </c>
      <c r="C1788" s="177" t="s">
        <v>851</v>
      </c>
      <c r="D1788" s="177" t="s">
        <v>118</v>
      </c>
      <c r="E1788" s="178" t="s">
        <v>1530</v>
      </c>
      <c r="F1788" s="179">
        <v>18</v>
      </c>
      <c r="G1788" s="180" t="s">
        <v>684</v>
      </c>
      <c r="H1788" s="181">
        <v>3</v>
      </c>
      <c r="I1788" s="182">
        <f>Tabla1[[#This Row],[P_Esperada_MEISR ]]*0.0008928</f>
        <v>2.6784000000000001E-3</v>
      </c>
      <c r="J1788" s="183">
        <v>1</v>
      </c>
      <c r="K1788" s="183">
        <f>Tabla1[[#This Row],[Puntuación]]-1</f>
        <v>0</v>
      </c>
      <c r="L1788" s="182">
        <f>Tabla1[[#This Row],[Cambio escala]]*0.0008928</f>
        <v>0</v>
      </c>
      <c r="M1788" s="179" t="s">
        <v>5</v>
      </c>
      <c r="N1788" s="179" t="s">
        <v>1436</v>
      </c>
      <c r="O1788" s="179" t="s">
        <v>6</v>
      </c>
      <c r="P1788" s="179" t="s">
        <v>1439</v>
      </c>
      <c r="Q1788" s="179" t="s">
        <v>23</v>
      </c>
      <c r="R1788" s="179" t="s">
        <v>1525</v>
      </c>
      <c r="S1788" s="179" t="s">
        <v>155</v>
      </c>
      <c r="T1788" s="184" t="s">
        <v>9</v>
      </c>
      <c r="U1788" s="184" t="str">
        <f>Tabla1[[#This Row],[Códigos CIF]]&amp;" "&amp;"="&amp;" "&amp;Tabla1[[#This Row],[Códigos CIF Habilidad]]</f>
        <v>d330/d340 = Hablar/Producción de mensajes en lenguaje de signos convencional</v>
      </c>
      <c r="V1788" s="189" t="s">
        <v>156</v>
      </c>
      <c r="W1788" s="19" t="s">
        <v>157</v>
      </c>
      <c r="X1788" s="10"/>
      <c r="Y1788" s="10"/>
      <c r="Z1788"/>
      <c r="AA1788"/>
      <c r="AB1788"/>
      <c r="AC1788"/>
      <c r="AD1788"/>
      <c r="AE1788"/>
      <c r="AF1788"/>
      <c r="AG1788"/>
      <c r="AH1788"/>
      <c r="AI1788"/>
    </row>
    <row r="1789" spans="1:35" ht="40.799999999999997">
      <c r="A1789" s="10">
        <v>1773</v>
      </c>
      <c r="B1789" s="176" t="s">
        <v>1344</v>
      </c>
      <c r="C1789" s="177" t="s">
        <v>852</v>
      </c>
      <c r="D1789" s="177" t="s">
        <v>118</v>
      </c>
      <c r="E1789" s="178" t="s">
        <v>1531</v>
      </c>
      <c r="F1789" s="179">
        <v>18</v>
      </c>
      <c r="G1789" s="180" t="s">
        <v>684</v>
      </c>
      <c r="H1789" s="181">
        <v>3</v>
      </c>
      <c r="I1789" s="182">
        <f>Tabla1[[#This Row],[P_Esperada_MEISR ]]*0.0008928</f>
        <v>2.6784000000000001E-3</v>
      </c>
      <c r="J1789" s="183">
        <v>1</v>
      </c>
      <c r="K1789" s="183">
        <f>Tabla1[[#This Row],[Puntuación]]-1</f>
        <v>0</v>
      </c>
      <c r="L1789" s="182">
        <f>Tabla1[[#This Row],[Cambio escala]]*0.0008928</f>
        <v>0</v>
      </c>
      <c r="M1789" s="179" t="s">
        <v>23</v>
      </c>
      <c r="N1789" s="179" t="s">
        <v>1434</v>
      </c>
      <c r="O1789" s="179" t="s">
        <v>23</v>
      </c>
      <c r="P1789" s="179" t="s">
        <v>1437</v>
      </c>
      <c r="Q1789" s="179" t="s">
        <v>23</v>
      </c>
      <c r="R1789" s="179" t="s">
        <v>1525</v>
      </c>
      <c r="S1789" s="179" t="s">
        <v>127</v>
      </c>
      <c r="T1789" s="184" t="s">
        <v>83</v>
      </c>
      <c r="U1789" s="184" t="str">
        <f>Tabla1[[#This Row],[Códigos CIF]]&amp;" "&amp;"="&amp;" "&amp;Tabla1[[#This Row],[Códigos CIF Habilidad]]</f>
        <v>d550 = Comer</v>
      </c>
      <c r="V1789" s="189" t="s">
        <v>128</v>
      </c>
      <c r="W1789" s="19" t="s">
        <v>129</v>
      </c>
      <c r="X1789" s="10"/>
      <c r="Y1789" s="10"/>
      <c r="Z1789"/>
      <c r="AA1789"/>
      <c r="AB1789"/>
      <c r="AC1789"/>
      <c r="AD1789"/>
      <c r="AE1789"/>
      <c r="AF1789"/>
      <c r="AG1789"/>
      <c r="AH1789"/>
      <c r="AI1789"/>
    </row>
    <row r="1790" spans="1:35" ht="20.399999999999999">
      <c r="A1790" s="10">
        <v>1774</v>
      </c>
      <c r="B1790" s="176" t="s">
        <v>1344</v>
      </c>
      <c r="C1790" s="177" t="s">
        <v>821</v>
      </c>
      <c r="D1790" s="177" t="s">
        <v>118</v>
      </c>
      <c r="E1790" s="178" t="s">
        <v>1320</v>
      </c>
      <c r="F1790" s="179">
        <v>18</v>
      </c>
      <c r="G1790" s="180" t="s">
        <v>684</v>
      </c>
      <c r="H1790" s="181">
        <v>3</v>
      </c>
      <c r="I1790" s="182">
        <f>Tabla1[[#This Row],[P_Esperada_MEISR ]]*0.0008928</f>
        <v>2.6784000000000001E-3</v>
      </c>
      <c r="J1790" s="183">
        <v>1</v>
      </c>
      <c r="K1790" s="183">
        <f>Tabla1[[#This Row],[Puntuación]]-1</f>
        <v>0</v>
      </c>
      <c r="L1790" s="182">
        <f>Tabla1[[#This Row],[Cambio escala]]*0.0008928</f>
        <v>0</v>
      </c>
      <c r="M1790" s="179" t="s">
        <v>23</v>
      </c>
      <c r="N1790" s="179" t="s">
        <v>1434</v>
      </c>
      <c r="O1790" s="179" t="s">
        <v>25</v>
      </c>
      <c r="P1790" s="179" t="s">
        <v>1440</v>
      </c>
      <c r="Q1790" s="179" t="s">
        <v>23</v>
      </c>
      <c r="R1790" s="179" t="s">
        <v>1525</v>
      </c>
      <c r="S1790" s="179" t="s">
        <v>160</v>
      </c>
      <c r="T1790" s="184" t="s">
        <v>27</v>
      </c>
      <c r="U1790" s="184" t="str">
        <f>Tabla1[[#This Row],[Códigos CIF]]&amp;" "&amp;"="&amp;" "&amp;Tabla1[[#This Row],[Códigos CIF Habilidad]]</f>
        <v>d455 = Desplazarse por el entorno</v>
      </c>
      <c r="V1790" s="189" t="s">
        <v>161</v>
      </c>
      <c r="W1790" s="19" t="s">
        <v>162</v>
      </c>
      <c r="X1790" s="10"/>
      <c r="Y1790" s="10"/>
      <c r="Z1790"/>
      <c r="AA1790"/>
      <c r="AB1790"/>
      <c r="AC1790"/>
      <c r="AD1790"/>
      <c r="AE1790"/>
      <c r="AF1790"/>
      <c r="AG1790"/>
      <c r="AH1790"/>
      <c r="AI1790"/>
    </row>
    <row r="1791" spans="1:35" ht="20.399999999999999">
      <c r="A1791" s="10">
        <v>1775</v>
      </c>
      <c r="B1791" s="176" t="s">
        <v>1344</v>
      </c>
      <c r="C1791" s="177" t="s">
        <v>853</v>
      </c>
      <c r="D1791" s="177" t="s">
        <v>118</v>
      </c>
      <c r="E1791" s="178" t="s">
        <v>186</v>
      </c>
      <c r="F1791" s="179">
        <v>20</v>
      </c>
      <c r="G1791" s="180" t="s">
        <v>685</v>
      </c>
      <c r="H1791" s="181">
        <v>3</v>
      </c>
      <c r="I1791" s="182">
        <f>Tabla1[[#This Row],[P_Esperada_MEISR ]]*0.0008928</f>
        <v>2.6784000000000001E-3</v>
      </c>
      <c r="J1791" s="183">
        <v>1</v>
      </c>
      <c r="K1791" s="183">
        <f>Tabla1[[#This Row],[Puntuación]]-1</f>
        <v>0</v>
      </c>
      <c r="L1791" s="182">
        <f>Tabla1[[#This Row],[Cambio escala]]*0.0008928</f>
        <v>0</v>
      </c>
      <c r="M1791" s="179" t="s">
        <v>23</v>
      </c>
      <c r="N1791" s="179" t="s">
        <v>1434</v>
      </c>
      <c r="O1791" s="179" t="s">
        <v>23</v>
      </c>
      <c r="P1791" s="179" t="s">
        <v>1437</v>
      </c>
      <c r="Q1791" s="179" t="s">
        <v>23</v>
      </c>
      <c r="R1791" s="179" t="s">
        <v>1525</v>
      </c>
      <c r="S1791" s="179" t="s">
        <v>132</v>
      </c>
      <c r="T1791" s="184" t="s">
        <v>27</v>
      </c>
      <c r="U1791" s="184" t="str">
        <f>Tabla1[[#This Row],[Códigos CIF]]&amp;" "&amp;"="&amp;" "&amp;Tabla1[[#This Row],[Códigos CIF Habilidad]]</f>
        <v>d440 = Uso fino de la mano</v>
      </c>
      <c r="V1791" s="189" t="s">
        <v>133</v>
      </c>
      <c r="W1791" s="19" t="s">
        <v>134</v>
      </c>
      <c r="X1791" s="10"/>
      <c r="Y1791" s="10"/>
      <c r="Z1791"/>
      <c r="AA1791"/>
      <c r="AB1791"/>
      <c r="AC1791"/>
      <c r="AD1791"/>
      <c r="AE1791"/>
      <c r="AF1791"/>
      <c r="AG1791"/>
      <c r="AH1791"/>
      <c r="AI1791"/>
    </row>
    <row r="1792" spans="1:35">
      <c r="A1792" s="10">
        <v>1776</v>
      </c>
      <c r="B1792" s="176" t="s">
        <v>1344</v>
      </c>
      <c r="C1792" s="177" t="s">
        <v>854</v>
      </c>
      <c r="D1792" s="177" t="s">
        <v>118</v>
      </c>
      <c r="E1792" s="178" t="s">
        <v>187</v>
      </c>
      <c r="F1792" s="179">
        <v>21</v>
      </c>
      <c r="G1792" s="180" t="s">
        <v>685</v>
      </c>
      <c r="H1792" s="181">
        <v>3</v>
      </c>
      <c r="I1792" s="182">
        <f>Tabla1[[#This Row],[P_Esperada_MEISR ]]*0.0008928</f>
        <v>2.6784000000000001E-3</v>
      </c>
      <c r="J1792" s="183">
        <v>1</v>
      </c>
      <c r="K1792" s="183">
        <f>Tabla1[[#This Row],[Puntuación]]-1</f>
        <v>0</v>
      </c>
      <c r="L1792" s="182">
        <f>Tabla1[[#This Row],[Cambio escala]]*0.0008928</f>
        <v>0</v>
      </c>
      <c r="M1792" s="179" t="s">
        <v>23</v>
      </c>
      <c r="N1792" s="179" t="s">
        <v>1434</v>
      </c>
      <c r="O1792" s="179" t="s">
        <v>23</v>
      </c>
      <c r="P1792" s="179" t="s">
        <v>1437</v>
      </c>
      <c r="Q1792" s="179" t="s">
        <v>23</v>
      </c>
      <c r="R1792" s="179" t="s">
        <v>1525</v>
      </c>
      <c r="S1792" s="179" t="s">
        <v>72</v>
      </c>
      <c r="T1792" s="184" t="s">
        <v>50</v>
      </c>
      <c r="U1792" s="184" t="str">
        <f>Tabla1[[#This Row],[Códigos CIF]]&amp;" "&amp;"="&amp;" "&amp;Tabla1[[#This Row],[Códigos CIF Habilidad]]</f>
        <v>d230 = Llevar a cabo rutinas diarias</v>
      </c>
      <c r="V1792" s="189" t="s">
        <v>73</v>
      </c>
      <c r="W1792" s="19" t="s">
        <v>74</v>
      </c>
      <c r="X1792" s="10"/>
      <c r="Y1792" s="10"/>
      <c r="Z1792"/>
      <c r="AA1792"/>
      <c r="AB1792"/>
      <c r="AC1792"/>
      <c r="AD1792"/>
      <c r="AE1792"/>
      <c r="AF1792"/>
      <c r="AG1792"/>
      <c r="AH1792"/>
      <c r="AI1792"/>
    </row>
    <row r="1793" spans="1:35" ht="24">
      <c r="A1793" s="10">
        <v>1777</v>
      </c>
      <c r="B1793" s="176" t="s">
        <v>1344</v>
      </c>
      <c r="C1793" s="177" t="s">
        <v>855</v>
      </c>
      <c r="D1793" s="177" t="s">
        <v>118</v>
      </c>
      <c r="E1793" s="178" t="s">
        <v>163</v>
      </c>
      <c r="F1793" s="179">
        <v>23</v>
      </c>
      <c r="G1793" s="180" t="s">
        <v>685</v>
      </c>
      <c r="H1793" s="181">
        <v>3</v>
      </c>
      <c r="I1793" s="182">
        <f>Tabla1[[#This Row],[P_Esperada_MEISR ]]*0.0008928</f>
        <v>2.6784000000000001E-3</v>
      </c>
      <c r="J1793" s="183">
        <v>1</v>
      </c>
      <c r="K1793" s="183">
        <f>Tabla1[[#This Row],[Puntuación]]-1</f>
        <v>0</v>
      </c>
      <c r="L1793" s="182">
        <f>Tabla1[[#This Row],[Cambio escala]]*0.0008928</f>
        <v>0</v>
      </c>
      <c r="M1793" s="179" t="s">
        <v>23</v>
      </c>
      <c r="N1793" s="179" t="s">
        <v>1434</v>
      </c>
      <c r="O1793" s="179" t="s">
        <v>23</v>
      </c>
      <c r="P1793" s="179" t="s">
        <v>1437</v>
      </c>
      <c r="Q1793" s="179" t="s">
        <v>23</v>
      </c>
      <c r="R1793" s="179" t="s">
        <v>1525</v>
      </c>
      <c r="S1793" s="179" t="s">
        <v>37</v>
      </c>
      <c r="T1793" s="184" t="s">
        <v>19</v>
      </c>
      <c r="U1793" s="184" t="str">
        <f>Tabla1[[#This Row],[Códigos CIF]]&amp;" "&amp;"="&amp;" "&amp;Tabla1[[#This Row],[Códigos CIF Habilidad]]</f>
        <v>d120 = Otras experiencias sensoriales intencionadas</v>
      </c>
      <c r="V1793" s="189" t="s">
        <v>38</v>
      </c>
      <c r="W1793" s="19" t="s">
        <v>39</v>
      </c>
      <c r="X1793" s="10"/>
      <c r="Y1793" s="10"/>
      <c r="Z1793"/>
      <c r="AA1793"/>
      <c r="AB1793"/>
      <c r="AC1793"/>
      <c r="AD1793"/>
      <c r="AE1793"/>
      <c r="AF1793"/>
      <c r="AG1793"/>
      <c r="AH1793"/>
      <c r="AI1793"/>
    </row>
    <row r="1794" spans="1:35" ht="30.6">
      <c r="A1794" s="10">
        <v>1778</v>
      </c>
      <c r="B1794" s="176" t="s">
        <v>1344</v>
      </c>
      <c r="C1794" s="177" t="s">
        <v>824</v>
      </c>
      <c r="D1794" s="177" t="s">
        <v>118</v>
      </c>
      <c r="E1794" s="178" t="s">
        <v>164</v>
      </c>
      <c r="F1794" s="179">
        <v>23</v>
      </c>
      <c r="G1794" s="180" t="s">
        <v>685</v>
      </c>
      <c r="H1794" s="181">
        <v>3</v>
      </c>
      <c r="I1794" s="182">
        <f>Tabla1[[#This Row],[P_Esperada_MEISR ]]*0.0008928</f>
        <v>2.6784000000000001E-3</v>
      </c>
      <c r="J1794" s="183">
        <v>1</v>
      </c>
      <c r="K1794" s="183">
        <f>Tabla1[[#This Row],[Puntuación]]-1</f>
        <v>0</v>
      </c>
      <c r="L1794" s="182">
        <f>Tabla1[[#This Row],[Cambio escala]]*0.0008928</f>
        <v>0</v>
      </c>
      <c r="M1794" s="179" t="s">
        <v>23</v>
      </c>
      <c r="N1794" s="179" t="s">
        <v>1434</v>
      </c>
      <c r="O1794" s="179" t="s">
        <v>23</v>
      </c>
      <c r="P1794" s="179" t="s">
        <v>1437</v>
      </c>
      <c r="Q1794" s="179" t="s">
        <v>23</v>
      </c>
      <c r="R1794" s="179" t="s">
        <v>1525</v>
      </c>
      <c r="S1794" s="179" t="s">
        <v>127</v>
      </c>
      <c r="T1794" s="184" t="s">
        <v>83</v>
      </c>
      <c r="U1794" s="184" t="str">
        <f>Tabla1[[#This Row],[Códigos CIF]]&amp;" "&amp;"="&amp;" "&amp;Tabla1[[#This Row],[Códigos CIF Habilidad]]</f>
        <v>d550 = Comer</v>
      </c>
      <c r="V1794" s="189" t="s">
        <v>128</v>
      </c>
      <c r="W1794" s="19" t="s">
        <v>129</v>
      </c>
      <c r="X1794" s="10"/>
      <c r="Y1794" s="10"/>
      <c r="Z1794"/>
      <c r="AA1794"/>
      <c r="AB1794"/>
      <c r="AC1794"/>
      <c r="AD1794"/>
      <c r="AE1794"/>
      <c r="AF1794"/>
      <c r="AG1794"/>
      <c r="AH1794"/>
      <c r="AI1794"/>
    </row>
    <row r="1795" spans="1:35" ht="30.6">
      <c r="A1795" s="10">
        <v>1779</v>
      </c>
      <c r="B1795" s="176" t="s">
        <v>1344</v>
      </c>
      <c r="C1795" s="177" t="s">
        <v>856</v>
      </c>
      <c r="D1795" s="177" t="s">
        <v>118</v>
      </c>
      <c r="E1795" s="178" t="s">
        <v>165</v>
      </c>
      <c r="F1795" s="179">
        <v>24</v>
      </c>
      <c r="G1795" s="180" t="s">
        <v>685</v>
      </c>
      <c r="H1795" s="181">
        <v>3</v>
      </c>
      <c r="I1795" s="182">
        <f>Tabla1[[#This Row],[P_Esperada_MEISR ]]*0.0008928</f>
        <v>2.6784000000000001E-3</v>
      </c>
      <c r="J1795" s="183">
        <v>1</v>
      </c>
      <c r="K1795" s="183">
        <f>Tabla1[[#This Row],[Puntuación]]-1</f>
        <v>0</v>
      </c>
      <c r="L1795" s="182">
        <f>Tabla1[[#This Row],[Cambio escala]]*0.0008928</f>
        <v>0</v>
      </c>
      <c r="M1795" s="179" t="s">
        <v>24</v>
      </c>
      <c r="N1795" s="179" t="s">
        <v>1435</v>
      </c>
      <c r="O1795" s="179" t="s">
        <v>5</v>
      </c>
      <c r="P1795" s="179" t="s">
        <v>1441</v>
      </c>
      <c r="Q1795" s="179" t="s">
        <v>5</v>
      </c>
      <c r="R1795" s="179" t="s">
        <v>1519</v>
      </c>
      <c r="S1795" s="179" t="s">
        <v>77</v>
      </c>
      <c r="T1795" s="184" t="s">
        <v>50</v>
      </c>
      <c r="U1795" s="184" t="str">
        <f>Tabla1[[#This Row],[Códigos CIF]]&amp;" "&amp;"="&amp;" "&amp;Tabla1[[#This Row],[Códigos CIF Habilidad]]</f>
        <v>d250 = Manejo del comportamiento propio</v>
      </c>
      <c r="V1795" s="189" t="s">
        <v>78</v>
      </c>
      <c r="W1795" s="19" t="s">
        <v>79</v>
      </c>
      <c r="X1795" s="10"/>
      <c r="Y1795" s="10"/>
      <c r="Z1795"/>
      <c r="AA1795"/>
      <c r="AB1795"/>
      <c r="AC1795"/>
      <c r="AD1795"/>
      <c r="AE1795"/>
      <c r="AF1795"/>
      <c r="AG1795"/>
      <c r="AH1795"/>
      <c r="AI1795"/>
    </row>
    <row r="1796" spans="1:35" ht="20.399999999999999">
      <c r="A1796" s="10">
        <v>1780</v>
      </c>
      <c r="B1796" s="176" t="s">
        <v>1344</v>
      </c>
      <c r="C1796" s="177" t="s">
        <v>857</v>
      </c>
      <c r="D1796" s="177" t="s">
        <v>118</v>
      </c>
      <c r="E1796" s="178" t="s">
        <v>167</v>
      </c>
      <c r="F1796" s="179">
        <v>24</v>
      </c>
      <c r="G1796" s="180" t="s">
        <v>685</v>
      </c>
      <c r="H1796" s="181">
        <v>3</v>
      </c>
      <c r="I1796" s="182">
        <f>Tabla1[[#This Row],[P_Esperada_MEISR ]]*0.0008928</f>
        <v>2.6784000000000001E-3</v>
      </c>
      <c r="J1796" s="183">
        <v>1</v>
      </c>
      <c r="K1796" s="183">
        <f>Tabla1[[#This Row],[Puntuación]]-1</f>
        <v>0</v>
      </c>
      <c r="L1796" s="182">
        <f>Tabla1[[#This Row],[Cambio escala]]*0.0008928</f>
        <v>0</v>
      </c>
      <c r="M1796" s="179" t="s">
        <v>5</v>
      </c>
      <c r="N1796" s="179" t="s">
        <v>1436</v>
      </c>
      <c r="O1796" s="179" t="s">
        <v>6</v>
      </c>
      <c r="P1796" s="179" t="s">
        <v>1439</v>
      </c>
      <c r="Q1796" s="179" t="s">
        <v>23</v>
      </c>
      <c r="R1796" s="179" t="s">
        <v>1525</v>
      </c>
      <c r="S1796" s="179" t="s">
        <v>55</v>
      </c>
      <c r="T1796" s="184" t="s">
        <v>9</v>
      </c>
      <c r="U1796" s="184" t="str">
        <f>Tabla1[[#This Row],[Códigos CIF]]&amp;" "&amp;"="&amp;" "&amp;Tabla1[[#This Row],[Códigos CIF Habilidad]]</f>
        <v>d330 = Hablar</v>
      </c>
      <c r="V1796" s="189" t="s">
        <v>56</v>
      </c>
      <c r="W1796" s="19" t="s">
        <v>57</v>
      </c>
      <c r="X1796" s="10"/>
      <c r="Y1796" s="10"/>
      <c r="Z1796"/>
      <c r="AA1796"/>
      <c r="AB1796"/>
      <c r="AC1796"/>
      <c r="AD1796"/>
      <c r="AE1796"/>
      <c r="AF1796"/>
      <c r="AG1796"/>
      <c r="AH1796"/>
      <c r="AI1796"/>
    </row>
    <row r="1797" spans="1:35">
      <c r="A1797" s="10">
        <v>1781</v>
      </c>
      <c r="B1797" s="176" t="s">
        <v>1344</v>
      </c>
      <c r="C1797" s="177" t="s">
        <v>858</v>
      </c>
      <c r="D1797" s="177" t="s">
        <v>118</v>
      </c>
      <c r="E1797" s="178" t="s">
        <v>173</v>
      </c>
      <c r="F1797" s="179">
        <v>24</v>
      </c>
      <c r="G1797" s="180" t="s">
        <v>685</v>
      </c>
      <c r="H1797" s="181">
        <v>3</v>
      </c>
      <c r="I1797" s="182">
        <f>Tabla1[[#This Row],[P_Esperada_MEISR ]]*0.0008928</f>
        <v>2.6784000000000001E-3</v>
      </c>
      <c r="J1797" s="183">
        <v>1</v>
      </c>
      <c r="K1797" s="183">
        <f>Tabla1[[#This Row],[Puntuación]]-1</f>
        <v>0</v>
      </c>
      <c r="L1797" s="182">
        <f>Tabla1[[#This Row],[Cambio escala]]*0.0008928</f>
        <v>0</v>
      </c>
      <c r="M1797" s="179" t="s">
        <v>23</v>
      </c>
      <c r="N1797" s="179" t="s">
        <v>1434</v>
      </c>
      <c r="O1797" s="179" t="s">
        <v>23</v>
      </c>
      <c r="P1797" s="179" t="s">
        <v>1437</v>
      </c>
      <c r="Q1797" s="179" t="s">
        <v>23</v>
      </c>
      <c r="R1797" s="179" t="s">
        <v>1525</v>
      </c>
      <c r="S1797" s="179" t="s">
        <v>34</v>
      </c>
      <c r="T1797" s="184" t="s">
        <v>27</v>
      </c>
      <c r="U1797" s="184" t="str">
        <f>Tabla1[[#This Row],[Códigos CIF]]&amp;" "&amp;"="&amp;" "&amp;Tabla1[[#This Row],[Códigos CIF Habilidad]]</f>
        <v>d445 = Uso de la mano y el brazo</v>
      </c>
      <c r="V1797" s="189" t="s">
        <v>35</v>
      </c>
      <c r="W1797" s="19" t="s">
        <v>36</v>
      </c>
      <c r="X1797" s="10"/>
      <c r="Y1797" s="10"/>
      <c r="Z1797"/>
      <c r="AA1797"/>
      <c r="AB1797"/>
      <c r="AC1797"/>
      <c r="AD1797"/>
      <c r="AE1797"/>
      <c r="AF1797"/>
      <c r="AG1797"/>
      <c r="AH1797"/>
      <c r="AI1797"/>
    </row>
    <row r="1798" spans="1:35" ht="20.399999999999999">
      <c r="A1798" s="10">
        <v>1782</v>
      </c>
      <c r="B1798" s="176" t="s">
        <v>1344</v>
      </c>
      <c r="C1798" s="177" t="s">
        <v>859</v>
      </c>
      <c r="D1798" s="177" t="s">
        <v>118</v>
      </c>
      <c r="E1798" s="178" t="s">
        <v>168</v>
      </c>
      <c r="F1798" s="179">
        <v>25</v>
      </c>
      <c r="G1798" s="180" t="s">
        <v>738</v>
      </c>
      <c r="H1798" s="181">
        <v>3</v>
      </c>
      <c r="I1798" s="182">
        <f>Tabla1[[#This Row],[P_Esperada_MEISR ]]*0.0008928</f>
        <v>2.6784000000000001E-3</v>
      </c>
      <c r="J1798" s="183">
        <v>1</v>
      </c>
      <c r="K1798" s="183">
        <f>Tabla1[[#This Row],[Puntuación]]-1</f>
        <v>0</v>
      </c>
      <c r="L1798" s="182">
        <f>Tabla1[[#This Row],[Cambio escala]]*0.0008928</f>
        <v>0</v>
      </c>
      <c r="M1798" s="179" t="s">
        <v>5</v>
      </c>
      <c r="N1798" s="179" t="s">
        <v>1436</v>
      </c>
      <c r="O1798" s="179" t="s">
        <v>6</v>
      </c>
      <c r="P1798" s="179" t="s">
        <v>1439</v>
      </c>
      <c r="Q1798" s="179" t="s">
        <v>7</v>
      </c>
      <c r="R1798" s="179" t="s">
        <v>1526</v>
      </c>
      <c r="S1798" s="179" t="s">
        <v>86</v>
      </c>
      <c r="T1798" s="184" t="s">
        <v>50</v>
      </c>
      <c r="U1798" s="184" t="str">
        <f>Tabla1[[#This Row],[Códigos CIF]]&amp;" "&amp;"="&amp;" "&amp;Tabla1[[#This Row],[Códigos CIF Habilidad]]</f>
        <v>d210 = Llevar a cabo una única tarea</v>
      </c>
      <c r="V1798" s="189" t="s">
        <v>87</v>
      </c>
      <c r="W1798" s="19" t="s">
        <v>88</v>
      </c>
      <c r="X1798" s="10"/>
      <c r="Y1798" s="10"/>
      <c r="Z1798"/>
      <c r="AA1798"/>
      <c r="AB1798"/>
      <c r="AC1798"/>
      <c r="AD1798"/>
      <c r="AE1798"/>
      <c r="AF1798"/>
      <c r="AG1798"/>
      <c r="AH1798"/>
      <c r="AI1798"/>
    </row>
    <row r="1799" spans="1:35" ht="20.399999999999999">
      <c r="A1799" s="10">
        <v>1783</v>
      </c>
      <c r="B1799" s="176" t="s">
        <v>1344</v>
      </c>
      <c r="C1799" s="177" t="s">
        <v>860</v>
      </c>
      <c r="D1799" s="177" t="s">
        <v>118</v>
      </c>
      <c r="E1799" s="178" t="s">
        <v>169</v>
      </c>
      <c r="F1799" s="179">
        <v>27</v>
      </c>
      <c r="G1799" s="180" t="s">
        <v>738</v>
      </c>
      <c r="H1799" s="181">
        <v>3</v>
      </c>
      <c r="I1799" s="182">
        <f>Tabla1[[#This Row],[P_Esperada_MEISR ]]*0.0008928</f>
        <v>2.6784000000000001E-3</v>
      </c>
      <c r="J1799" s="183">
        <v>1</v>
      </c>
      <c r="K1799" s="183">
        <f>Tabla1[[#This Row],[Puntuación]]-1</f>
        <v>0</v>
      </c>
      <c r="L1799" s="182">
        <f>Tabla1[[#This Row],[Cambio escala]]*0.0008928</f>
        <v>0</v>
      </c>
      <c r="M1799" s="179" t="s">
        <v>5</v>
      </c>
      <c r="N1799" s="179" t="s">
        <v>1436</v>
      </c>
      <c r="O1799" s="179" t="s">
        <v>6</v>
      </c>
      <c r="P1799" s="179" t="s">
        <v>1439</v>
      </c>
      <c r="Q1799" s="179" t="s">
        <v>7</v>
      </c>
      <c r="R1799" s="179" t="s">
        <v>1526</v>
      </c>
      <c r="S1799" s="179" t="s">
        <v>55</v>
      </c>
      <c r="T1799" s="184" t="s">
        <v>9</v>
      </c>
      <c r="U1799" s="184" t="str">
        <f>Tabla1[[#This Row],[Códigos CIF]]&amp;" "&amp;"="&amp;" "&amp;Tabla1[[#This Row],[Códigos CIF Habilidad]]</f>
        <v>d330 = Hablar</v>
      </c>
      <c r="V1799" s="189" t="s">
        <v>56</v>
      </c>
      <c r="W1799" s="19" t="s">
        <v>57</v>
      </c>
      <c r="X1799" s="10"/>
      <c r="Y1799" s="10"/>
      <c r="Z1799"/>
      <c r="AA1799"/>
      <c r="AB1799"/>
      <c r="AC1799"/>
      <c r="AD1799"/>
      <c r="AE1799"/>
      <c r="AF1799"/>
      <c r="AG1799"/>
      <c r="AH1799"/>
      <c r="AI1799"/>
    </row>
    <row r="1800" spans="1:35" ht="20.399999999999999">
      <c r="A1800" s="10">
        <v>1784</v>
      </c>
      <c r="B1800" s="176" t="s">
        <v>1344</v>
      </c>
      <c r="C1800" s="177" t="s">
        <v>861</v>
      </c>
      <c r="D1800" s="177" t="s">
        <v>118</v>
      </c>
      <c r="E1800" s="178" t="s">
        <v>170</v>
      </c>
      <c r="F1800" s="179">
        <v>30</v>
      </c>
      <c r="G1800" s="180" t="s">
        <v>738</v>
      </c>
      <c r="H1800" s="181">
        <v>3</v>
      </c>
      <c r="I1800" s="182">
        <f>Tabla1[[#This Row],[P_Esperada_MEISR ]]*0.0008928</f>
        <v>2.6784000000000001E-3</v>
      </c>
      <c r="J1800" s="183">
        <v>1</v>
      </c>
      <c r="K1800" s="183">
        <f>Tabla1[[#This Row],[Puntuación]]-1</f>
        <v>0</v>
      </c>
      <c r="L1800" s="182">
        <f>Tabla1[[#This Row],[Cambio escala]]*0.0008928</f>
        <v>0</v>
      </c>
      <c r="M1800" s="179" t="s">
        <v>23</v>
      </c>
      <c r="N1800" s="179" t="s">
        <v>1434</v>
      </c>
      <c r="O1800" s="179" t="s">
        <v>23</v>
      </c>
      <c r="P1800" s="179" t="s">
        <v>1437</v>
      </c>
      <c r="Q1800" s="179" t="s">
        <v>23</v>
      </c>
      <c r="R1800" s="179" t="s">
        <v>1525</v>
      </c>
      <c r="S1800" s="179" t="s">
        <v>127</v>
      </c>
      <c r="T1800" s="184" t="s">
        <v>83</v>
      </c>
      <c r="U1800" s="184" t="str">
        <f>Tabla1[[#This Row],[Códigos CIF]]&amp;" "&amp;"="&amp;" "&amp;Tabla1[[#This Row],[Códigos CIF Habilidad]]</f>
        <v>d550 = Comer</v>
      </c>
      <c r="V1800" s="189" t="s">
        <v>128</v>
      </c>
      <c r="W1800" s="19" t="s">
        <v>129</v>
      </c>
      <c r="X1800" s="10"/>
      <c r="Y1800" s="10"/>
      <c r="Z1800"/>
      <c r="AA1800"/>
      <c r="AB1800"/>
      <c r="AC1800"/>
      <c r="AD1800"/>
      <c r="AE1800"/>
      <c r="AF1800"/>
      <c r="AG1800"/>
      <c r="AH1800"/>
      <c r="AI1800"/>
    </row>
    <row r="1801" spans="1:35" ht="20.399999999999999">
      <c r="A1801" s="10">
        <v>1785</v>
      </c>
      <c r="B1801" s="176" t="s">
        <v>1344</v>
      </c>
      <c r="C1801" s="177" t="s">
        <v>862</v>
      </c>
      <c r="D1801" s="177" t="s">
        <v>118</v>
      </c>
      <c r="E1801" s="178" t="s">
        <v>171</v>
      </c>
      <c r="F1801" s="179">
        <v>30</v>
      </c>
      <c r="G1801" s="180" t="s">
        <v>738</v>
      </c>
      <c r="H1801" s="181">
        <v>3</v>
      </c>
      <c r="I1801" s="182">
        <f>Tabla1[[#This Row],[P_Esperada_MEISR ]]*0.0008928</f>
        <v>2.6784000000000001E-3</v>
      </c>
      <c r="J1801" s="183">
        <v>1</v>
      </c>
      <c r="K1801" s="183">
        <f>Tabla1[[#This Row],[Puntuación]]-1</f>
        <v>0</v>
      </c>
      <c r="L1801" s="182">
        <f>Tabla1[[#This Row],[Cambio escala]]*0.0008928</f>
        <v>0</v>
      </c>
      <c r="M1801" s="179" t="s">
        <v>23</v>
      </c>
      <c r="N1801" s="179" t="s">
        <v>1434</v>
      </c>
      <c r="O1801" s="179" t="s">
        <v>23</v>
      </c>
      <c r="P1801" s="179" t="s">
        <v>1437</v>
      </c>
      <c r="Q1801" s="179" t="s">
        <v>23</v>
      </c>
      <c r="R1801" s="179" t="s">
        <v>1525</v>
      </c>
      <c r="S1801" s="179" t="s">
        <v>92</v>
      </c>
      <c r="T1801" s="184" t="s">
        <v>83</v>
      </c>
      <c r="U1801" s="184" t="str">
        <f>Tabla1[[#This Row],[Códigos CIF]]&amp;" "&amp;"="&amp;" "&amp;Tabla1[[#This Row],[Códigos CIF Habilidad]]</f>
        <v>d510 = Lavarse</v>
      </c>
      <c r="V1801" s="189" t="s">
        <v>93</v>
      </c>
      <c r="W1801" s="19" t="s">
        <v>94</v>
      </c>
      <c r="X1801" s="10"/>
      <c r="Y1801" s="10"/>
      <c r="Z1801"/>
      <c r="AA1801"/>
      <c r="AB1801"/>
      <c r="AC1801"/>
      <c r="AD1801"/>
      <c r="AE1801"/>
      <c r="AF1801"/>
      <c r="AG1801"/>
      <c r="AH1801"/>
      <c r="AI1801"/>
    </row>
    <row r="1802" spans="1:35" ht="20.399999999999999">
      <c r="A1802" s="10">
        <v>1786</v>
      </c>
      <c r="B1802" s="176" t="s">
        <v>1344</v>
      </c>
      <c r="C1802" s="177" t="s">
        <v>863</v>
      </c>
      <c r="D1802" s="177" t="s">
        <v>118</v>
      </c>
      <c r="E1802" s="178" t="s">
        <v>172</v>
      </c>
      <c r="F1802" s="179">
        <v>30</v>
      </c>
      <c r="G1802" s="180" t="s">
        <v>738</v>
      </c>
      <c r="H1802" s="181">
        <v>3</v>
      </c>
      <c r="I1802" s="182">
        <f>Tabla1[[#This Row],[P_Esperada_MEISR ]]*0.0008928</f>
        <v>2.6784000000000001E-3</v>
      </c>
      <c r="J1802" s="183">
        <v>1</v>
      </c>
      <c r="K1802" s="183">
        <f>Tabla1[[#This Row],[Puntuación]]-1</f>
        <v>0</v>
      </c>
      <c r="L1802" s="182">
        <f>Tabla1[[#This Row],[Cambio escala]]*0.0008928</f>
        <v>0</v>
      </c>
      <c r="M1802" s="179" t="s">
        <v>23</v>
      </c>
      <c r="N1802" s="179" t="s">
        <v>1434</v>
      </c>
      <c r="O1802" s="179" t="s">
        <v>23</v>
      </c>
      <c r="P1802" s="179" t="s">
        <v>1437</v>
      </c>
      <c r="Q1802" s="179" t="s">
        <v>23</v>
      </c>
      <c r="R1802" s="179" t="s">
        <v>1525</v>
      </c>
      <c r="S1802" s="179" t="s">
        <v>34</v>
      </c>
      <c r="T1802" s="184" t="s">
        <v>27</v>
      </c>
      <c r="U1802" s="184" t="str">
        <f>Tabla1[[#This Row],[Códigos CIF]]&amp;" "&amp;"="&amp;" "&amp;Tabla1[[#This Row],[Códigos CIF Habilidad]]</f>
        <v>d445 = Uso de la mano y el brazo</v>
      </c>
      <c r="V1802" s="189" t="s">
        <v>35</v>
      </c>
      <c r="W1802" s="19" t="s">
        <v>36</v>
      </c>
      <c r="X1802" s="10"/>
      <c r="Y1802" s="10"/>
      <c r="Z1802"/>
      <c r="AA1802"/>
      <c r="AB1802"/>
      <c r="AC1802"/>
      <c r="AD1802"/>
      <c r="AE1802"/>
      <c r="AF1802"/>
      <c r="AG1802"/>
      <c r="AH1802"/>
      <c r="AI1802"/>
    </row>
    <row r="1803" spans="1:35">
      <c r="A1803" s="10">
        <v>1787</v>
      </c>
      <c r="B1803" s="176" t="s">
        <v>1344</v>
      </c>
      <c r="C1803" s="177" t="s">
        <v>864</v>
      </c>
      <c r="D1803" s="177" t="s">
        <v>118</v>
      </c>
      <c r="E1803" s="178" t="s">
        <v>197</v>
      </c>
      <c r="F1803" s="179">
        <v>30</v>
      </c>
      <c r="G1803" s="180" t="s">
        <v>738</v>
      </c>
      <c r="H1803" s="181">
        <v>3</v>
      </c>
      <c r="I1803" s="182">
        <f>Tabla1[[#This Row],[P_Esperada_MEISR ]]*0.0008928</f>
        <v>2.6784000000000001E-3</v>
      </c>
      <c r="J1803" s="183">
        <v>1</v>
      </c>
      <c r="K1803" s="183">
        <f>Tabla1[[#This Row],[Puntuación]]-1</f>
        <v>0</v>
      </c>
      <c r="L1803" s="182">
        <f>Tabla1[[#This Row],[Cambio escala]]*0.0008928</f>
        <v>0</v>
      </c>
      <c r="M1803" s="179" t="s">
        <v>23</v>
      </c>
      <c r="N1803" s="179" t="s">
        <v>1434</v>
      </c>
      <c r="O1803" s="179" t="s">
        <v>23</v>
      </c>
      <c r="P1803" s="179" t="s">
        <v>1437</v>
      </c>
      <c r="Q1803" s="179" t="s">
        <v>23</v>
      </c>
      <c r="R1803" s="179" t="s">
        <v>1525</v>
      </c>
      <c r="S1803" s="179" t="s">
        <v>120</v>
      </c>
      <c r="T1803" s="184" t="s">
        <v>83</v>
      </c>
      <c r="U1803" s="184" t="str">
        <f>Tabla1[[#This Row],[Códigos CIF]]&amp;" "&amp;"="&amp;" "&amp;Tabla1[[#This Row],[Códigos CIF Habilidad]]</f>
        <v>d560 = Beber</v>
      </c>
      <c r="V1803" s="189" t="s">
        <v>121</v>
      </c>
      <c r="W1803" s="19" t="s">
        <v>122</v>
      </c>
      <c r="X1803" s="10"/>
      <c r="Y1803" s="10"/>
      <c r="Z1803"/>
      <c r="AA1803"/>
      <c r="AB1803"/>
      <c r="AC1803"/>
      <c r="AD1803"/>
      <c r="AE1803"/>
      <c r="AF1803"/>
      <c r="AG1803"/>
      <c r="AH1803"/>
      <c r="AI1803"/>
    </row>
    <row r="1804" spans="1:35" ht="30.6">
      <c r="A1804" s="10">
        <v>1788</v>
      </c>
      <c r="B1804" s="176" t="s">
        <v>1344</v>
      </c>
      <c r="C1804" s="177" t="s">
        <v>865</v>
      </c>
      <c r="D1804" s="177" t="s">
        <v>118</v>
      </c>
      <c r="E1804" s="178" t="s">
        <v>175</v>
      </c>
      <c r="F1804" s="179">
        <v>33</v>
      </c>
      <c r="G1804" s="180" t="s">
        <v>739</v>
      </c>
      <c r="H1804" s="181">
        <v>3</v>
      </c>
      <c r="I1804" s="182">
        <f>Tabla1[[#This Row],[P_Esperada_MEISR ]]*0.0008928</f>
        <v>2.6784000000000001E-3</v>
      </c>
      <c r="J1804" s="183">
        <v>1</v>
      </c>
      <c r="K1804" s="183">
        <f>Tabla1[[#This Row],[Puntuación]]-1</f>
        <v>0</v>
      </c>
      <c r="L1804" s="182">
        <f>Tabla1[[#This Row],[Cambio escala]]*0.0008928</f>
        <v>0</v>
      </c>
      <c r="M1804" s="179" t="s">
        <v>5</v>
      </c>
      <c r="N1804" s="179" t="s">
        <v>1436</v>
      </c>
      <c r="O1804" s="179" t="s">
        <v>31</v>
      </c>
      <c r="P1804" s="179" t="s">
        <v>1438</v>
      </c>
      <c r="Q1804" s="179" t="s">
        <v>23</v>
      </c>
      <c r="R1804" s="179" t="s">
        <v>1525</v>
      </c>
      <c r="S1804" s="179" t="s">
        <v>176</v>
      </c>
      <c r="T1804" s="184" t="s">
        <v>19</v>
      </c>
      <c r="U1804" s="184" t="str">
        <f>Tabla1[[#This Row],[Códigos CIF]]&amp;" "&amp;"="&amp;" "&amp;Tabla1[[#This Row],[Códigos CIF Habilidad]]</f>
        <v>d177 = Tomar decisiones</v>
      </c>
      <c r="V1804" s="189" t="s">
        <v>177</v>
      </c>
      <c r="W1804" s="19" t="s">
        <v>178</v>
      </c>
      <c r="X1804" s="10"/>
      <c r="Y1804" s="10"/>
      <c r="Z1804"/>
      <c r="AA1804"/>
      <c r="AB1804"/>
      <c r="AC1804"/>
      <c r="AD1804"/>
      <c r="AE1804"/>
      <c r="AF1804"/>
      <c r="AG1804"/>
      <c r="AH1804"/>
      <c r="AI1804"/>
    </row>
    <row r="1805" spans="1:35" ht="24">
      <c r="A1805" s="10">
        <v>1789</v>
      </c>
      <c r="B1805" s="176" t="s">
        <v>1344</v>
      </c>
      <c r="C1805" s="177" t="s">
        <v>866</v>
      </c>
      <c r="D1805" s="177" t="s">
        <v>118</v>
      </c>
      <c r="E1805" s="178" t="s">
        <v>1321</v>
      </c>
      <c r="F1805" s="179">
        <v>33</v>
      </c>
      <c r="G1805" s="180" t="s">
        <v>739</v>
      </c>
      <c r="H1805" s="181">
        <v>3</v>
      </c>
      <c r="I1805" s="182">
        <f>Tabla1[[#This Row],[P_Esperada_MEISR ]]*0.0008928</f>
        <v>2.6784000000000001E-3</v>
      </c>
      <c r="J1805" s="183">
        <v>1</v>
      </c>
      <c r="K1805" s="183">
        <f>Tabla1[[#This Row],[Puntuación]]-1</f>
        <v>0</v>
      </c>
      <c r="L1805" s="182">
        <f>Tabla1[[#This Row],[Cambio escala]]*0.0008928</f>
        <v>0</v>
      </c>
      <c r="M1805" s="179" t="s">
        <v>5</v>
      </c>
      <c r="N1805" s="179" t="s">
        <v>1436</v>
      </c>
      <c r="O1805" s="179" t="s">
        <v>5</v>
      </c>
      <c r="P1805" s="179" t="s">
        <v>1441</v>
      </c>
      <c r="Q1805" s="179" t="s">
        <v>5</v>
      </c>
      <c r="R1805" s="179" t="s">
        <v>1519</v>
      </c>
      <c r="S1805" s="179" t="s">
        <v>13</v>
      </c>
      <c r="T1805" s="184" t="s">
        <v>14</v>
      </c>
      <c r="U1805" s="184" t="str">
        <f>Tabla1[[#This Row],[Códigos CIF]]&amp;" "&amp;"="&amp;" "&amp;Tabla1[[#This Row],[Códigos CIF Habilidad]]</f>
        <v>d710 = Interacciones interpersonales básicas</v>
      </c>
      <c r="V1805" s="189" t="s">
        <v>15</v>
      </c>
      <c r="W1805" s="19" t="s">
        <v>16</v>
      </c>
      <c r="X1805" s="10"/>
      <c r="Y1805" s="10"/>
      <c r="Z1805"/>
      <c r="AA1805"/>
      <c r="AB1805"/>
      <c r="AC1805"/>
      <c r="AD1805"/>
      <c r="AE1805"/>
      <c r="AF1805"/>
      <c r="AG1805"/>
      <c r="AH1805"/>
      <c r="AI1805"/>
    </row>
    <row r="1806" spans="1:35" ht="30.6">
      <c r="A1806" s="10">
        <v>1790</v>
      </c>
      <c r="B1806" s="176" t="s">
        <v>1344</v>
      </c>
      <c r="C1806" s="177" t="s">
        <v>867</v>
      </c>
      <c r="D1806" s="177" t="s">
        <v>118</v>
      </c>
      <c r="E1806" s="178" t="s">
        <v>179</v>
      </c>
      <c r="F1806" s="179">
        <v>34</v>
      </c>
      <c r="G1806" s="180" t="s">
        <v>739</v>
      </c>
      <c r="H1806" s="181">
        <v>3</v>
      </c>
      <c r="I1806" s="182">
        <f>Tabla1[[#This Row],[P_Esperada_MEISR ]]*0.0008928</f>
        <v>2.6784000000000001E-3</v>
      </c>
      <c r="J1806" s="183">
        <v>1</v>
      </c>
      <c r="K1806" s="183">
        <f>Tabla1[[#This Row],[Puntuación]]-1</f>
        <v>0</v>
      </c>
      <c r="L1806" s="182">
        <f>Tabla1[[#This Row],[Cambio escala]]*0.0008928</f>
        <v>0</v>
      </c>
      <c r="M1806" s="179" t="s">
        <v>5</v>
      </c>
      <c r="N1806" s="179" t="s">
        <v>1436</v>
      </c>
      <c r="O1806" s="179" t="s">
        <v>6</v>
      </c>
      <c r="P1806" s="179" t="s">
        <v>1439</v>
      </c>
      <c r="Q1806" s="179" t="s">
        <v>5</v>
      </c>
      <c r="R1806" s="179" t="s">
        <v>1519</v>
      </c>
      <c r="S1806" s="179" t="s">
        <v>103</v>
      </c>
      <c r="T1806" s="184" t="s">
        <v>9</v>
      </c>
      <c r="U1806" s="184" t="str">
        <f>Tabla1[[#This Row],[Códigos CIF]]&amp;" "&amp;"="&amp;" "&amp;Tabla1[[#This Row],[Códigos CIF Habilidad]]</f>
        <v>d350 = Conversación</v>
      </c>
      <c r="V1806" s="189" t="s">
        <v>104</v>
      </c>
      <c r="W1806" s="19" t="s">
        <v>105</v>
      </c>
      <c r="X1806" s="10"/>
      <c r="Y1806" s="10"/>
      <c r="Z1806"/>
      <c r="AA1806"/>
      <c r="AB1806"/>
      <c r="AC1806"/>
      <c r="AD1806"/>
      <c r="AE1806"/>
      <c r="AF1806"/>
      <c r="AG1806"/>
      <c r="AH1806"/>
      <c r="AI1806"/>
    </row>
    <row r="1807" spans="1:35" ht="30.6">
      <c r="A1807" s="10">
        <v>1791</v>
      </c>
      <c r="B1807" s="176" t="s">
        <v>1344</v>
      </c>
      <c r="C1807" s="177" t="s">
        <v>868</v>
      </c>
      <c r="D1807" s="177" t="s">
        <v>118</v>
      </c>
      <c r="E1807" s="178" t="s">
        <v>183</v>
      </c>
      <c r="F1807" s="179">
        <v>36</v>
      </c>
      <c r="G1807" s="180" t="s">
        <v>739</v>
      </c>
      <c r="H1807" s="181">
        <v>3</v>
      </c>
      <c r="I1807" s="182">
        <f>Tabla1[[#This Row],[P_Esperada_MEISR ]]*0.0008928</f>
        <v>2.6784000000000001E-3</v>
      </c>
      <c r="J1807" s="183">
        <v>1</v>
      </c>
      <c r="K1807" s="183">
        <f>Tabla1[[#This Row],[Puntuación]]-1</f>
        <v>0</v>
      </c>
      <c r="L1807" s="182">
        <f>Tabla1[[#This Row],[Cambio escala]]*0.0008928</f>
        <v>0</v>
      </c>
      <c r="M1807" s="179" t="s">
        <v>24</v>
      </c>
      <c r="N1807" s="179" t="s">
        <v>1435</v>
      </c>
      <c r="O1807" s="179" t="s">
        <v>23</v>
      </c>
      <c r="P1807" s="179" t="s">
        <v>1437</v>
      </c>
      <c r="Q1807" s="179" t="s">
        <v>7</v>
      </c>
      <c r="R1807" s="179" t="s">
        <v>1526</v>
      </c>
      <c r="S1807" s="179" t="s">
        <v>37</v>
      </c>
      <c r="T1807" s="184" t="s">
        <v>19</v>
      </c>
      <c r="U1807" s="184" t="str">
        <f>Tabla1[[#This Row],[Códigos CIF]]&amp;" "&amp;"="&amp;" "&amp;Tabla1[[#This Row],[Códigos CIF Habilidad]]</f>
        <v>d120 = Otras experiencias sensoriales intencionadas</v>
      </c>
      <c r="V1807" s="189" t="s">
        <v>38</v>
      </c>
      <c r="W1807" s="19" t="s">
        <v>39</v>
      </c>
      <c r="X1807" s="10"/>
      <c r="Y1807" s="10"/>
      <c r="Z1807"/>
      <c r="AA1807"/>
      <c r="AB1807"/>
      <c r="AC1807"/>
      <c r="AD1807"/>
      <c r="AE1807"/>
      <c r="AF1807"/>
      <c r="AG1807"/>
      <c r="AH1807"/>
      <c r="AI1807"/>
    </row>
    <row r="1808" spans="1:35" ht="20.399999999999999">
      <c r="A1808" s="10">
        <v>1792</v>
      </c>
      <c r="B1808" s="176" t="s">
        <v>1344</v>
      </c>
      <c r="C1808" s="177" t="s">
        <v>869</v>
      </c>
      <c r="D1808" s="177" t="s">
        <v>118</v>
      </c>
      <c r="E1808" s="178" t="s">
        <v>185</v>
      </c>
      <c r="F1808" s="179">
        <v>36</v>
      </c>
      <c r="G1808" s="180" t="s">
        <v>739</v>
      </c>
      <c r="H1808" s="181">
        <v>3</v>
      </c>
      <c r="I1808" s="182">
        <f>Tabla1[[#This Row],[P_Esperada_MEISR ]]*0.0008928</f>
        <v>2.6784000000000001E-3</v>
      </c>
      <c r="J1808" s="183">
        <v>1</v>
      </c>
      <c r="K1808" s="183">
        <f>Tabla1[[#This Row],[Puntuación]]-1</f>
        <v>0</v>
      </c>
      <c r="L1808" s="182">
        <f>Tabla1[[#This Row],[Cambio escala]]*0.0008928</f>
        <v>0</v>
      </c>
      <c r="M1808" s="179" t="s">
        <v>5</v>
      </c>
      <c r="N1808" s="179" t="s">
        <v>1436</v>
      </c>
      <c r="O1808" s="179" t="s">
        <v>6</v>
      </c>
      <c r="P1808" s="179" t="s">
        <v>1439</v>
      </c>
      <c r="Q1808" s="179" t="s">
        <v>5</v>
      </c>
      <c r="R1808" s="179" t="s">
        <v>1519</v>
      </c>
      <c r="S1808" s="179" t="s">
        <v>55</v>
      </c>
      <c r="T1808" s="184" t="s">
        <v>9</v>
      </c>
      <c r="U1808" s="184" t="str">
        <f>Tabla1[[#This Row],[Códigos CIF]]&amp;" "&amp;"="&amp;" "&amp;Tabla1[[#This Row],[Códigos CIF Habilidad]]</f>
        <v>d330 = Hablar</v>
      </c>
      <c r="V1808" s="189" t="s">
        <v>56</v>
      </c>
      <c r="W1808" s="19" t="s">
        <v>57</v>
      </c>
      <c r="X1808" s="10"/>
      <c r="Y1808" s="10"/>
      <c r="Z1808"/>
      <c r="AA1808"/>
      <c r="AB1808"/>
      <c r="AC1808"/>
      <c r="AD1808"/>
      <c r="AE1808"/>
      <c r="AF1808"/>
      <c r="AG1808"/>
      <c r="AH1808"/>
      <c r="AI1808"/>
    </row>
    <row r="1809" spans="1:35" ht="30.6">
      <c r="A1809" s="10">
        <v>1793</v>
      </c>
      <c r="B1809" s="176" t="s">
        <v>1344</v>
      </c>
      <c r="C1809" s="177" t="s">
        <v>870</v>
      </c>
      <c r="D1809" s="177" t="s">
        <v>118</v>
      </c>
      <c r="E1809" s="178" t="s">
        <v>189</v>
      </c>
      <c r="F1809" s="179">
        <v>36</v>
      </c>
      <c r="G1809" s="180" t="s">
        <v>739</v>
      </c>
      <c r="H1809" s="181">
        <v>3</v>
      </c>
      <c r="I1809" s="182">
        <f>Tabla1[[#This Row],[P_Esperada_MEISR ]]*0.0008928</f>
        <v>2.6784000000000001E-3</v>
      </c>
      <c r="J1809" s="183">
        <v>1</v>
      </c>
      <c r="K1809" s="183">
        <f>Tabla1[[#This Row],[Puntuación]]-1</f>
        <v>0</v>
      </c>
      <c r="L1809" s="182">
        <f>Tabla1[[#This Row],[Cambio escala]]*0.0008928</f>
        <v>0</v>
      </c>
      <c r="M1809" s="179" t="s">
        <v>5</v>
      </c>
      <c r="N1809" s="179" t="s">
        <v>1436</v>
      </c>
      <c r="O1809" s="179" t="s">
        <v>6</v>
      </c>
      <c r="P1809" s="179" t="s">
        <v>1439</v>
      </c>
      <c r="Q1809" s="179" t="s">
        <v>5</v>
      </c>
      <c r="R1809" s="179" t="s">
        <v>1519</v>
      </c>
      <c r="S1809" s="179" t="s">
        <v>103</v>
      </c>
      <c r="T1809" s="184" t="s">
        <v>9</v>
      </c>
      <c r="U1809" s="184" t="str">
        <f>Tabla1[[#This Row],[Códigos CIF]]&amp;" "&amp;"="&amp;" "&amp;Tabla1[[#This Row],[Códigos CIF Habilidad]]</f>
        <v>d350 = Conversación</v>
      </c>
      <c r="V1809" s="189" t="s">
        <v>104</v>
      </c>
      <c r="W1809" s="19" t="s">
        <v>105</v>
      </c>
      <c r="X1809" s="10"/>
      <c r="Y1809" s="10"/>
      <c r="Z1809"/>
      <c r="AA1809"/>
      <c r="AB1809"/>
      <c r="AC1809"/>
      <c r="AD1809"/>
      <c r="AE1809"/>
      <c r="AF1809"/>
      <c r="AG1809"/>
      <c r="AH1809"/>
      <c r="AI1809"/>
    </row>
    <row r="1810" spans="1:35">
      <c r="A1810" s="10">
        <v>1794</v>
      </c>
      <c r="B1810" s="176" t="s">
        <v>1344</v>
      </c>
      <c r="C1810" s="177" t="s">
        <v>822</v>
      </c>
      <c r="D1810" s="177" t="s">
        <v>118</v>
      </c>
      <c r="E1810" s="178" t="s">
        <v>191</v>
      </c>
      <c r="F1810" s="179">
        <v>36</v>
      </c>
      <c r="G1810" s="180" t="s">
        <v>739</v>
      </c>
      <c r="H1810" s="181">
        <v>3</v>
      </c>
      <c r="I1810" s="182">
        <f>Tabla1[[#This Row],[P_Esperada_MEISR ]]*0.0008928</f>
        <v>2.6784000000000001E-3</v>
      </c>
      <c r="J1810" s="183">
        <v>1</v>
      </c>
      <c r="K1810" s="183">
        <f>Tabla1[[#This Row],[Puntuación]]-1</f>
        <v>0</v>
      </c>
      <c r="L1810" s="182">
        <f>Tabla1[[#This Row],[Cambio escala]]*0.0008928</f>
        <v>0</v>
      </c>
      <c r="M1810" s="179" t="s">
        <v>24</v>
      </c>
      <c r="N1810" s="179" t="s">
        <v>1435</v>
      </c>
      <c r="O1810" s="179" t="s">
        <v>6</v>
      </c>
      <c r="P1810" s="179" t="s">
        <v>1439</v>
      </c>
      <c r="Q1810" s="179" t="s">
        <v>5</v>
      </c>
      <c r="R1810" s="179" t="s">
        <v>1519</v>
      </c>
      <c r="S1810" s="179" t="s">
        <v>192</v>
      </c>
      <c r="T1810" s="184" t="s">
        <v>19</v>
      </c>
      <c r="U1810" s="184" t="str">
        <f>Tabla1[[#This Row],[Códigos CIF]]&amp;" "&amp;"="&amp;" "&amp;Tabla1[[#This Row],[Códigos CIF Habilidad]]</f>
        <v>d115 = Escuchar</v>
      </c>
      <c r="V1810" s="189" t="s">
        <v>193</v>
      </c>
      <c r="W1810" s="19" t="s">
        <v>194</v>
      </c>
      <c r="X1810" s="10"/>
      <c r="Y1810" s="10"/>
      <c r="Z1810"/>
      <c r="AA1810"/>
      <c r="AB1810"/>
      <c r="AC1810"/>
      <c r="AD1810"/>
      <c r="AE1810"/>
      <c r="AF1810"/>
      <c r="AG1810"/>
      <c r="AH1810"/>
      <c r="AI1810"/>
    </row>
    <row r="1811" spans="1:35" ht="20.399999999999999">
      <c r="A1811" s="10">
        <v>1795</v>
      </c>
      <c r="B1811" s="176" t="s">
        <v>1344</v>
      </c>
      <c r="C1811" s="177" t="s">
        <v>871</v>
      </c>
      <c r="D1811" s="177" t="s">
        <v>118</v>
      </c>
      <c r="E1811" s="178" t="s">
        <v>195</v>
      </c>
      <c r="F1811" s="179">
        <v>36</v>
      </c>
      <c r="G1811" s="180" t="s">
        <v>739</v>
      </c>
      <c r="H1811" s="181">
        <v>3</v>
      </c>
      <c r="I1811" s="182">
        <f>Tabla1[[#This Row],[P_Esperada_MEISR ]]*0.0008928</f>
        <v>2.6784000000000001E-3</v>
      </c>
      <c r="J1811" s="183">
        <v>1</v>
      </c>
      <c r="K1811" s="183">
        <f>Tabla1[[#This Row],[Puntuación]]-1</f>
        <v>0</v>
      </c>
      <c r="L1811" s="182">
        <f>Tabla1[[#This Row],[Cambio escala]]*0.0008928</f>
        <v>0</v>
      </c>
      <c r="M1811" s="179" t="s">
        <v>5</v>
      </c>
      <c r="N1811" s="179" t="s">
        <v>1436</v>
      </c>
      <c r="O1811" s="179" t="s">
        <v>6</v>
      </c>
      <c r="P1811" s="179" t="s">
        <v>1439</v>
      </c>
      <c r="Q1811" s="179" t="s">
        <v>5</v>
      </c>
      <c r="R1811" s="179" t="s">
        <v>1519</v>
      </c>
      <c r="S1811" s="179" t="s">
        <v>176</v>
      </c>
      <c r="T1811" s="184" t="s">
        <v>19</v>
      </c>
      <c r="U1811" s="184" t="str">
        <f>Tabla1[[#This Row],[Códigos CIF]]&amp;" "&amp;"="&amp;" "&amp;Tabla1[[#This Row],[Códigos CIF Habilidad]]</f>
        <v>d177 = Tomar decisiones</v>
      </c>
      <c r="V1811" s="189" t="s">
        <v>177</v>
      </c>
      <c r="W1811" s="19" t="s">
        <v>178</v>
      </c>
      <c r="X1811" s="10"/>
      <c r="Y1811" s="10"/>
      <c r="Z1811"/>
      <c r="AA1811"/>
      <c r="AB1811"/>
      <c r="AC1811"/>
      <c r="AD1811"/>
      <c r="AE1811"/>
      <c r="AF1811"/>
      <c r="AG1811"/>
      <c r="AH1811"/>
      <c r="AI1811"/>
    </row>
    <row r="1812" spans="1:35">
      <c r="A1812" s="10">
        <v>1796</v>
      </c>
      <c r="B1812" s="176" t="s">
        <v>1344</v>
      </c>
      <c r="C1812" s="177" t="s">
        <v>872</v>
      </c>
      <c r="D1812" s="177" t="s">
        <v>118</v>
      </c>
      <c r="E1812" s="178" t="s">
        <v>196</v>
      </c>
      <c r="F1812" s="179">
        <v>36</v>
      </c>
      <c r="G1812" s="180" t="s">
        <v>739</v>
      </c>
      <c r="H1812" s="181">
        <v>3</v>
      </c>
      <c r="I1812" s="182">
        <f>Tabla1[[#This Row],[P_Esperada_MEISR ]]*0.0008928</f>
        <v>2.6784000000000001E-3</v>
      </c>
      <c r="J1812" s="183">
        <v>1</v>
      </c>
      <c r="K1812" s="183">
        <f>Tabla1[[#This Row],[Puntuación]]-1</f>
        <v>0</v>
      </c>
      <c r="L1812" s="182">
        <f>Tabla1[[#This Row],[Cambio escala]]*0.0008928</f>
        <v>0</v>
      </c>
      <c r="M1812" s="179" t="s">
        <v>23</v>
      </c>
      <c r="N1812" s="179" t="s">
        <v>1434</v>
      </c>
      <c r="O1812" s="179" t="s">
        <v>23</v>
      </c>
      <c r="P1812" s="179" t="s">
        <v>1437</v>
      </c>
      <c r="Q1812" s="179" t="s">
        <v>23</v>
      </c>
      <c r="R1812" s="179" t="s">
        <v>1525</v>
      </c>
      <c r="S1812" s="179" t="s">
        <v>120</v>
      </c>
      <c r="T1812" s="184" t="s">
        <v>83</v>
      </c>
      <c r="U1812" s="184" t="str">
        <f>Tabla1[[#This Row],[Códigos CIF]]&amp;" "&amp;"="&amp;" "&amp;Tabla1[[#This Row],[Códigos CIF Habilidad]]</f>
        <v>d560 = Beber</v>
      </c>
      <c r="V1812" s="189" t="s">
        <v>121</v>
      </c>
      <c r="W1812" s="19" t="s">
        <v>122</v>
      </c>
      <c r="X1812" s="10"/>
      <c r="Y1812" s="10"/>
      <c r="Z1812"/>
      <c r="AA1812"/>
      <c r="AB1812"/>
      <c r="AC1812"/>
      <c r="AD1812"/>
      <c r="AE1812"/>
      <c r="AF1812"/>
      <c r="AG1812"/>
      <c r="AH1812"/>
      <c r="AI1812"/>
    </row>
    <row r="1813" spans="1:35">
      <c r="A1813" s="10">
        <v>1797</v>
      </c>
      <c r="B1813" s="176" t="s">
        <v>1344</v>
      </c>
      <c r="C1813" s="177" t="s">
        <v>873</v>
      </c>
      <c r="D1813" s="177" t="s">
        <v>118</v>
      </c>
      <c r="E1813" s="178" t="s">
        <v>166</v>
      </c>
      <c r="F1813" s="179">
        <v>42</v>
      </c>
      <c r="G1813" s="180" t="s">
        <v>740</v>
      </c>
      <c r="H1813" s="181">
        <v>3</v>
      </c>
      <c r="I1813" s="182">
        <f>Tabla1[[#This Row],[P_Esperada_MEISR ]]*0.0008928</f>
        <v>2.6784000000000001E-3</v>
      </c>
      <c r="J1813" s="183">
        <v>1</v>
      </c>
      <c r="K1813" s="183">
        <f>Tabla1[[#This Row],[Puntuación]]-1</f>
        <v>0</v>
      </c>
      <c r="L1813" s="182">
        <f>Tabla1[[#This Row],[Cambio escala]]*0.0008928</f>
        <v>0</v>
      </c>
      <c r="M1813" s="179" t="s">
        <v>24</v>
      </c>
      <c r="N1813" s="179" t="s">
        <v>1435</v>
      </c>
      <c r="O1813" s="179" t="s">
        <v>5</v>
      </c>
      <c r="P1813" s="179" t="s">
        <v>1441</v>
      </c>
      <c r="Q1813" s="179" t="s">
        <v>23</v>
      </c>
      <c r="R1813" s="179" t="s">
        <v>1525</v>
      </c>
      <c r="S1813" s="179" t="s">
        <v>86</v>
      </c>
      <c r="T1813" s="184" t="s">
        <v>50</v>
      </c>
      <c r="U1813" s="184" t="str">
        <f>Tabla1[[#This Row],[Códigos CIF]]&amp;" "&amp;"="&amp;" "&amp;Tabla1[[#This Row],[Códigos CIF Habilidad]]</f>
        <v>d210 = Llevar a cabo una única tarea</v>
      </c>
      <c r="V1813" s="189" t="s">
        <v>87</v>
      </c>
      <c r="W1813" s="19" t="s">
        <v>88</v>
      </c>
      <c r="X1813" s="10"/>
      <c r="Y1813" s="10"/>
      <c r="Z1813"/>
      <c r="AA1813"/>
      <c r="AB1813"/>
      <c r="AC1813"/>
      <c r="AD1813"/>
      <c r="AE1813"/>
      <c r="AF1813"/>
      <c r="AG1813"/>
      <c r="AH1813"/>
      <c r="AI1813"/>
    </row>
    <row r="1814" spans="1:35" ht="40.799999999999997">
      <c r="A1814" s="10">
        <v>1798</v>
      </c>
      <c r="B1814" s="176" t="s">
        <v>1344</v>
      </c>
      <c r="C1814" s="177" t="s">
        <v>874</v>
      </c>
      <c r="D1814" s="177" t="s">
        <v>118</v>
      </c>
      <c r="E1814" s="178" t="s">
        <v>174</v>
      </c>
      <c r="F1814" s="179">
        <v>42</v>
      </c>
      <c r="G1814" s="180" t="s">
        <v>740</v>
      </c>
      <c r="H1814" s="181">
        <v>3</v>
      </c>
      <c r="I1814" s="182">
        <f>Tabla1[[#This Row],[P_Esperada_MEISR ]]*0.0008928</f>
        <v>2.6784000000000001E-3</v>
      </c>
      <c r="J1814" s="183">
        <v>1</v>
      </c>
      <c r="K1814" s="183">
        <f>Tabla1[[#This Row],[Puntuación]]-1</f>
        <v>0</v>
      </c>
      <c r="L1814" s="182">
        <f>Tabla1[[#This Row],[Cambio escala]]*0.0008928</f>
        <v>0</v>
      </c>
      <c r="M1814" s="179" t="s">
        <v>23</v>
      </c>
      <c r="N1814" s="179" t="s">
        <v>1434</v>
      </c>
      <c r="O1814" s="179" t="s">
        <v>23</v>
      </c>
      <c r="P1814" s="179" t="s">
        <v>1437</v>
      </c>
      <c r="Q1814" s="179" t="s">
        <v>23</v>
      </c>
      <c r="R1814" s="179" t="s">
        <v>1525</v>
      </c>
      <c r="S1814" s="179" t="s">
        <v>127</v>
      </c>
      <c r="T1814" s="184" t="s">
        <v>83</v>
      </c>
      <c r="U1814" s="184" t="str">
        <f>Tabla1[[#This Row],[Códigos CIF]]&amp;" "&amp;"="&amp;" "&amp;Tabla1[[#This Row],[Códigos CIF Habilidad]]</f>
        <v>d550 = Comer</v>
      </c>
      <c r="V1814" s="189" t="s">
        <v>128</v>
      </c>
      <c r="W1814" s="19" t="s">
        <v>129</v>
      </c>
      <c r="X1814" s="10"/>
      <c r="Y1814" s="10"/>
      <c r="Z1814"/>
      <c r="AA1814"/>
      <c r="AB1814"/>
      <c r="AC1814"/>
      <c r="AD1814"/>
      <c r="AE1814"/>
      <c r="AF1814"/>
      <c r="AG1814"/>
      <c r="AH1814"/>
      <c r="AI1814"/>
    </row>
    <row r="1815" spans="1:35" ht="30.6">
      <c r="A1815" s="10">
        <v>1799</v>
      </c>
      <c r="B1815" s="176" t="s">
        <v>1344</v>
      </c>
      <c r="C1815" s="177" t="s">
        <v>825</v>
      </c>
      <c r="D1815" s="177" t="s">
        <v>118</v>
      </c>
      <c r="E1815" s="178" t="s">
        <v>182</v>
      </c>
      <c r="F1815" s="179">
        <v>42</v>
      </c>
      <c r="G1815" s="180" t="s">
        <v>740</v>
      </c>
      <c r="H1815" s="181">
        <v>3</v>
      </c>
      <c r="I1815" s="182">
        <f>Tabla1[[#This Row],[P_Esperada_MEISR ]]*0.0008928</f>
        <v>2.6784000000000001E-3</v>
      </c>
      <c r="J1815" s="183">
        <v>1</v>
      </c>
      <c r="K1815" s="183">
        <f>Tabla1[[#This Row],[Puntuación]]-1</f>
        <v>0</v>
      </c>
      <c r="L1815" s="182">
        <f>Tabla1[[#This Row],[Cambio escala]]*0.0008928</f>
        <v>0</v>
      </c>
      <c r="M1815" s="179" t="s">
        <v>5</v>
      </c>
      <c r="N1815" s="179" t="s">
        <v>1436</v>
      </c>
      <c r="O1815" s="179" t="s">
        <v>6</v>
      </c>
      <c r="P1815" s="179" t="s">
        <v>1439</v>
      </c>
      <c r="Q1815" s="179" t="s">
        <v>5</v>
      </c>
      <c r="R1815" s="179" t="s">
        <v>1519</v>
      </c>
      <c r="S1815" s="179" t="s">
        <v>103</v>
      </c>
      <c r="T1815" s="184" t="s">
        <v>9</v>
      </c>
      <c r="U1815" s="184" t="str">
        <f>Tabla1[[#This Row],[Códigos CIF]]&amp;" "&amp;"="&amp;" "&amp;Tabla1[[#This Row],[Códigos CIF Habilidad]]</f>
        <v>d350 = Conversación</v>
      </c>
      <c r="V1815" s="189" t="s">
        <v>104</v>
      </c>
      <c r="W1815" s="19" t="s">
        <v>105</v>
      </c>
      <c r="X1815" s="10"/>
      <c r="Y1815" s="10"/>
      <c r="Z1815"/>
      <c r="AA1815"/>
      <c r="AB1815"/>
      <c r="AC1815"/>
      <c r="AD1815"/>
      <c r="AE1815"/>
      <c r="AF1815"/>
      <c r="AG1815"/>
      <c r="AH1815"/>
      <c r="AI1815"/>
    </row>
    <row r="1816" spans="1:35">
      <c r="A1816" s="10">
        <v>1800</v>
      </c>
      <c r="B1816" s="176" t="s">
        <v>1344</v>
      </c>
      <c r="C1816" s="177" t="s">
        <v>875</v>
      </c>
      <c r="D1816" s="177" t="s">
        <v>118</v>
      </c>
      <c r="E1816" s="178" t="s">
        <v>184</v>
      </c>
      <c r="F1816" s="179">
        <v>42</v>
      </c>
      <c r="G1816" s="180" t="s">
        <v>740</v>
      </c>
      <c r="H1816" s="181">
        <v>3</v>
      </c>
      <c r="I1816" s="182">
        <f>Tabla1[[#This Row],[P_Esperada_MEISR ]]*0.0008928</f>
        <v>2.6784000000000001E-3</v>
      </c>
      <c r="J1816" s="183">
        <v>1</v>
      </c>
      <c r="K1816" s="183">
        <f>Tabla1[[#This Row],[Puntuación]]-1</f>
        <v>0</v>
      </c>
      <c r="L1816" s="182">
        <f>Tabla1[[#This Row],[Cambio escala]]*0.0008928</f>
        <v>0</v>
      </c>
      <c r="M1816" s="179" t="s">
        <v>23</v>
      </c>
      <c r="N1816" s="179" t="s">
        <v>1434</v>
      </c>
      <c r="O1816" s="179" t="s">
        <v>23</v>
      </c>
      <c r="P1816" s="179" t="s">
        <v>1437</v>
      </c>
      <c r="Q1816" s="179" t="s">
        <v>23</v>
      </c>
      <c r="R1816" s="179" t="s">
        <v>1525</v>
      </c>
      <c r="S1816" s="179" t="s">
        <v>92</v>
      </c>
      <c r="T1816" s="184" t="s">
        <v>83</v>
      </c>
      <c r="U1816" s="184" t="str">
        <f>Tabla1[[#This Row],[Códigos CIF]]&amp;" "&amp;"="&amp;" "&amp;Tabla1[[#This Row],[Códigos CIF Habilidad]]</f>
        <v>d510 = Lavarse</v>
      </c>
      <c r="V1816" s="189" t="s">
        <v>93</v>
      </c>
      <c r="W1816" s="19" t="s">
        <v>94</v>
      </c>
      <c r="X1816" s="10"/>
      <c r="Y1816" s="10"/>
      <c r="Z1816"/>
      <c r="AA1816"/>
      <c r="AB1816"/>
      <c r="AC1816"/>
      <c r="AD1816"/>
      <c r="AE1816"/>
      <c r="AF1816"/>
      <c r="AG1816"/>
      <c r="AH1816"/>
      <c r="AI1816"/>
    </row>
    <row r="1817" spans="1:35" ht="30.6">
      <c r="A1817" s="10">
        <v>1801</v>
      </c>
      <c r="B1817" s="176" t="s">
        <v>1344</v>
      </c>
      <c r="C1817" s="177" t="s">
        <v>876</v>
      </c>
      <c r="D1817" s="177" t="s">
        <v>118</v>
      </c>
      <c r="E1817" s="178" t="s">
        <v>180</v>
      </c>
      <c r="F1817" s="179">
        <v>48</v>
      </c>
      <c r="G1817" s="180" t="s">
        <v>741</v>
      </c>
      <c r="H1817" s="181">
        <v>3</v>
      </c>
      <c r="I1817" s="182">
        <f>Tabla1[[#This Row],[P_Esperada_MEISR ]]*0.0008928</f>
        <v>2.6784000000000001E-3</v>
      </c>
      <c r="J1817" s="183">
        <v>1</v>
      </c>
      <c r="K1817" s="183">
        <f>Tabla1[[#This Row],[Puntuación]]-1</f>
        <v>0</v>
      </c>
      <c r="L1817" s="182">
        <f>Tabla1[[#This Row],[Cambio escala]]*0.0008928</f>
        <v>0</v>
      </c>
      <c r="M1817" s="179" t="s">
        <v>23</v>
      </c>
      <c r="N1817" s="179" t="s">
        <v>1434</v>
      </c>
      <c r="O1817" s="179" t="s">
        <v>23</v>
      </c>
      <c r="P1817" s="179" t="s">
        <v>1437</v>
      </c>
      <c r="Q1817" s="179" t="s">
        <v>23</v>
      </c>
      <c r="R1817" s="179" t="s">
        <v>1525</v>
      </c>
      <c r="S1817" s="179" t="s">
        <v>34</v>
      </c>
      <c r="T1817" s="184" t="s">
        <v>27</v>
      </c>
      <c r="U1817" s="184" t="str">
        <f>Tabla1[[#This Row],[Códigos CIF]]&amp;" "&amp;"="&amp;" "&amp;Tabla1[[#This Row],[Códigos CIF Habilidad]]</f>
        <v>d445 = Uso de la mano y el brazo</v>
      </c>
      <c r="V1817" s="189" t="s">
        <v>35</v>
      </c>
      <c r="W1817" s="19" t="s">
        <v>36</v>
      </c>
      <c r="X1817" s="10"/>
      <c r="Y1817" s="10"/>
      <c r="Z1817"/>
      <c r="AA1817"/>
      <c r="AB1817"/>
      <c r="AC1817"/>
      <c r="AD1817"/>
      <c r="AE1817"/>
      <c r="AF1817"/>
      <c r="AG1817"/>
      <c r="AH1817"/>
      <c r="AI1817"/>
    </row>
    <row r="1818" spans="1:35">
      <c r="A1818" s="10">
        <v>1802</v>
      </c>
      <c r="B1818" s="176" t="s">
        <v>1344</v>
      </c>
      <c r="C1818" s="177" t="s">
        <v>877</v>
      </c>
      <c r="D1818" s="185" t="s">
        <v>118</v>
      </c>
      <c r="E1818" s="178" t="s">
        <v>700</v>
      </c>
      <c r="F1818" s="179">
        <v>48</v>
      </c>
      <c r="G1818" s="180" t="s">
        <v>741</v>
      </c>
      <c r="H1818" s="181">
        <v>3</v>
      </c>
      <c r="I1818" s="182">
        <f>Tabla1[[#This Row],[P_Esperada_MEISR ]]*0.0008928</f>
        <v>2.6784000000000001E-3</v>
      </c>
      <c r="J1818" s="186">
        <v>1</v>
      </c>
      <c r="K1818" s="186">
        <f>Tabla1[[#This Row],[Puntuación]]-1</f>
        <v>0</v>
      </c>
      <c r="L1818" s="182">
        <f>Tabla1[[#This Row],[Cambio escala]]*0.0008928</f>
        <v>0</v>
      </c>
      <c r="M1818" s="179" t="s">
        <v>23</v>
      </c>
      <c r="N1818" s="179" t="s">
        <v>1434</v>
      </c>
      <c r="O1818" s="179" t="s">
        <v>23</v>
      </c>
      <c r="P1818" s="179" t="s">
        <v>1437</v>
      </c>
      <c r="Q1818" s="179" t="s">
        <v>23</v>
      </c>
      <c r="R1818" s="179" t="s">
        <v>1525</v>
      </c>
      <c r="S1818" s="179" t="s">
        <v>127</v>
      </c>
      <c r="T1818" s="179" t="s">
        <v>83</v>
      </c>
      <c r="U1818" s="179" t="str">
        <f>Tabla1[[#This Row],[Códigos CIF]]&amp;" "&amp;"="&amp;" "&amp;Tabla1[[#This Row],[Códigos CIF Habilidad]]</f>
        <v>d550 = Comer</v>
      </c>
      <c r="V1818" s="190" t="s">
        <v>128</v>
      </c>
      <c r="W1818" s="14" t="s">
        <v>129</v>
      </c>
      <c r="X1818" s="10"/>
      <c r="Y1818" s="10"/>
      <c r="Z1818"/>
      <c r="AA1818"/>
      <c r="AB1818"/>
      <c r="AC1818"/>
      <c r="AD1818"/>
      <c r="AE1818"/>
      <c r="AF1818"/>
      <c r="AG1818"/>
      <c r="AH1818"/>
      <c r="AI1818"/>
    </row>
    <row r="1819" spans="1:35" ht="20.399999999999999">
      <c r="A1819" s="10">
        <v>1803</v>
      </c>
      <c r="B1819" s="176" t="s">
        <v>1344</v>
      </c>
      <c r="C1819" s="177" t="s">
        <v>878</v>
      </c>
      <c r="D1819" s="177" t="s">
        <v>118</v>
      </c>
      <c r="E1819" s="178" t="s">
        <v>188</v>
      </c>
      <c r="F1819" s="179">
        <v>48</v>
      </c>
      <c r="G1819" s="180" t="s">
        <v>741</v>
      </c>
      <c r="H1819" s="181">
        <v>3</v>
      </c>
      <c r="I1819" s="182">
        <f>Tabla1[[#This Row],[P_Esperada_MEISR ]]*0.0008928</f>
        <v>2.6784000000000001E-3</v>
      </c>
      <c r="J1819" s="183">
        <v>1</v>
      </c>
      <c r="K1819" s="183">
        <f>Tabla1[[#This Row],[Puntuación]]-1</f>
        <v>0</v>
      </c>
      <c r="L1819" s="182">
        <f>Tabla1[[#This Row],[Cambio escala]]*0.0008928</f>
        <v>0</v>
      </c>
      <c r="M1819" s="179" t="s">
        <v>23</v>
      </c>
      <c r="N1819" s="179" t="s">
        <v>1434</v>
      </c>
      <c r="O1819" s="179" t="s">
        <v>23</v>
      </c>
      <c r="P1819" s="179" t="s">
        <v>1437</v>
      </c>
      <c r="Q1819" s="179" t="s">
        <v>23</v>
      </c>
      <c r="R1819" s="179" t="s">
        <v>1525</v>
      </c>
      <c r="S1819" s="179" t="s">
        <v>127</v>
      </c>
      <c r="T1819" s="184" t="s">
        <v>83</v>
      </c>
      <c r="U1819" s="184" t="str">
        <f>Tabla1[[#This Row],[Códigos CIF]]&amp;" "&amp;"="&amp;" "&amp;Tabla1[[#This Row],[Códigos CIF Habilidad]]</f>
        <v>d550 = Comer</v>
      </c>
      <c r="V1819" s="189" t="s">
        <v>128</v>
      </c>
      <c r="W1819" s="19" t="s">
        <v>129</v>
      </c>
      <c r="X1819" s="10"/>
      <c r="Y1819" s="10"/>
      <c r="Z1819"/>
      <c r="AA1819"/>
      <c r="AB1819"/>
      <c r="AC1819"/>
      <c r="AD1819"/>
      <c r="AE1819"/>
      <c r="AF1819"/>
      <c r="AG1819"/>
      <c r="AH1819"/>
      <c r="AI1819"/>
    </row>
    <row r="1820" spans="1:35" ht="20.399999999999999">
      <c r="A1820" s="10">
        <v>1804</v>
      </c>
      <c r="B1820" s="176" t="s">
        <v>1344</v>
      </c>
      <c r="C1820" s="177" t="s">
        <v>823</v>
      </c>
      <c r="D1820" s="177" t="s">
        <v>118</v>
      </c>
      <c r="E1820" s="178" t="s">
        <v>701</v>
      </c>
      <c r="F1820" s="179">
        <v>48</v>
      </c>
      <c r="G1820" s="180" t="s">
        <v>741</v>
      </c>
      <c r="H1820" s="181">
        <v>3</v>
      </c>
      <c r="I1820" s="182">
        <f>Tabla1[[#This Row],[P_Esperada_MEISR ]]*0.0008928</f>
        <v>2.6784000000000001E-3</v>
      </c>
      <c r="J1820" s="183">
        <v>1</v>
      </c>
      <c r="K1820" s="183">
        <f>Tabla1[[#This Row],[Puntuación]]-1</f>
        <v>0</v>
      </c>
      <c r="L1820" s="182">
        <f>Tabla1[[#This Row],[Cambio escala]]*0.0008928</f>
        <v>0</v>
      </c>
      <c r="M1820" s="179" t="s">
        <v>23</v>
      </c>
      <c r="N1820" s="179" t="s">
        <v>1434</v>
      </c>
      <c r="O1820" s="179" t="s">
        <v>23</v>
      </c>
      <c r="P1820" s="179" t="s">
        <v>1437</v>
      </c>
      <c r="Q1820" s="179" t="s">
        <v>23</v>
      </c>
      <c r="R1820" s="179" t="s">
        <v>1525</v>
      </c>
      <c r="S1820" s="179" t="s">
        <v>72</v>
      </c>
      <c r="T1820" s="184" t="s">
        <v>50</v>
      </c>
      <c r="U1820" s="184" t="str">
        <f>Tabla1[[#This Row],[Códigos CIF]]&amp;" "&amp;"="&amp;" "&amp;Tabla1[[#This Row],[Códigos CIF Habilidad]]</f>
        <v>d230 = Llevar a cabo rutinas diarias</v>
      </c>
      <c r="V1820" s="189" t="s">
        <v>73</v>
      </c>
      <c r="W1820" s="19" t="s">
        <v>74</v>
      </c>
      <c r="X1820" s="10"/>
      <c r="Y1820" s="10"/>
      <c r="Z1820"/>
      <c r="AA1820"/>
      <c r="AB1820"/>
      <c r="AC1820"/>
      <c r="AD1820"/>
      <c r="AE1820"/>
      <c r="AF1820"/>
      <c r="AG1820"/>
      <c r="AH1820"/>
      <c r="AI1820"/>
    </row>
    <row r="1821" spans="1:35">
      <c r="A1821" s="10">
        <v>1805</v>
      </c>
      <c r="B1821" s="176" t="s">
        <v>1344</v>
      </c>
      <c r="C1821" s="177" t="s">
        <v>879</v>
      </c>
      <c r="D1821" s="177" t="s">
        <v>118</v>
      </c>
      <c r="E1821" s="178" t="s">
        <v>190</v>
      </c>
      <c r="F1821" s="179">
        <v>48</v>
      </c>
      <c r="G1821" s="180" t="s">
        <v>741</v>
      </c>
      <c r="H1821" s="181">
        <v>3</v>
      </c>
      <c r="I1821" s="182">
        <f>Tabla1[[#This Row],[P_Esperada_MEISR ]]*0.0008928</f>
        <v>2.6784000000000001E-3</v>
      </c>
      <c r="J1821" s="183">
        <v>1</v>
      </c>
      <c r="K1821" s="183">
        <f>Tabla1[[#This Row],[Puntuación]]-1</f>
        <v>0</v>
      </c>
      <c r="L1821" s="182">
        <f>Tabla1[[#This Row],[Cambio escala]]*0.0008928</f>
        <v>0</v>
      </c>
      <c r="M1821" s="179" t="s">
        <v>24</v>
      </c>
      <c r="N1821" s="179" t="s">
        <v>1435</v>
      </c>
      <c r="O1821" s="179" t="s">
        <v>5</v>
      </c>
      <c r="P1821" s="179" t="s">
        <v>1441</v>
      </c>
      <c r="Q1821" s="179" t="s">
        <v>7</v>
      </c>
      <c r="R1821" s="179" t="s">
        <v>1526</v>
      </c>
      <c r="S1821" s="179" t="s">
        <v>72</v>
      </c>
      <c r="T1821" s="184" t="s">
        <v>50</v>
      </c>
      <c r="U1821" s="184" t="str">
        <f>Tabla1[[#This Row],[Códigos CIF]]&amp;" "&amp;"="&amp;" "&amp;Tabla1[[#This Row],[Códigos CIF Habilidad]]</f>
        <v>d230 = Llevar a cabo rutinas diarias</v>
      </c>
      <c r="V1821" s="189" t="s">
        <v>73</v>
      </c>
      <c r="W1821" s="19" t="s">
        <v>74</v>
      </c>
      <c r="X1821" s="10"/>
      <c r="Y1821" s="10"/>
      <c r="Z1821"/>
      <c r="AA1821"/>
      <c r="AB1821"/>
      <c r="AC1821"/>
      <c r="AD1821"/>
      <c r="AE1821"/>
      <c r="AF1821"/>
      <c r="AG1821"/>
      <c r="AH1821"/>
      <c r="AI1821"/>
    </row>
    <row r="1822" spans="1:35">
      <c r="A1822" s="10">
        <v>1806</v>
      </c>
      <c r="B1822" s="176" t="s">
        <v>1344</v>
      </c>
      <c r="C1822" s="177" t="s">
        <v>880</v>
      </c>
      <c r="D1822" s="177" t="s">
        <v>118</v>
      </c>
      <c r="E1822" s="178" t="s">
        <v>200</v>
      </c>
      <c r="F1822" s="179">
        <v>48</v>
      </c>
      <c r="G1822" s="180" t="s">
        <v>741</v>
      </c>
      <c r="H1822" s="181">
        <v>3</v>
      </c>
      <c r="I1822" s="182">
        <f>Tabla1[[#This Row],[P_Esperada_MEISR ]]*0.0008928</f>
        <v>2.6784000000000001E-3</v>
      </c>
      <c r="J1822" s="183">
        <v>1</v>
      </c>
      <c r="K1822" s="183">
        <f>Tabla1[[#This Row],[Puntuación]]-1</f>
        <v>0</v>
      </c>
      <c r="L1822" s="182">
        <f>Tabla1[[#This Row],[Cambio escala]]*0.0008928</f>
        <v>0</v>
      </c>
      <c r="M1822" s="179" t="s">
        <v>23</v>
      </c>
      <c r="N1822" s="179" t="s">
        <v>1434</v>
      </c>
      <c r="O1822" s="179" t="s">
        <v>23</v>
      </c>
      <c r="P1822" s="179" t="s">
        <v>1437</v>
      </c>
      <c r="Q1822" s="179" t="s">
        <v>23</v>
      </c>
      <c r="R1822" s="179" t="s">
        <v>1525</v>
      </c>
      <c r="S1822" s="179" t="s">
        <v>72</v>
      </c>
      <c r="T1822" s="184" t="s">
        <v>50</v>
      </c>
      <c r="U1822" s="184" t="str">
        <f>Tabla1[[#This Row],[Códigos CIF]]&amp;" "&amp;"="&amp;" "&amp;Tabla1[[#This Row],[Códigos CIF Habilidad]]</f>
        <v>d230 = Llevar a cabo rutinas diarias</v>
      </c>
      <c r="V1822" s="189" t="s">
        <v>73</v>
      </c>
      <c r="W1822" s="19" t="s">
        <v>74</v>
      </c>
      <c r="X1822" s="10"/>
      <c r="Y1822" s="10"/>
      <c r="Z1822"/>
      <c r="AA1822"/>
      <c r="AB1822"/>
      <c r="AC1822"/>
      <c r="AD1822"/>
      <c r="AE1822"/>
      <c r="AF1822"/>
      <c r="AG1822"/>
      <c r="AH1822"/>
      <c r="AI1822"/>
    </row>
    <row r="1823" spans="1:35" ht="20.399999999999999">
      <c r="A1823" s="10">
        <v>1807</v>
      </c>
      <c r="B1823" s="176" t="s">
        <v>1344</v>
      </c>
      <c r="C1823" s="177" t="s">
        <v>881</v>
      </c>
      <c r="D1823" s="177" t="s">
        <v>118</v>
      </c>
      <c r="E1823" s="178" t="s">
        <v>181</v>
      </c>
      <c r="F1823" s="179">
        <v>54</v>
      </c>
      <c r="G1823" s="180" t="s">
        <v>743</v>
      </c>
      <c r="H1823" s="181">
        <v>3</v>
      </c>
      <c r="I1823" s="182">
        <f>Tabla1[[#This Row],[P_Esperada_MEISR ]]*0.0008928</f>
        <v>2.6784000000000001E-3</v>
      </c>
      <c r="J1823" s="183">
        <v>1</v>
      </c>
      <c r="K1823" s="183">
        <f>Tabla1[[#This Row],[Puntuación]]-1</f>
        <v>0</v>
      </c>
      <c r="L1823" s="182">
        <f>Tabla1[[#This Row],[Cambio escala]]*0.0008928</f>
        <v>0</v>
      </c>
      <c r="M1823" s="179" t="s">
        <v>5</v>
      </c>
      <c r="N1823" s="179" t="s">
        <v>1436</v>
      </c>
      <c r="O1823" s="179" t="s">
        <v>6</v>
      </c>
      <c r="P1823" s="179" t="s">
        <v>1439</v>
      </c>
      <c r="Q1823" s="179" t="s">
        <v>5</v>
      </c>
      <c r="R1823" s="179" t="s">
        <v>1519</v>
      </c>
      <c r="S1823" s="179" t="s">
        <v>103</v>
      </c>
      <c r="T1823" s="184" t="s">
        <v>9</v>
      </c>
      <c r="U1823" s="184" t="str">
        <f>Tabla1[[#This Row],[Códigos CIF]]&amp;" "&amp;"="&amp;" "&amp;Tabla1[[#This Row],[Códigos CIF Habilidad]]</f>
        <v>d350 = Conversación</v>
      </c>
      <c r="V1823" s="189" t="s">
        <v>104</v>
      </c>
      <c r="W1823" s="19" t="s">
        <v>105</v>
      </c>
      <c r="X1823" s="10"/>
      <c r="Y1823" s="10"/>
      <c r="Z1823"/>
      <c r="AA1823"/>
      <c r="AB1823"/>
      <c r="AC1823"/>
      <c r="AD1823"/>
      <c r="AE1823"/>
      <c r="AF1823"/>
      <c r="AG1823"/>
      <c r="AH1823"/>
      <c r="AI1823"/>
    </row>
    <row r="1824" spans="1:35" ht="20.399999999999999">
      <c r="A1824" s="10">
        <v>1808</v>
      </c>
      <c r="B1824" s="176" t="s">
        <v>1344</v>
      </c>
      <c r="C1824" s="177" t="s">
        <v>882</v>
      </c>
      <c r="D1824" s="177" t="s">
        <v>118</v>
      </c>
      <c r="E1824" s="178" t="s">
        <v>198</v>
      </c>
      <c r="F1824" s="179">
        <v>54</v>
      </c>
      <c r="G1824" s="180" t="s">
        <v>743</v>
      </c>
      <c r="H1824" s="181">
        <v>3</v>
      </c>
      <c r="I1824" s="182">
        <f>Tabla1[[#This Row],[P_Esperada_MEISR ]]*0.0008928</f>
        <v>2.6784000000000001E-3</v>
      </c>
      <c r="J1824" s="183">
        <v>1</v>
      </c>
      <c r="K1824" s="183">
        <f>Tabla1[[#This Row],[Puntuación]]-1</f>
        <v>0</v>
      </c>
      <c r="L1824" s="182">
        <f>Tabla1[[#This Row],[Cambio escala]]*0.0008928</f>
        <v>0</v>
      </c>
      <c r="M1824" s="179" t="s">
        <v>23</v>
      </c>
      <c r="N1824" s="179" t="s">
        <v>1434</v>
      </c>
      <c r="O1824" s="179" t="s">
        <v>23</v>
      </c>
      <c r="P1824" s="179" t="s">
        <v>1437</v>
      </c>
      <c r="Q1824" s="179" t="s">
        <v>23</v>
      </c>
      <c r="R1824" s="179" t="s">
        <v>1525</v>
      </c>
      <c r="S1824" s="179" t="s">
        <v>127</v>
      </c>
      <c r="T1824" s="184" t="s">
        <v>83</v>
      </c>
      <c r="U1824" s="184" t="str">
        <f>Tabla1[[#This Row],[Códigos CIF]]&amp;" "&amp;"="&amp;" "&amp;Tabla1[[#This Row],[Códigos CIF Habilidad]]</f>
        <v>d550 = Comer</v>
      </c>
      <c r="V1824" s="189" t="s">
        <v>128</v>
      </c>
      <c r="W1824" s="19" t="s">
        <v>129</v>
      </c>
      <c r="X1824" s="10"/>
      <c r="Y1824" s="10"/>
      <c r="Z1824"/>
      <c r="AA1824"/>
      <c r="AB1824"/>
      <c r="AC1824"/>
      <c r="AD1824"/>
      <c r="AE1824"/>
      <c r="AF1824"/>
      <c r="AG1824"/>
      <c r="AH1824"/>
      <c r="AI1824"/>
    </row>
    <row r="1825" spans="1:35">
      <c r="A1825" s="10">
        <v>1809</v>
      </c>
      <c r="B1825" s="176" t="s">
        <v>1344</v>
      </c>
      <c r="C1825" s="177" t="s">
        <v>883</v>
      </c>
      <c r="D1825" s="177" t="s">
        <v>118</v>
      </c>
      <c r="E1825" s="178" t="s">
        <v>199</v>
      </c>
      <c r="F1825" s="179">
        <v>60</v>
      </c>
      <c r="G1825" s="180" t="s">
        <v>744</v>
      </c>
      <c r="H1825" s="181">
        <v>3</v>
      </c>
      <c r="I1825" s="182">
        <f>Tabla1[[#This Row],[P_Esperada_MEISR ]]*0.0008928</f>
        <v>2.6784000000000001E-3</v>
      </c>
      <c r="J1825" s="183">
        <v>1</v>
      </c>
      <c r="K1825" s="183">
        <f>Tabla1[[#This Row],[Puntuación]]-1</f>
        <v>0</v>
      </c>
      <c r="L1825" s="182">
        <f>Tabla1[[#This Row],[Cambio escala]]*0.0008928</f>
        <v>0</v>
      </c>
      <c r="M1825" s="179" t="s">
        <v>23</v>
      </c>
      <c r="N1825" s="179" t="s">
        <v>1434</v>
      </c>
      <c r="O1825" s="179" t="s">
        <v>23</v>
      </c>
      <c r="P1825" s="179" t="s">
        <v>1437</v>
      </c>
      <c r="Q1825" s="179" t="s">
        <v>23</v>
      </c>
      <c r="R1825" s="179" t="s">
        <v>1525</v>
      </c>
      <c r="S1825" s="179" t="s">
        <v>127</v>
      </c>
      <c r="T1825" s="184" t="s">
        <v>83</v>
      </c>
      <c r="U1825" s="184" t="str">
        <f>Tabla1[[#This Row],[Códigos CIF]]&amp;" "&amp;"="&amp;" "&amp;Tabla1[[#This Row],[Códigos CIF Habilidad]]</f>
        <v>d550 = Comer</v>
      </c>
      <c r="V1825" s="189" t="s">
        <v>128</v>
      </c>
      <c r="W1825" s="19" t="s">
        <v>129</v>
      </c>
      <c r="X1825" s="10"/>
      <c r="Y1825" s="10"/>
      <c r="Z1825"/>
      <c r="AA1825"/>
      <c r="AB1825"/>
      <c r="AC1825"/>
      <c r="AD1825"/>
      <c r="AE1825"/>
      <c r="AF1825"/>
      <c r="AG1825"/>
      <c r="AH1825"/>
      <c r="AI1825"/>
    </row>
    <row r="1826" spans="1:35" ht="20.399999999999999">
      <c r="A1826" s="10">
        <v>1810</v>
      </c>
      <c r="B1826" s="176" t="s">
        <v>1344</v>
      </c>
      <c r="C1826" s="177" t="s">
        <v>826</v>
      </c>
      <c r="D1826" s="177" t="s">
        <v>118</v>
      </c>
      <c r="E1826" s="178" t="s">
        <v>1305</v>
      </c>
      <c r="F1826" s="179">
        <v>60</v>
      </c>
      <c r="G1826" s="180" t="s">
        <v>744</v>
      </c>
      <c r="H1826" s="181">
        <v>3</v>
      </c>
      <c r="I1826" s="182">
        <f>Tabla1[[#This Row],[P_Esperada_MEISR ]]*0.0008928</f>
        <v>2.6784000000000001E-3</v>
      </c>
      <c r="J1826" s="183">
        <v>1</v>
      </c>
      <c r="K1826" s="183">
        <f>Tabla1[[#This Row],[Puntuación]]-1</f>
        <v>0</v>
      </c>
      <c r="L1826" s="182">
        <f>Tabla1[[#This Row],[Cambio escala]]*0.0008928</f>
        <v>0</v>
      </c>
      <c r="M1826" s="179" t="s">
        <v>23</v>
      </c>
      <c r="N1826" s="179" t="s">
        <v>1434</v>
      </c>
      <c r="O1826" s="179" t="s">
        <v>23</v>
      </c>
      <c r="P1826" s="179" t="s">
        <v>1437</v>
      </c>
      <c r="Q1826" s="179" t="s">
        <v>23</v>
      </c>
      <c r="R1826" s="179" t="s">
        <v>1525</v>
      </c>
      <c r="S1826" s="179" t="s">
        <v>120</v>
      </c>
      <c r="T1826" s="184" t="s">
        <v>83</v>
      </c>
      <c r="U1826" s="184" t="str">
        <f>Tabla1[[#This Row],[Códigos CIF]]&amp;" "&amp;"="&amp;" "&amp;Tabla1[[#This Row],[Códigos CIF Habilidad]]</f>
        <v>d560 = Beber</v>
      </c>
      <c r="V1826" s="189" t="s">
        <v>121</v>
      </c>
      <c r="W1826" s="19" t="s">
        <v>122</v>
      </c>
      <c r="X1826" s="10"/>
      <c r="Y1826" s="10"/>
      <c r="Z1826"/>
      <c r="AA1826"/>
      <c r="AB1826"/>
      <c r="AC1826"/>
      <c r="AD1826"/>
      <c r="AE1826"/>
      <c r="AF1826"/>
      <c r="AG1826"/>
      <c r="AH1826"/>
      <c r="AI1826"/>
    </row>
    <row r="1827" spans="1:35" ht="20.399999999999999">
      <c r="A1827" s="10">
        <v>1811</v>
      </c>
      <c r="B1827" s="176" t="s">
        <v>1344</v>
      </c>
      <c r="C1827" s="177" t="s">
        <v>748</v>
      </c>
      <c r="D1827" s="177" t="s">
        <v>201</v>
      </c>
      <c r="E1827" s="178" t="s">
        <v>202</v>
      </c>
      <c r="F1827" s="179">
        <v>0</v>
      </c>
      <c r="G1827" s="180" t="s">
        <v>683</v>
      </c>
      <c r="H1827" s="181">
        <v>3</v>
      </c>
      <c r="I1827" s="182">
        <f>Tabla1[[#This Row],[P_Esperada_MEISR ]]*0.0008928</f>
        <v>2.6784000000000001E-3</v>
      </c>
      <c r="J1827" s="183">
        <v>1</v>
      </c>
      <c r="K1827" s="183">
        <f>Tabla1[[#This Row],[Puntuación]]-1</f>
        <v>0</v>
      </c>
      <c r="L1827" s="182">
        <f>Tabla1[[#This Row],[Cambio escala]]*0.0008928</f>
        <v>0</v>
      </c>
      <c r="M1827" s="179" t="s">
        <v>5</v>
      </c>
      <c r="N1827" s="179" t="s">
        <v>1436</v>
      </c>
      <c r="O1827" s="179" t="s">
        <v>5</v>
      </c>
      <c r="P1827" s="179" t="s">
        <v>1441</v>
      </c>
      <c r="Q1827" s="179" t="s">
        <v>5</v>
      </c>
      <c r="R1827" s="179" t="s">
        <v>1519</v>
      </c>
      <c r="S1827" s="179" t="s">
        <v>41</v>
      </c>
      <c r="T1827" s="184" t="s">
        <v>19</v>
      </c>
      <c r="U1827" s="184" t="str">
        <f>Tabla1[[#This Row],[Códigos CIF]]&amp;" "&amp;"="&amp;" "&amp;Tabla1[[#This Row],[Códigos CIF Habilidad]]</f>
        <v>d160 = Centrar la atención</v>
      </c>
      <c r="V1827" s="189" t="s">
        <v>42</v>
      </c>
      <c r="W1827" s="19" t="s">
        <v>43</v>
      </c>
      <c r="X1827" s="10"/>
      <c r="Y1827" s="10"/>
      <c r="Z1827"/>
      <c r="AA1827"/>
      <c r="AB1827"/>
      <c r="AC1827"/>
      <c r="AD1827"/>
      <c r="AE1827"/>
      <c r="AF1827"/>
      <c r="AG1827"/>
      <c r="AH1827"/>
      <c r="AI1827"/>
    </row>
    <row r="1828" spans="1:35" ht="30.6">
      <c r="A1828" s="10">
        <v>1812</v>
      </c>
      <c r="B1828" s="176" t="s">
        <v>1344</v>
      </c>
      <c r="C1828" s="177" t="s">
        <v>761</v>
      </c>
      <c r="D1828" s="177" t="s">
        <v>201</v>
      </c>
      <c r="E1828" s="178" t="s">
        <v>203</v>
      </c>
      <c r="F1828" s="179">
        <v>0</v>
      </c>
      <c r="G1828" s="180" t="s">
        <v>683</v>
      </c>
      <c r="H1828" s="181">
        <v>3</v>
      </c>
      <c r="I1828" s="182">
        <f>Tabla1[[#This Row],[P_Esperada_MEISR ]]*0.0008928</f>
        <v>2.6784000000000001E-3</v>
      </c>
      <c r="J1828" s="183">
        <v>1</v>
      </c>
      <c r="K1828" s="183">
        <f>Tabla1[[#This Row],[Puntuación]]-1</f>
        <v>0</v>
      </c>
      <c r="L1828" s="182">
        <f>Tabla1[[#This Row],[Cambio escala]]*0.0008928</f>
        <v>0</v>
      </c>
      <c r="M1828" s="179" t="s">
        <v>24</v>
      </c>
      <c r="N1828" s="179" t="s">
        <v>1435</v>
      </c>
      <c r="O1828" s="179" t="s">
        <v>5</v>
      </c>
      <c r="P1828" s="179" t="s">
        <v>1441</v>
      </c>
      <c r="Q1828" s="179" t="s">
        <v>5</v>
      </c>
      <c r="R1828" s="179" t="s">
        <v>1519</v>
      </c>
      <c r="S1828" s="179" t="s">
        <v>13</v>
      </c>
      <c r="T1828" s="184" t="s">
        <v>14</v>
      </c>
      <c r="U1828" s="184" t="str">
        <f>Tabla1[[#This Row],[Códigos CIF]]&amp;" "&amp;"="&amp;" "&amp;Tabla1[[#This Row],[Códigos CIF Habilidad]]</f>
        <v>d710 = Interacciones interpersonales básicas</v>
      </c>
      <c r="V1828" s="189" t="s">
        <v>15</v>
      </c>
      <c r="W1828" s="19" t="s">
        <v>16</v>
      </c>
      <c r="X1828" s="10"/>
      <c r="Y1828" s="10"/>
      <c r="Z1828"/>
      <c r="AA1828"/>
      <c r="AB1828"/>
      <c r="AC1828"/>
      <c r="AD1828"/>
      <c r="AE1828"/>
      <c r="AF1828"/>
      <c r="AG1828"/>
      <c r="AH1828"/>
      <c r="AI1828"/>
    </row>
    <row r="1829" spans="1:35" ht="24">
      <c r="A1829" s="10">
        <v>1813</v>
      </c>
      <c r="B1829" s="176" t="s">
        <v>1344</v>
      </c>
      <c r="C1829" s="177" t="s">
        <v>762</v>
      </c>
      <c r="D1829" s="177" t="s">
        <v>201</v>
      </c>
      <c r="E1829" s="178" t="s">
        <v>204</v>
      </c>
      <c r="F1829" s="179">
        <v>0</v>
      </c>
      <c r="G1829" s="180" t="s">
        <v>683</v>
      </c>
      <c r="H1829" s="181">
        <v>3</v>
      </c>
      <c r="I1829" s="182">
        <f>Tabla1[[#This Row],[P_Esperada_MEISR ]]*0.0008928</f>
        <v>2.6784000000000001E-3</v>
      </c>
      <c r="J1829" s="183">
        <v>1</v>
      </c>
      <c r="K1829" s="183">
        <f>Tabla1[[#This Row],[Puntuación]]-1</f>
        <v>0</v>
      </c>
      <c r="L1829" s="182">
        <f>Tabla1[[#This Row],[Cambio escala]]*0.0008928</f>
        <v>0</v>
      </c>
      <c r="M1829" s="179" t="s">
        <v>24</v>
      </c>
      <c r="N1829" s="179" t="s">
        <v>1435</v>
      </c>
      <c r="O1829" s="179" t="s">
        <v>5</v>
      </c>
      <c r="P1829" s="179" t="s">
        <v>1441</v>
      </c>
      <c r="Q1829" s="179" t="s">
        <v>5</v>
      </c>
      <c r="R1829" s="179" t="s">
        <v>1519</v>
      </c>
      <c r="S1829" s="179" t="s">
        <v>13</v>
      </c>
      <c r="T1829" s="184" t="s">
        <v>14</v>
      </c>
      <c r="U1829" s="184" t="str">
        <f>Tabla1[[#This Row],[Códigos CIF]]&amp;" "&amp;"="&amp;" "&amp;Tabla1[[#This Row],[Códigos CIF Habilidad]]</f>
        <v>d710 = Interacciones interpersonales básicas</v>
      </c>
      <c r="V1829" s="189" t="s">
        <v>15</v>
      </c>
      <c r="W1829" s="19" t="s">
        <v>16</v>
      </c>
      <c r="X1829" s="10"/>
      <c r="Y1829" s="10"/>
      <c r="Z1829"/>
      <c r="AA1829"/>
      <c r="AB1829"/>
      <c r="AC1829"/>
      <c r="AD1829"/>
      <c r="AE1829"/>
      <c r="AF1829"/>
      <c r="AG1829"/>
      <c r="AH1829"/>
      <c r="AI1829"/>
    </row>
    <row r="1830" spans="1:35">
      <c r="A1830" s="10">
        <v>1814</v>
      </c>
      <c r="B1830" s="176" t="s">
        <v>1344</v>
      </c>
      <c r="C1830" s="177" t="s">
        <v>886</v>
      </c>
      <c r="D1830" s="177" t="s">
        <v>201</v>
      </c>
      <c r="E1830" s="178" t="s">
        <v>702</v>
      </c>
      <c r="F1830" s="179">
        <v>2</v>
      </c>
      <c r="G1830" s="180" t="s">
        <v>683</v>
      </c>
      <c r="H1830" s="181">
        <v>3</v>
      </c>
      <c r="I1830" s="182">
        <f>Tabla1[[#This Row],[P_Esperada_MEISR ]]*0.0008928</f>
        <v>2.6784000000000001E-3</v>
      </c>
      <c r="J1830" s="183">
        <v>1</v>
      </c>
      <c r="K1830" s="183">
        <f>Tabla1[[#This Row],[Puntuación]]-1</f>
        <v>0</v>
      </c>
      <c r="L1830" s="182">
        <f>Tabla1[[#This Row],[Cambio escala]]*0.0008928</f>
        <v>0</v>
      </c>
      <c r="M1830" s="179" t="s">
        <v>5</v>
      </c>
      <c r="N1830" s="179" t="s">
        <v>1436</v>
      </c>
      <c r="O1830" s="179" t="s">
        <v>6</v>
      </c>
      <c r="P1830" s="179" t="s">
        <v>1439</v>
      </c>
      <c r="Q1830" s="179" t="s">
        <v>7</v>
      </c>
      <c r="R1830" s="179" t="s">
        <v>1526</v>
      </c>
      <c r="S1830" s="179" t="s">
        <v>8</v>
      </c>
      <c r="T1830" s="184" t="s">
        <v>9</v>
      </c>
      <c r="U1830" s="184" t="str">
        <f>Tabla1[[#This Row],[Códigos CIF]]&amp;" "&amp;"="&amp;" "&amp;Tabla1[[#This Row],[Códigos CIF Habilidad]]</f>
        <v>d331 = Pre-lenguaje</v>
      </c>
      <c r="V1830" s="189" t="s">
        <v>10</v>
      </c>
      <c r="W1830" s="19" t="s">
        <v>11</v>
      </c>
      <c r="X1830" s="10"/>
      <c r="Y1830" s="10"/>
      <c r="Z1830"/>
      <c r="AA1830"/>
      <c r="AB1830"/>
      <c r="AC1830"/>
      <c r="AD1830"/>
      <c r="AE1830"/>
      <c r="AF1830"/>
      <c r="AG1830"/>
      <c r="AH1830"/>
      <c r="AI1830"/>
    </row>
    <row r="1831" spans="1:35" ht="20.399999999999999">
      <c r="A1831" s="10">
        <v>1815</v>
      </c>
      <c r="B1831" s="176" t="s">
        <v>1344</v>
      </c>
      <c r="C1831" s="177" t="s">
        <v>887</v>
      </c>
      <c r="D1831" s="177" t="s">
        <v>201</v>
      </c>
      <c r="E1831" s="178" t="s">
        <v>205</v>
      </c>
      <c r="F1831" s="179">
        <v>3</v>
      </c>
      <c r="G1831" s="180" t="s">
        <v>683</v>
      </c>
      <c r="H1831" s="181">
        <v>3</v>
      </c>
      <c r="I1831" s="182">
        <f>Tabla1[[#This Row],[P_Esperada_MEISR ]]*0.0008928</f>
        <v>2.6784000000000001E-3</v>
      </c>
      <c r="J1831" s="183">
        <v>1</v>
      </c>
      <c r="K1831" s="183">
        <f>Tabla1[[#This Row],[Puntuación]]-1</f>
        <v>0</v>
      </c>
      <c r="L1831" s="182">
        <f>Tabla1[[#This Row],[Cambio escala]]*0.0008928</f>
        <v>0</v>
      </c>
      <c r="M1831" s="179" t="s">
        <v>24</v>
      </c>
      <c r="N1831" s="179" t="s">
        <v>1435</v>
      </c>
      <c r="O1831" s="179" t="s">
        <v>31</v>
      </c>
      <c r="P1831" s="179" t="s">
        <v>1438</v>
      </c>
      <c r="Q1831" s="179" t="s">
        <v>7</v>
      </c>
      <c r="R1831" s="179" t="s">
        <v>1526</v>
      </c>
      <c r="S1831" s="179" t="s">
        <v>18</v>
      </c>
      <c r="T1831" s="184" t="s">
        <v>19</v>
      </c>
      <c r="U1831" s="184" t="str">
        <f>Tabla1[[#This Row],[Códigos CIF]]&amp;" "&amp;"="&amp;" "&amp;Tabla1[[#This Row],[Códigos CIF Habilidad]]</f>
        <v>d110 = Mirar</v>
      </c>
      <c r="V1831" s="189" t="s">
        <v>20</v>
      </c>
      <c r="W1831" s="19" t="s">
        <v>21</v>
      </c>
      <c r="X1831" s="10"/>
      <c r="Y1831" s="10"/>
      <c r="Z1831"/>
      <c r="AA1831"/>
      <c r="AB1831"/>
      <c r="AC1831"/>
      <c r="AD1831"/>
      <c r="AE1831"/>
      <c r="AF1831"/>
      <c r="AG1831"/>
      <c r="AH1831"/>
      <c r="AI1831"/>
    </row>
    <row r="1832" spans="1:35" ht="24">
      <c r="A1832" s="10">
        <v>1816</v>
      </c>
      <c r="B1832" s="176" t="s">
        <v>1344</v>
      </c>
      <c r="C1832" s="177" t="s">
        <v>888</v>
      </c>
      <c r="D1832" s="177" t="s">
        <v>201</v>
      </c>
      <c r="E1832" s="178" t="s">
        <v>206</v>
      </c>
      <c r="F1832" s="179">
        <v>6</v>
      </c>
      <c r="G1832" s="180" t="s">
        <v>683</v>
      </c>
      <c r="H1832" s="181">
        <v>3</v>
      </c>
      <c r="I1832" s="182">
        <f>Tabla1[[#This Row],[P_Esperada_MEISR ]]*0.0008928</f>
        <v>2.6784000000000001E-3</v>
      </c>
      <c r="J1832" s="183">
        <v>1</v>
      </c>
      <c r="K1832" s="183">
        <f>Tabla1[[#This Row],[Puntuación]]-1</f>
        <v>0</v>
      </c>
      <c r="L1832" s="182">
        <f>Tabla1[[#This Row],[Cambio escala]]*0.0008928</f>
        <v>0</v>
      </c>
      <c r="M1832" s="179" t="s">
        <v>5</v>
      </c>
      <c r="N1832" s="179" t="s">
        <v>1436</v>
      </c>
      <c r="O1832" s="179" t="s">
        <v>6</v>
      </c>
      <c r="P1832" s="179" t="s">
        <v>1439</v>
      </c>
      <c r="Q1832" s="179" t="s">
        <v>5</v>
      </c>
      <c r="R1832" s="179" t="s">
        <v>1519</v>
      </c>
      <c r="S1832" s="179" t="s">
        <v>67</v>
      </c>
      <c r="T1832" s="184" t="s">
        <v>9</v>
      </c>
      <c r="U1832" s="184" t="str">
        <f>Tabla1[[#This Row],[Códigos CIF]]&amp;" "&amp;"="&amp;" "&amp;Tabla1[[#This Row],[Códigos CIF Habilidad]]</f>
        <v>d310 = Comunicación-recepción de mensajes hablados</v>
      </c>
      <c r="V1832" s="189" t="s">
        <v>68</v>
      </c>
      <c r="W1832" s="19" t="s">
        <v>69</v>
      </c>
      <c r="X1832" s="10"/>
      <c r="Y1832" s="10"/>
      <c r="Z1832"/>
      <c r="AA1832"/>
      <c r="AB1832"/>
      <c r="AC1832"/>
      <c r="AD1832"/>
      <c r="AE1832"/>
      <c r="AF1832"/>
      <c r="AG1832"/>
      <c r="AH1832"/>
      <c r="AI1832"/>
    </row>
    <row r="1833" spans="1:35">
      <c r="A1833" s="10">
        <v>1817</v>
      </c>
      <c r="B1833" s="176" t="s">
        <v>1344</v>
      </c>
      <c r="C1833" s="177" t="s">
        <v>889</v>
      </c>
      <c r="D1833" s="177" t="s">
        <v>201</v>
      </c>
      <c r="E1833" s="178" t="s">
        <v>207</v>
      </c>
      <c r="F1833" s="179">
        <v>8</v>
      </c>
      <c r="G1833" s="180" t="s">
        <v>686</v>
      </c>
      <c r="H1833" s="181">
        <v>3</v>
      </c>
      <c r="I1833" s="182">
        <f>Tabla1[[#This Row],[P_Esperada_MEISR ]]*0.0008928</f>
        <v>2.6784000000000001E-3</v>
      </c>
      <c r="J1833" s="183">
        <v>1</v>
      </c>
      <c r="K1833" s="183">
        <f>Tabla1[[#This Row],[Puntuación]]-1</f>
        <v>0</v>
      </c>
      <c r="L1833" s="182">
        <f>Tabla1[[#This Row],[Cambio escala]]*0.0008928</f>
        <v>0</v>
      </c>
      <c r="M1833" s="179" t="s">
        <v>5</v>
      </c>
      <c r="N1833" s="179" t="s">
        <v>1436</v>
      </c>
      <c r="O1833" s="179" t="s">
        <v>6</v>
      </c>
      <c r="P1833" s="179" t="s">
        <v>1439</v>
      </c>
      <c r="Q1833" s="179" t="s">
        <v>7</v>
      </c>
      <c r="R1833" s="179" t="s">
        <v>1526</v>
      </c>
      <c r="S1833" s="179" t="s">
        <v>8</v>
      </c>
      <c r="T1833" s="184" t="s">
        <v>9</v>
      </c>
      <c r="U1833" s="184" t="str">
        <f>Tabla1[[#This Row],[Códigos CIF]]&amp;" "&amp;"="&amp;" "&amp;Tabla1[[#This Row],[Códigos CIF Habilidad]]</f>
        <v>d331 = Pre-lenguaje</v>
      </c>
      <c r="V1833" s="189" t="s">
        <v>10</v>
      </c>
      <c r="W1833" s="19" t="s">
        <v>11</v>
      </c>
      <c r="X1833" s="10"/>
      <c r="Y1833" s="10"/>
      <c r="Z1833"/>
      <c r="AA1833"/>
      <c r="AB1833"/>
      <c r="AC1833"/>
      <c r="AD1833"/>
      <c r="AE1833"/>
      <c r="AF1833"/>
      <c r="AG1833"/>
      <c r="AH1833"/>
      <c r="AI1833"/>
    </row>
    <row r="1834" spans="1:35" ht="30.6">
      <c r="A1834" s="10">
        <v>1818</v>
      </c>
      <c r="B1834" s="176" t="s">
        <v>1344</v>
      </c>
      <c r="C1834" s="177" t="s">
        <v>890</v>
      </c>
      <c r="D1834" s="177" t="s">
        <v>201</v>
      </c>
      <c r="E1834" s="178" t="s">
        <v>208</v>
      </c>
      <c r="F1834" s="179">
        <v>11</v>
      </c>
      <c r="G1834" s="180" t="s">
        <v>686</v>
      </c>
      <c r="H1834" s="181">
        <v>3</v>
      </c>
      <c r="I1834" s="182">
        <f>Tabla1[[#This Row],[P_Esperada_MEISR ]]*0.0008928</f>
        <v>2.6784000000000001E-3</v>
      </c>
      <c r="J1834" s="183">
        <v>1</v>
      </c>
      <c r="K1834" s="183">
        <f>Tabla1[[#This Row],[Puntuación]]-1</f>
        <v>0</v>
      </c>
      <c r="L1834" s="182">
        <f>Tabla1[[#This Row],[Cambio escala]]*0.0008928</f>
        <v>0</v>
      </c>
      <c r="M1834" s="179" t="s">
        <v>23</v>
      </c>
      <c r="N1834" s="179" t="s">
        <v>1434</v>
      </c>
      <c r="O1834" s="179" t="s">
        <v>23</v>
      </c>
      <c r="P1834" s="179" t="s">
        <v>1437</v>
      </c>
      <c r="Q1834" s="179" t="s">
        <v>23</v>
      </c>
      <c r="R1834" s="179" t="s">
        <v>1525</v>
      </c>
      <c r="S1834" s="179" t="s">
        <v>72</v>
      </c>
      <c r="T1834" s="184" t="s">
        <v>50</v>
      </c>
      <c r="U1834" s="184" t="str">
        <f>Tabla1[[#This Row],[Códigos CIF]]&amp;" "&amp;"="&amp;" "&amp;Tabla1[[#This Row],[Códigos CIF Habilidad]]</f>
        <v>d230 = Llevar a cabo rutinas diarias</v>
      </c>
      <c r="V1834" s="189" t="s">
        <v>73</v>
      </c>
      <c r="W1834" s="19" t="s">
        <v>74</v>
      </c>
      <c r="X1834" s="10"/>
      <c r="Y1834" s="10"/>
      <c r="Z1834"/>
      <c r="AA1834"/>
      <c r="AB1834"/>
      <c r="AC1834"/>
      <c r="AD1834"/>
      <c r="AE1834"/>
      <c r="AF1834"/>
      <c r="AG1834"/>
      <c r="AH1834"/>
      <c r="AI1834"/>
    </row>
    <row r="1835" spans="1:35" ht="40.799999999999997">
      <c r="A1835" s="10">
        <v>1819</v>
      </c>
      <c r="B1835" s="176" t="s">
        <v>1344</v>
      </c>
      <c r="C1835" s="177" t="s">
        <v>891</v>
      </c>
      <c r="D1835" s="177" t="s">
        <v>201</v>
      </c>
      <c r="E1835" s="178" t="s">
        <v>209</v>
      </c>
      <c r="F1835" s="179">
        <v>12</v>
      </c>
      <c r="G1835" s="180" t="s">
        <v>686</v>
      </c>
      <c r="H1835" s="181">
        <v>3</v>
      </c>
      <c r="I1835" s="182">
        <f>Tabla1[[#This Row],[P_Esperada_MEISR ]]*0.0008928</f>
        <v>2.6784000000000001E-3</v>
      </c>
      <c r="J1835" s="183">
        <v>1</v>
      </c>
      <c r="K1835" s="183">
        <f>Tabla1[[#This Row],[Puntuación]]-1</f>
        <v>0</v>
      </c>
      <c r="L1835" s="182">
        <f>Tabla1[[#This Row],[Cambio escala]]*0.0008928</f>
        <v>0</v>
      </c>
      <c r="M1835" s="179" t="s">
        <v>5</v>
      </c>
      <c r="N1835" s="179" t="s">
        <v>1436</v>
      </c>
      <c r="O1835" s="179" t="s">
        <v>6</v>
      </c>
      <c r="P1835" s="179" t="s">
        <v>1439</v>
      </c>
      <c r="Q1835" s="179" t="s">
        <v>7</v>
      </c>
      <c r="R1835" s="179" t="s">
        <v>1526</v>
      </c>
      <c r="S1835" s="179" t="s">
        <v>67</v>
      </c>
      <c r="T1835" s="184" t="s">
        <v>9</v>
      </c>
      <c r="U1835" s="184" t="str">
        <f>Tabla1[[#This Row],[Códigos CIF]]&amp;" "&amp;"="&amp;" "&amp;Tabla1[[#This Row],[Códigos CIF Habilidad]]</f>
        <v>d310 = Comunicación-recepción de mensajes hablados</v>
      </c>
      <c r="V1835" s="189" t="s">
        <v>68</v>
      </c>
      <c r="W1835" s="19" t="s">
        <v>69</v>
      </c>
      <c r="X1835" s="10"/>
      <c r="Y1835" s="10"/>
      <c r="Z1835"/>
      <c r="AA1835"/>
      <c r="AB1835"/>
      <c r="AC1835"/>
      <c r="AD1835"/>
      <c r="AE1835"/>
      <c r="AF1835"/>
      <c r="AG1835"/>
      <c r="AH1835"/>
      <c r="AI1835"/>
    </row>
    <row r="1836" spans="1:35">
      <c r="A1836" s="10">
        <v>1820</v>
      </c>
      <c r="B1836" s="176" t="s">
        <v>1344</v>
      </c>
      <c r="C1836" s="177" t="s">
        <v>892</v>
      </c>
      <c r="D1836" s="177" t="s">
        <v>201</v>
      </c>
      <c r="E1836" s="178" t="s">
        <v>210</v>
      </c>
      <c r="F1836" s="179">
        <v>15</v>
      </c>
      <c r="G1836" s="180" t="s">
        <v>684</v>
      </c>
      <c r="H1836" s="181">
        <v>3</v>
      </c>
      <c r="I1836" s="182">
        <f>Tabla1[[#This Row],[P_Esperada_MEISR ]]*0.0008928</f>
        <v>2.6784000000000001E-3</v>
      </c>
      <c r="J1836" s="183">
        <v>1</v>
      </c>
      <c r="K1836" s="183">
        <f>Tabla1[[#This Row],[Puntuación]]-1</f>
        <v>0</v>
      </c>
      <c r="L1836" s="182">
        <f>Tabla1[[#This Row],[Cambio escala]]*0.0008928</f>
        <v>0</v>
      </c>
      <c r="M1836" s="179" t="s">
        <v>23</v>
      </c>
      <c r="N1836" s="179" t="s">
        <v>1434</v>
      </c>
      <c r="O1836" s="179" t="s">
        <v>23</v>
      </c>
      <c r="P1836" s="179" t="s">
        <v>1437</v>
      </c>
      <c r="Q1836" s="179" t="s">
        <v>23</v>
      </c>
      <c r="R1836" s="179" t="s">
        <v>1525</v>
      </c>
      <c r="S1836" s="179" t="s">
        <v>211</v>
      </c>
      <c r="T1836" s="184" t="s">
        <v>83</v>
      </c>
      <c r="U1836" s="184" t="str">
        <f>Tabla1[[#This Row],[Códigos CIF]]&amp;" "&amp;"="&amp;" "&amp;Tabla1[[#This Row],[Códigos CIF Habilidad]]</f>
        <v>d540 = Vestirse</v>
      </c>
      <c r="V1836" s="189" t="s">
        <v>212</v>
      </c>
      <c r="W1836" s="19" t="s">
        <v>213</v>
      </c>
      <c r="X1836" s="10"/>
      <c r="Y1836" s="10"/>
      <c r="Z1836"/>
      <c r="AA1836"/>
      <c r="AB1836"/>
      <c r="AC1836"/>
      <c r="AD1836"/>
      <c r="AE1836"/>
      <c r="AF1836"/>
      <c r="AG1836"/>
      <c r="AH1836"/>
      <c r="AI1836"/>
    </row>
    <row r="1837" spans="1:35" ht="30.6">
      <c r="A1837" s="10">
        <v>1821</v>
      </c>
      <c r="B1837" s="176" t="s">
        <v>1344</v>
      </c>
      <c r="C1837" s="177" t="s">
        <v>893</v>
      </c>
      <c r="D1837" s="177" t="s">
        <v>201</v>
      </c>
      <c r="E1837" s="178" t="s">
        <v>214</v>
      </c>
      <c r="F1837" s="179">
        <v>15</v>
      </c>
      <c r="G1837" s="180" t="s">
        <v>684</v>
      </c>
      <c r="H1837" s="181">
        <v>3</v>
      </c>
      <c r="I1837" s="182">
        <f>Tabla1[[#This Row],[P_Esperada_MEISR ]]*0.0008928</f>
        <v>2.6784000000000001E-3</v>
      </c>
      <c r="J1837" s="183">
        <v>1</v>
      </c>
      <c r="K1837" s="183">
        <f>Tabla1[[#This Row],[Puntuación]]-1</f>
        <v>0</v>
      </c>
      <c r="L1837" s="182">
        <f>Tabla1[[#This Row],[Cambio escala]]*0.0008928</f>
        <v>0</v>
      </c>
      <c r="M1837" s="179" t="s">
        <v>5</v>
      </c>
      <c r="N1837" s="179" t="s">
        <v>1436</v>
      </c>
      <c r="O1837" s="179" t="s">
        <v>6</v>
      </c>
      <c r="P1837" s="179" t="s">
        <v>1439</v>
      </c>
      <c r="Q1837" s="179" t="s">
        <v>7</v>
      </c>
      <c r="R1837" s="179" t="s">
        <v>1526</v>
      </c>
      <c r="S1837" s="179" t="s">
        <v>67</v>
      </c>
      <c r="T1837" s="184" t="s">
        <v>9</v>
      </c>
      <c r="U1837" s="184" t="str">
        <f>Tabla1[[#This Row],[Códigos CIF]]&amp;" "&amp;"="&amp;" "&amp;Tabla1[[#This Row],[Códigos CIF Habilidad]]</f>
        <v>d310 = Comunicación-recepción de mensajes hablados</v>
      </c>
      <c r="V1837" s="189" t="s">
        <v>68</v>
      </c>
      <c r="W1837" s="19" t="s">
        <v>69</v>
      </c>
      <c r="X1837" s="10"/>
      <c r="Y1837" s="10"/>
      <c r="Z1837"/>
      <c r="AA1837"/>
      <c r="AB1837"/>
      <c r="AC1837"/>
      <c r="AD1837"/>
      <c r="AE1837"/>
      <c r="AF1837"/>
      <c r="AG1837"/>
      <c r="AH1837"/>
      <c r="AI1837"/>
    </row>
    <row r="1838" spans="1:35">
      <c r="A1838" s="10">
        <v>1822</v>
      </c>
      <c r="B1838" s="176" t="s">
        <v>1344</v>
      </c>
      <c r="C1838" s="177" t="s">
        <v>894</v>
      </c>
      <c r="D1838" s="177" t="s">
        <v>201</v>
      </c>
      <c r="E1838" s="178" t="s">
        <v>215</v>
      </c>
      <c r="F1838" s="179">
        <v>15</v>
      </c>
      <c r="G1838" s="180" t="s">
        <v>684</v>
      </c>
      <c r="H1838" s="181">
        <v>3</v>
      </c>
      <c r="I1838" s="182">
        <f>Tabla1[[#This Row],[P_Esperada_MEISR ]]*0.0008928</f>
        <v>2.6784000000000001E-3</v>
      </c>
      <c r="J1838" s="183">
        <v>1</v>
      </c>
      <c r="K1838" s="183">
        <f>Tabla1[[#This Row],[Puntuación]]-1</f>
        <v>0</v>
      </c>
      <c r="L1838" s="182">
        <f>Tabla1[[#This Row],[Cambio escala]]*0.0008928</f>
        <v>0</v>
      </c>
      <c r="M1838" s="179" t="s">
        <v>24</v>
      </c>
      <c r="N1838" s="179" t="s">
        <v>1435</v>
      </c>
      <c r="O1838" s="179" t="s">
        <v>31</v>
      </c>
      <c r="P1838" s="179" t="s">
        <v>1438</v>
      </c>
      <c r="Q1838" s="179" t="s">
        <v>7</v>
      </c>
      <c r="R1838" s="179" t="s">
        <v>1526</v>
      </c>
      <c r="S1838" s="179" t="s">
        <v>111</v>
      </c>
      <c r="T1838" s="184" t="s">
        <v>19</v>
      </c>
      <c r="U1838" s="184" t="str">
        <f>Tabla1[[#This Row],[Códigos CIF]]&amp;" "&amp;"="&amp;" "&amp;Tabla1[[#This Row],[Códigos CIF Habilidad]]</f>
        <v>d137 = Adquirir conceptos</v>
      </c>
      <c r="V1838" s="189" t="s">
        <v>112</v>
      </c>
      <c r="W1838" s="19" t="s">
        <v>113</v>
      </c>
      <c r="X1838" s="10"/>
      <c r="Y1838" s="10"/>
      <c r="Z1838"/>
      <c r="AA1838"/>
      <c r="AB1838"/>
      <c r="AC1838"/>
      <c r="AD1838"/>
      <c r="AE1838"/>
      <c r="AF1838"/>
      <c r="AG1838"/>
      <c r="AH1838"/>
      <c r="AI1838"/>
    </row>
    <row r="1839" spans="1:35" ht="20.399999999999999">
      <c r="A1839" s="10">
        <v>1823</v>
      </c>
      <c r="B1839" s="176" t="s">
        <v>1344</v>
      </c>
      <c r="C1839" s="177" t="s">
        <v>895</v>
      </c>
      <c r="D1839" s="177" t="s">
        <v>201</v>
      </c>
      <c r="E1839" s="178" t="s">
        <v>216</v>
      </c>
      <c r="F1839" s="179">
        <v>18</v>
      </c>
      <c r="G1839" s="180" t="s">
        <v>684</v>
      </c>
      <c r="H1839" s="181">
        <v>3</v>
      </c>
      <c r="I1839" s="182">
        <f>Tabla1[[#This Row],[P_Esperada_MEISR ]]*0.0008928</f>
        <v>2.6784000000000001E-3</v>
      </c>
      <c r="J1839" s="183">
        <v>1</v>
      </c>
      <c r="K1839" s="183">
        <f>Tabla1[[#This Row],[Puntuación]]-1</f>
        <v>0</v>
      </c>
      <c r="L1839" s="182">
        <f>Tabla1[[#This Row],[Cambio escala]]*0.0008928</f>
        <v>0</v>
      </c>
      <c r="M1839" s="179" t="s">
        <v>5</v>
      </c>
      <c r="N1839" s="179" t="s">
        <v>1436</v>
      </c>
      <c r="O1839" s="179" t="s">
        <v>6</v>
      </c>
      <c r="P1839" s="179" t="s">
        <v>1439</v>
      </c>
      <c r="Q1839" s="179" t="s">
        <v>23</v>
      </c>
      <c r="R1839" s="179" t="s">
        <v>1525</v>
      </c>
      <c r="S1839" s="179" t="s">
        <v>176</v>
      </c>
      <c r="T1839" s="184" t="s">
        <v>19</v>
      </c>
      <c r="U1839" s="184" t="str">
        <f>Tabla1[[#This Row],[Códigos CIF]]&amp;" "&amp;"="&amp;" "&amp;Tabla1[[#This Row],[Códigos CIF Habilidad]]</f>
        <v>d177 = Tomar decisiones</v>
      </c>
      <c r="V1839" s="189" t="s">
        <v>177</v>
      </c>
      <c r="W1839" s="19" t="s">
        <v>178</v>
      </c>
      <c r="X1839" s="10"/>
      <c r="Y1839" s="10"/>
      <c r="Z1839"/>
      <c r="AA1839"/>
      <c r="AB1839"/>
      <c r="AC1839"/>
      <c r="AD1839"/>
      <c r="AE1839"/>
      <c r="AF1839"/>
      <c r="AG1839"/>
      <c r="AH1839"/>
      <c r="AI1839"/>
    </row>
    <row r="1840" spans="1:35" ht="20.399999999999999">
      <c r="A1840" s="10">
        <v>1824</v>
      </c>
      <c r="B1840" s="176" t="s">
        <v>1344</v>
      </c>
      <c r="C1840" s="177" t="s">
        <v>896</v>
      </c>
      <c r="D1840" s="177" t="s">
        <v>201</v>
      </c>
      <c r="E1840" s="178" t="s">
        <v>217</v>
      </c>
      <c r="F1840" s="179">
        <v>18</v>
      </c>
      <c r="G1840" s="180" t="s">
        <v>684</v>
      </c>
      <c r="H1840" s="181">
        <v>3</v>
      </c>
      <c r="I1840" s="182">
        <f>Tabla1[[#This Row],[P_Esperada_MEISR ]]*0.0008928</f>
        <v>2.6784000000000001E-3</v>
      </c>
      <c r="J1840" s="183">
        <v>1</v>
      </c>
      <c r="K1840" s="183">
        <f>Tabla1[[#This Row],[Puntuación]]-1</f>
        <v>0</v>
      </c>
      <c r="L1840" s="182">
        <f>Tabla1[[#This Row],[Cambio escala]]*0.0008928</f>
        <v>0</v>
      </c>
      <c r="M1840" s="179" t="s">
        <v>23</v>
      </c>
      <c r="N1840" s="179" t="s">
        <v>1434</v>
      </c>
      <c r="O1840" s="179" t="s">
        <v>23</v>
      </c>
      <c r="P1840" s="179" t="s">
        <v>1437</v>
      </c>
      <c r="Q1840" s="179" t="s">
        <v>23</v>
      </c>
      <c r="R1840" s="179" t="s">
        <v>1525</v>
      </c>
      <c r="S1840" s="179" t="s">
        <v>211</v>
      </c>
      <c r="T1840" s="184" t="s">
        <v>83</v>
      </c>
      <c r="U1840" s="184" t="str">
        <f>Tabla1[[#This Row],[Códigos CIF]]&amp;" "&amp;"="&amp;" "&amp;Tabla1[[#This Row],[Códigos CIF Habilidad]]</f>
        <v>d540 = Vestirse</v>
      </c>
      <c r="V1840" s="189" t="s">
        <v>212</v>
      </c>
      <c r="W1840" s="19" t="s">
        <v>213</v>
      </c>
      <c r="X1840" s="10"/>
      <c r="Y1840" s="10"/>
      <c r="Z1840"/>
      <c r="AA1840"/>
      <c r="AB1840"/>
      <c r="AC1840"/>
      <c r="AD1840"/>
      <c r="AE1840"/>
      <c r="AF1840"/>
      <c r="AG1840"/>
      <c r="AH1840"/>
      <c r="AI1840"/>
    </row>
    <row r="1841" spans="1:35">
      <c r="A1841" s="10">
        <v>1825</v>
      </c>
      <c r="B1841" s="176" t="s">
        <v>1344</v>
      </c>
      <c r="C1841" s="177" t="s">
        <v>897</v>
      </c>
      <c r="D1841" s="177" t="s">
        <v>201</v>
      </c>
      <c r="E1841" s="178" t="s">
        <v>218</v>
      </c>
      <c r="F1841" s="179">
        <v>18</v>
      </c>
      <c r="G1841" s="180" t="s">
        <v>684</v>
      </c>
      <c r="H1841" s="181">
        <v>3</v>
      </c>
      <c r="I1841" s="182">
        <f>Tabla1[[#This Row],[P_Esperada_MEISR ]]*0.0008928</f>
        <v>2.6784000000000001E-3</v>
      </c>
      <c r="J1841" s="183">
        <v>1</v>
      </c>
      <c r="K1841" s="183">
        <f>Tabla1[[#This Row],[Puntuación]]-1</f>
        <v>0</v>
      </c>
      <c r="L1841" s="182">
        <f>Tabla1[[#This Row],[Cambio escala]]*0.0008928</f>
        <v>0</v>
      </c>
      <c r="M1841" s="179" t="s">
        <v>23</v>
      </c>
      <c r="N1841" s="179" t="s">
        <v>1434</v>
      </c>
      <c r="O1841" s="179" t="s">
        <v>23</v>
      </c>
      <c r="P1841" s="179" t="s">
        <v>1437</v>
      </c>
      <c r="Q1841" s="179" t="s">
        <v>23</v>
      </c>
      <c r="R1841" s="179" t="s">
        <v>1525</v>
      </c>
      <c r="S1841" s="179" t="s">
        <v>211</v>
      </c>
      <c r="T1841" s="184" t="s">
        <v>83</v>
      </c>
      <c r="U1841" s="184" t="str">
        <f>Tabla1[[#This Row],[Códigos CIF]]&amp;" "&amp;"="&amp;" "&amp;Tabla1[[#This Row],[Códigos CIF Habilidad]]</f>
        <v>d540 = Vestirse</v>
      </c>
      <c r="V1841" s="189" t="s">
        <v>212</v>
      </c>
      <c r="W1841" s="19" t="s">
        <v>213</v>
      </c>
      <c r="X1841" s="10"/>
      <c r="Y1841" s="10"/>
      <c r="Z1841"/>
      <c r="AA1841"/>
      <c r="AB1841"/>
      <c r="AC1841"/>
      <c r="AD1841"/>
      <c r="AE1841"/>
      <c r="AF1841"/>
      <c r="AG1841"/>
      <c r="AH1841"/>
      <c r="AI1841"/>
    </row>
    <row r="1842" spans="1:35" ht="24">
      <c r="A1842" s="10">
        <v>1826</v>
      </c>
      <c r="B1842" s="176" t="s">
        <v>1344</v>
      </c>
      <c r="C1842" s="177" t="s">
        <v>898</v>
      </c>
      <c r="D1842" s="177" t="s">
        <v>201</v>
      </c>
      <c r="E1842" s="178" t="s">
        <v>219</v>
      </c>
      <c r="F1842" s="179">
        <v>18</v>
      </c>
      <c r="G1842" s="180" t="s">
        <v>684</v>
      </c>
      <c r="H1842" s="181">
        <v>3</v>
      </c>
      <c r="I1842" s="182">
        <f>Tabla1[[#This Row],[P_Esperada_MEISR ]]*0.0008928</f>
        <v>2.6784000000000001E-3</v>
      </c>
      <c r="J1842" s="183">
        <v>1</v>
      </c>
      <c r="K1842" s="183">
        <f>Tabla1[[#This Row],[Puntuación]]-1</f>
        <v>0</v>
      </c>
      <c r="L1842" s="182">
        <f>Tabla1[[#This Row],[Cambio escala]]*0.0008928</f>
        <v>0</v>
      </c>
      <c r="M1842" s="179" t="s">
        <v>5</v>
      </c>
      <c r="N1842" s="179" t="s">
        <v>1436</v>
      </c>
      <c r="O1842" s="179" t="s">
        <v>6</v>
      </c>
      <c r="P1842" s="179" t="s">
        <v>1439</v>
      </c>
      <c r="Q1842" s="179" t="s">
        <v>7</v>
      </c>
      <c r="R1842" s="179" t="s">
        <v>1526</v>
      </c>
      <c r="S1842" s="179" t="s">
        <v>89</v>
      </c>
      <c r="T1842" s="184" t="s">
        <v>9</v>
      </c>
      <c r="U1842" s="184" t="str">
        <f>Tabla1[[#This Row],[Códigos CIF]]&amp;" "&amp;"="&amp;" "&amp;Tabla1[[#This Row],[Códigos CIF Habilidad]]</f>
        <v>d335 = Producción de mensajes no verbales</v>
      </c>
      <c r="V1842" s="189" t="s">
        <v>90</v>
      </c>
      <c r="W1842" s="19" t="s">
        <v>91</v>
      </c>
      <c r="X1842" s="10"/>
      <c r="Y1842" s="10"/>
      <c r="Z1842"/>
      <c r="AA1842"/>
      <c r="AB1842"/>
      <c r="AC1842"/>
      <c r="AD1842"/>
      <c r="AE1842"/>
      <c r="AF1842"/>
      <c r="AG1842"/>
      <c r="AH1842"/>
      <c r="AI1842"/>
    </row>
    <row r="1843" spans="1:35" ht="20.399999999999999">
      <c r="A1843" s="10">
        <v>1827</v>
      </c>
      <c r="B1843" s="176" t="s">
        <v>1344</v>
      </c>
      <c r="C1843" s="177" t="s">
        <v>899</v>
      </c>
      <c r="D1843" s="177" t="s">
        <v>201</v>
      </c>
      <c r="E1843" s="178" t="s">
        <v>220</v>
      </c>
      <c r="F1843" s="179">
        <v>18</v>
      </c>
      <c r="G1843" s="180" t="s">
        <v>684</v>
      </c>
      <c r="H1843" s="181">
        <v>3</v>
      </c>
      <c r="I1843" s="182">
        <f>Tabla1[[#This Row],[P_Esperada_MEISR ]]*0.0008928</f>
        <v>2.6784000000000001E-3</v>
      </c>
      <c r="J1843" s="183">
        <v>1</v>
      </c>
      <c r="K1843" s="183">
        <f>Tabla1[[#This Row],[Puntuación]]-1</f>
        <v>0</v>
      </c>
      <c r="L1843" s="182">
        <f>Tabla1[[#This Row],[Cambio escala]]*0.0008928</f>
        <v>0</v>
      </c>
      <c r="M1843" s="179" t="s">
        <v>5</v>
      </c>
      <c r="N1843" s="179" t="s">
        <v>1436</v>
      </c>
      <c r="O1843" s="179" t="s">
        <v>6</v>
      </c>
      <c r="P1843" s="179" t="s">
        <v>1439</v>
      </c>
      <c r="Q1843" s="179" t="s">
        <v>7</v>
      </c>
      <c r="R1843" s="179" t="s">
        <v>1526</v>
      </c>
      <c r="S1843" s="179" t="s">
        <v>55</v>
      </c>
      <c r="T1843" s="184" t="s">
        <v>9</v>
      </c>
      <c r="U1843" s="184" t="str">
        <f>Tabla1[[#This Row],[Códigos CIF]]&amp;" "&amp;"="&amp;" "&amp;Tabla1[[#This Row],[Códigos CIF Habilidad]]</f>
        <v>d330 = Hablar</v>
      </c>
      <c r="V1843" s="189" t="s">
        <v>56</v>
      </c>
      <c r="W1843" s="19" t="s">
        <v>57</v>
      </c>
      <c r="X1843" s="10"/>
      <c r="Y1843" s="10"/>
      <c r="Z1843"/>
      <c r="AA1843"/>
      <c r="AB1843"/>
      <c r="AC1843"/>
      <c r="AD1843"/>
      <c r="AE1843"/>
      <c r="AF1843"/>
      <c r="AG1843"/>
      <c r="AH1843"/>
      <c r="AI1843"/>
    </row>
    <row r="1844" spans="1:35" ht="20.399999999999999">
      <c r="A1844" s="10">
        <v>1828</v>
      </c>
      <c r="B1844" s="176" t="s">
        <v>1344</v>
      </c>
      <c r="C1844" s="177" t="s">
        <v>900</v>
      </c>
      <c r="D1844" s="177" t="s">
        <v>201</v>
      </c>
      <c r="E1844" s="178" t="s">
        <v>1532</v>
      </c>
      <c r="F1844" s="179">
        <v>18</v>
      </c>
      <c r="G1844" s="180" t="s">
        <v>684</v>
      </c>
      <c r="H1844" s="181">
        <v>3</v>
      </c>
      <c r="I1844" s="182">
        <f>Tabla1[[#This Row],[P_Esperada_MEISR ]]*0.0008928</f>
        <v>2.6784000000000001E-3</v>
      </c>
      <c r="J1844" s="183">
        <v>1</v>
      </c>
      <c r="K1844" s="183">
        <f>Tabla1[[#This Row],[Puntuación]]-1</f>
        <v>0</v>
      </c>
      <c r="L1844" s="182">
        <f>Tabla1[[#This Row],[Cambio escala]]*0.0008928</f>
        <v>0</v>
      </c>
      <c r="M1844" s="179" t="s">
        <v>5</v>
      </c>
      <c r="N1844" s="179" t="s">
        <v>1436</v>
      </c>
      <c r="O1844" s="179" t="s">
        <v>6</v>
      </c>
      <c r="P1844" s="179" t="s">
        <v>1439</v>
      </c>
      <c r="Q1844" s="179" t="s">
        <v>7</v>
      </c>
      <c r="R1844" s="179" t="s">
        <v>1526</v>
      </c>
      <c r="S1844" s="179" t="s">
        <v>86</v>
      </c>
      <c r="T1844" s="184" t="s">
        <v>50</v>
      </c>
      <c r="U1844" s="184" t="str">
        <f>Tabla1[[#This Row],[Códigos CIF]]&amp;" "&amp;"="&amp;" "&amp;Tabla1[[#This Row],[Códigos CIF Habilidad]]</f>
        <v>d210 = Llevar a cabo una única tarea</v>
      </c>
      <c r="V1844" s="189" t="s">
        <v>87</v>
      </c>
      <c r="W1844" s="19" t="s">
        <v>88</v>
      </c>
      <c r="X1844" s="10"/>
      <c r="Y1844" s="10"/>
      <c r="Z1844"/>
      <c r="AA1844"/>
      <c r="AB1844"/>
      <c r="AC1844"/>
      <c r="AD1844"/>
      <c r="AE1844"/>
      <c r="AF1844"/>
      <c r="AG1844"/>
      <c r="AH1844"/>
      <c r="AI1844"/>
    </row>
    <row r="1845" spans="1:35" ht="20.399999999999999">
      <c r="A1845" s="10">
        <v>1829</v>
      </c>
      <c r="B1845" s="176" t="s">
        <v>1344</v>
      </c>
      <c r="C1845" s="177" t="s">
        <v>901</v>
      </c>
      <c r="D1845" s="177" t="s">
        <v>201</v>
      </c>
      <c r="E1845" s="178" t="s">
        <v>221</v>
      </c>
      <c r="F1845" s="179">
        <v>24</v>
      </c>
      <c r="G1845" s="180" t="s">
        <v>685</v>
      </c>
      <c r="H1845" s="181">
        <v>3</v>
      </c>
      <c r="I1845" s="182">
        <f>Tabla1[[#This Row],[P_Esperada_MEISR ]]*0.0008928</f>
        <v>2.6784000000000001E-3</v>
      </c>
      <c r="J1845" s="183">
        <v>1</v>
      </c>
      <c r="K1845" s="183">
        <f>Tabla1[[#This Row],[Puntuación]]-1</f>
        <v>0</v>
      </c>
      <c r="L1845" s="182">
        <f>Tabla1[[#This Row],[Cambio escala]]*0.0008928</f>
        <v>0</v>
      </c>
      <c r="M1845" s="179" t="s">
        <v>23</v>
      </c>
      <c r="N1845" s="179" t="s">
        <v>1434</v>
      </c>
      <c r="O1845" s="179" t="s">
        <v>23</v>
      </c>
      <c r="P1845" s="179" t="s">
        <v>1437</v>
      </c>
      <c r="Q1845" s="179" t="s">
        <v>23</v>
      </c>
      <c r="R1845" s="179" t="s">
        <v>1525</v>
      </c>
      <c r="S1845" s="179" t="s">
        <v>222</v>
      </c>
      <c r="T1845" s="184" t="s">
        <v>19</v>
      </c>
      <c r="U1845" s="184" t="str">
        <f>Tabla1[[#This Row],[Códigos CIF]]&amp;" "&amp;"="&amp;" "&amp;Tabla1[[#This Row],[Códigos CIF Habilidad]]</f>
        <v>d175 = Resolver problemas</v>
      </c>
      <c r="V1845" s="189" t="s">
        <v>223</v>
      </c>
      <c r="W1845" s="19" t="s">
        <v>224</v>
      </c>
      <c r="X1845" s="10"/>
      <c r="Y1845" s="10"/>
      <c r="Z1845"/>
      <c r="AA1845"/>
      <c r="AB1845"/>
      <c r="AC1845"/>
      <c r="AD1845"/>
      <c r="AE1845"/>
      <c r="AF1845"/>
      <c r="AG1845"/>
      <c r="AH1845"/>
      <c r="AI1845"/>
    </row>
    <row r="1846" spans="1:35" ht="30.6">
      <c r="A1846" s="10">
        <v>1830</v>
      </c>
      <c r="B1846" s="176" t="s">
        <v>1344</v>
      </c>
      <c r="C1846" s="177" t="s">
        <v>902</v>
      </c>
      <c r="D1846" s="177" t="s">
        <v>201</v>
      </c>
      <c r="E1846" s="178" t="s">
        <v>225</v>
      </c>
      <c r="F1846" s="179">
        <v>24</v>
      </c>
      <c r="G1846" s="180" t="s">
        <v>685</v>
      </c>
      <c r="H1846" s="181">
        <v>3</v>
      </c>
      <c r="I1846" s="182">
        <f>Tabla1[[#This Row],[P_Esperada_MEISR ]]*0.0008928</f>
        <v>2.6784000000000001E-3</v>
      </c>
      <c r="J1846" s="183">
        <v>1</v>
      </c>
      <c r="K1846" s="183">
        <f>Tabla1[[#This Row],[Puntuación]]-1</f>
        <v>0</v>
      </c>
      <c r="L1846" s="182">
        <f>Tabla1[[#This Row],[Cambio escala]]*0.0008928</f>
        <v>0</v>
      </c>
      <c r="M1846" s="179" t="s">
        <v>24</v>
      </c>
      <c r="N1846" s="179" t="s">
        <v>1435</v>
      </c>
      <c r="O1846" s="179" t="s">
        <v>31</v>
      </c>
      <c r="P1846" s="179" t="s">
        <v>1438</v>
      </c>
      <c r="Q1846" s="179" t="s">
        <v>7</v>
      </c>
      <c r="R1846" s="179" t="s">
        <v>1526</v>
      </c>
      <c r="S1846" s="179" t="s">
        <v>89</v>
      </c>
      <c r="T1846" s="184" t="s">
        <v>9</v>
      </c>
      <c r="U1846" s="184" t="str">
        <f>Tabla1[[#This Row],[Códigos CIF]]&amp;" "&amp;"="&amp;" "&amp;Tabla1[[#This Row],[Códigos CIF Habilidad]]</f>
        <v>d335 = Producción de mensajes no verbales</v>
      </c>
      <c r="V1846" s="189" t="s">
        <v>90</v>
      </c>
      <c r="W1846" s="19" t="s">
        <v>91</v>
      </c>
      <c r="X1846" s="10"/>
      <c r="Y1846" s="10"/>
      <c r="Z1846"/>
      <c r="AA1846"/>
      <c r="AB1846"/>
      <c r="AC1846"/>
      <c r="AD1846"/>
      <c r="AE1846"/>
      <c r="AF1846"/>
      <c r="AG1846"/>
      <c r="AH1846"/>
      <c r="AI1846"/>
    </row>
    <row r="1847" spans="1:35" ht="30.6">
      <c r="A1847" s="10">
        <v>1831</v>
      </c>
      <c r="B1847" s="176" t="s">
        <v>1344</v>
      </c>
      <c r="C1847" s="177" t="s">
        <v>903</v>
      </c>
      <c r="D1847" s="177" t="s">
        <v>201</v>
      </c>
      <c r="E1847" s="178" t="s">
        <v>226</v>
      </c>
      <c r="F1847" s="179">
        <v>25</v>
      </c>
      <c r="G1847" s="180" t="s">
        <v>738</v>
      </c>
      <c r="H1847" s="181">
        <v>3</v>
      </c>
      <c r="I1847" s="182">
        <f>Tabla1[[#This Row],[P_Esperada_MEISR ]]*0.0008928</f>
        <v>2.6784000000000001E-3</v>
      </c>
      <c r="J1847" s="183">
        <v>1</v>
      </c>
      <c r="K1847" s="183">
        <f>Tabla1[[#This Row],[Puntuación]]-1</f>
        <v>0</v>
      </c>
      <c r="L1847" s="182">
        <f>Tabla1[[#This Row],[Cambio escala]]*0.0008928</f>
        <v>0</v>
      </c>
      <c r="M1847" s="179" t="s">
        <v>24</v>
      </c>
      <c r="N1847" s="179" t="s">
        <v>1435</v>
      </c>
      <c r="O1847" s="179" t="s">
        <v>6</v>
      </c>
      <c r="P1847" s="179" t="s">
        <v>1439</v>
      </c>
      <c r="Q1847" s="179" t="s">
        <v>7</v>
      </c>
      <c r="R1847" s="179" t="s">
        <v>1526</v>
      </c>
      <c r="S1847" s="179" t="s">
        <v>67</v>
      </c>
      <c r="T1847" s="184" t="s">
        <v>9</v>
      </c>
      <c r="U1847" s="184" t="str">
        <f>Tabla1[[#This Row],[Códigos CIF]]&amp;" "&amp;"="&amp;" "&amp;Tabla1[[#This Row],[Códigos CIF Habilidad]]</f>
        <v>d310 = Comunicación-recepción de mensajes hablados</v>
      </c>
      <c r="V1847" s="189" t="s">
        <v>68</v>
      </c>
      <c r="W1847" s="19" t="s">
        <v>69</v>
      </c>
      <c r="X1847" s="10"/>
      <c r="Y1847" s="10"/>
      <c r="Z1847"/>
      <c r="AA1847"/>
      <c r="AB1847"/>
      <c r="AC1847"/>
      <c r="AD1847"/>
      <c r="AE1847"/>
      <c r="AF1847"/>
      <c r="AG1847"/>
      <c r="AH1847"/>
      <c r="AI1847"/>
    </row>
    <row r="1848" spans="1:35" ht="24">
      <c r="A1848" s="10">
        <v>1832</v>
      </c>
      <c r="B1848" s="176" t="s">
        <v>1344</v>
      </c>
      <c r="C1848" s="177" t="s">
        <v>904</v>
      </c>
      <c r="D1848" s="177" t="s">
        <v>201</v>
      </c>
      <c r="E1848" s="178" t="s">
        <v>227</v>
      </c>
      <c r="F1848" s="179">
        <v>28</v>
      </c>
      <c r="G1848" s="180" t="s">
        <v>738</v>
      </c>
      <c r="H1848" s="181">
        <v>3</v>
      </c>
      <c r="I1848" s="182">
        <f>Tabla1[[#This Row],[P_Esperada_MEISR ]]*0.0008928</f>
        <v>2.6784000000000001E-3</v>
      </c>
      <c r="J1848" s="183">
        <v>1</v>
      </c>
      <c r="K1848" s="183">
        <f>Tabla1[[#This Row],[Puntuación]]-1</f>
        <v>0</v>
      </c>
      <c r="L1848" s="182">
        <f>Tabla1[[#This Row],[Cambio escala]]*0.0008928</f>
        <v>0</v>
      </c>
      <c r="M1848" s="179" t="s">
        <v>23</v>
      </c>
      <c r="N1848" s="179" t="s">
        <v>1434</v>
      </c>
      <c r="O1848" s="179" t="s">
        <v>23</v>
      </c>
      <c r="P1848" s="179" t="s">
        <v>1437</v>
      </c>
      <c r="Q1848" s="179" t="s">
        <v>23</v>
      </c>
      <c r="R1848" s="179" t="s">
        <v>1525</v>
      </c>
      <c r="S1848" s="179" t="s">
        <v>13</v>
      </c>
      <c r="T1848" s="184" t="s">
        <v>14</v>
      </c>
      <c r="U1848" s="184" t="str">
        <f>Tabla1[[#This Row],[Códigos CIF]]&amp;" "&amp;"="&amp;" "&amp;Tabla1[[#This Row],[Códigos CIF Habilidad]]</f>
        <v>d710 = Interacciones interpersonales básicas</v>
      </c>
      <c r="V1848" s="189" t="s">
        <v>15</v>
      </c>
      <c r="W1848" s="19" t="s">
        <v>16</v>
      </c>
      <c r="X1848" s="10"/>
      <c r="Y1848" s="10"/>
      <c r="Z1848"/>
      <c r="AA1848"/>
      <c r="AB1848"/>
      <c r="AC1848"/>
      <c r="AD1848"/>
      <c r="AE1848"/>
      <c r="AF1848"/>
      <c r="AG1848"/>
      <c r="AH1848"/>
      <c r="AI1848"/>
    </row>
    <row r="1849" spans="1:35" ht="20.399999999999999">
      <c r="A1849" s="10">
        <v>1833</v>
      </c>
      <c r="B1849" s="176" t="s">
        <v>1344</v>
      </c>
      <c r="C1849" s="177" t="s">
        <v>905</v>
      </c>
      <c r="D1849" s="177" t="s">
        <v>201</v>
      </c>
      <c r="E1849" s="178" t="s">
        <v>228</v>
      </c>
      <c r="F1849" s="179">
        <v>30</v>
      </c>
      <c r="G1849" s="180" t="s">
        <v>738</v>
      </c>
      <c r="H1849" s="181">
        <v>3</v>
      </c>
      <c r="I1849" s="182">
        <f>Tabla1[[#This Row],[P_Esperada_MEISR ]]*0.0008928</f>
        <v>2.6784000000000001E-3</v>
      </c>
      <c r="J1849" s="183">
        <v>1</v>
      </c>
      <c r="K1849" s="183">
        <f>Tabla1[[#This Row],[Puntuación]]-1</f>
        <v>0</v>
      </c>
      <c r="L1849" s="182">
        <f>Tabla1[[#This Row],[Cambio escala]]*0.0008928</f>
        <v>0</v>
      </c>
      <c r="M1849" s="179" t="s">
        <v>23</v>
      </c>
      <c r="N1849" s="179" t="s">
        <v>1434</v>
      </c>
      <c r="O1849" s="179" t="s">
        <v>23</v>
      </c>
      <c r="P1849" s="179" t="s">
        <v>1437</v>
      </c>
      <c r="Q1849" s="179" t="s">
        <v>23</v>
      </c>
      <c r="R1849" s="179" t="s">
        <v>1525</v>
      </c>
      <c r="S1849" s="179" t="s">
        <v>211</v>
      </c>
      <c r="T1849" s="184" t="s">
        <v>83</v>
      </c>
      <c r="U1849" s="184" t="str">
        <f>Tabla1[[#This Row],[Códigos CIF]]&amp;" "&amp;"="&amp;" "&amp;Tabla1[[#This Row],[Códigos CIF Habilidad]]</f>
        <v>d540 = Vestirse</v>
      </c>
      <c r="V1849" s="189" t="s">
        <v>212</v>
      </c>
      <c r="W1849" s="19" t="s">
        <v>213</v>
      </c>
      <c r="X1849" s="10"/>
      <c r="Y1849" s="10"/>
      <c r="Z1849"/>
      <c r="AA1849"/>
      <c r="AB1849"/>
      <c r="AC1849"/>
      <c r="AD1849"/>
      <c r="AE1849"/>
      <c r="AF1849"/>
      <c r="AG1849"/>
      <c r="AH1849"/>
      <c r="AI1849"/>
    </row>
    <row r="1850" spans="1:35">
      <c r="A1850" s="10">
        <v>1834</v>
      </c>
      <c r="B1850" s="176" t="s">
        <v>1344</v>
      </c>
      <c r="C1850" s="177" t="s">
        <v>906</v>
      </c>
      <c r="D1850" s="177" t="s">
        <v>201</v>
      </c>
      <c r="E1850" s="178" t="s">
        <v>229</v>
      </c>
      <c r="F1850" s="179">
        <v>30</v>
      </c>
      <c r="G1850" s="180" t="s">
        <v>738</v>
      </c>
      <c r="H1850" s="181">
        <v>3</v>
      </c>
      <c r="I1850" s="182">
        <f>Tabla1[[#This Row],[P_Esperada_MEISR ]]*0.0008928</f>
        <v>2.6784000000000001E-3</v>
      </c>
      <c r="J1850" s="183">
        <v>1</v>
      </c>
      <c r="K1850" s="183">
        <f>Tabla1[[#This Row],[Puntuación]]-1</f>
        <v>0</v>
      </c>
      <c r="L1850" s="182">
        <f>Tabla1[[#This Row],[Cambio escala]]*0.0008928</f>
        <v>0</v>
      </c>
      <c r="M1850" s="179" t="s">
        <v>23</v>
      </c>
      <c r="N1850" s="179" t="s">
        <v>1434</v>
      </c>
      <c r="O1850" s="179" t="s">
        <v>23</v>
      </c>
      <c r="P1850" s="179" t="s">
        <v>1437</v>
      </c>
      <c r="Q1850" s="179" t="s">
        <v>23</v>
      </c>
      <c r="R1850" s="179" t="s">
        <v>1525</v>
      </c>
      <c r="S1850" s="179" t="s">
        <v>211</v>
      </c>
      <c r="T1850" s="184" t="s">
        <v>83</v>
      </c>
      <c r="U1850" s="184" t="str">
        <f>Tabla1[[#This Row],[Códigos CIF]]&amp;" "&amp;"="&amp;" "&amp;Tabla1[[#This Row],[Códigos CIF Habilidad]]</f>
        <v>d540 = Vestirse</v>
      </c>
      <c r="V1850" s="189" t="s">
        <v>212</v>
      </c>
      <c r="W1850" s="19" t="s">
        <v>213</v>
      </c>
      <c r="X1850" s="10"/>
      <c r="Y1850" s="10"/>
      <c r="Z1850"/>
      <c r="AA1850"/>
      <c r="AB1850"/>
      <c r="AC1850"/>
      <c r="AD1850"/>
      <c r="AE1850"/>
      <c r="AF1850"/>
      <c r="AG1850"/>
      <c r="AH1850"/>
      <c r="AI1850"/>
    </row>
    <row r="1851" spans="1:35" ht="20.399999999999999">
      <c r="A1851" s="10">
        <v>1835</v>
      </c>
      <c r="B1851" s="176" t="s">
        <v>1344</v>
      </c>
      <c r="C1851" s="177" t="s">
        <v>885</v>
      </c>
      <c r="D1851" s="177" t="s">
        <v>201</v>
      </c>
      <c r="E1851" s="178" t="s">
        <v>230</v>
      </c>
      <c r="F1851" s="179">
        <v>30</v>
      </c>
      <c r="G1851" s="180" t="s">
        <v>738</v>
      </c>
      <c r="H1851" s="181">
        <v>3</v>
      </c>
      <c r="I1851" s="182">
        <f>Tabla1[[#This Row],[P_Esperada_MEISR ]]*0.0008928</f>
        <v>2.6784000000000001E-3</v>
      </c>
      <c r="J1851" s="183">
        <v>1</v>
      </c>
      <c r="K1851" s="183">
        <f>Tabla1[[#This Row],[Puntuación]]-1</f>
        <v>0</v>
      </c>
      <c r="L1851" s="182">
        <f>Tabla1[[#This Row],[Cambio escala]]*0.0008928</f>
        <v>0</v>
      </c>
      <c r="M1851" s="179" t="s">
        <v>5</v>
      </c>
      <c r="N1851" s="179" t="s">
        <v>1436</v>
      </c>
      <c r="O1851" s="179" t="s">
        <v>6</v>
      </c>
      <c r="P1851" s="179" t="s">
        <v>1439</v>
      </c>
      <c r="Q1851" s="179" t="s">
        <v>23</v>
      </c>
      <c r="R1851" s="179" t="s">
        <v>1525</v>
      </c>
      <c r="S1851" s="179" t="s">
        <v>176</v>
      </c>
      <c r="T1851" s="184" t="s">
        <v>19</v>
      </c>
      <c r="U1851" s="184" t="str">
        <f>Tabla1[[#This Row],[Códigos CIF]]&amp;" "&amp;"="&amp;" "&amp;Tabla1[[#This Row],[Códigos CIF Habilidad]]</f>
        <v>d177 = Tomar decisiones</v>
      </c>
      <c r="V1851" s="189" t="s">
        <v>177</v>
      </c>
      <c r="W1851" s="19" t="s">
        <v>178</v>
      </c>
      <c r="X1851" s="10"/>
      <c r="Y1851" s="10"/>
      <c r="Z1851"/>
      <c r="AA1851"/>
      <c r="AB1851"/>
      <c r="AC1851"/>
      <c r="AD1851"/>
      <c r="AE1851"/>
      <c r="AF1851"/>
      <c r="AG1851"/>
      <c r="AH1851"/>
      <c r="AI1851"/>
    </row>
    <row r="1852" spans="1:35" ht="20.399999999999999">
      <c r="A1852" s="10">
        <v>1836</v>
      </c>
      <c r="B1852" s="176" t="s">
        <v>1344</v>
      </c>
      <c r="C1852" s="177" t="s">
        <v>907</v>
      </c>
      <c r="D1852" s="177" t="s">
        <v>201</v>
      </c>
      <c r="E1852" s="178" t="s">
        <v>232</v>
      </c>
      <c r="F1852" s="179">
        <v>33</v>
      </c>
      <c r="G1852" s="180" t="s">
        <v>739</v>
      </c>
      <c r="H1852" s="181">
        <v>3</v>
      </c>
      <c r="I1852" s="182">
        <f>Tabla1[[#This Row],[P_Esperada_MEISR ]]*0.0008928</f>
        <v>2.6784000000000001E-3</v>
      </c>
      <c r="J1852" s="183">
        <v>1</v>
      </c>
      <c r="K1852" s="183">
        <f>Tabla1[[#This Row],[Puntuación]]-1</f>
        <v>0</v>
      </c>
      <c r="L1852" s="182">
        <f>Tabla1[[#This Row],[Cambio escala]]*0.0008928</f>
        <v>0</v>
      </c>
      <c r="M1852" s="179" t="s">
        <v>5</v>
      </c>
      <c r="N1852" s="179" t="s">
        <v>1436</v>
      </c>
      <c r="O1852" s="179" t="s">
        <v>6</v>
      </c>
      <c r="P1852" s="179" t="s">
        <v>1439</v>
      </c>
      <c r="Q1852" s="179" t="s">
        <v>7</v>
      </c>
      <c r="R1852" s="179" t="s">
        <v>1526</v>
      </c>
      <c r="S1852" s="179" t="s">
        <v>233</v>
      </c>
      <c r="T1852" s="184" t="s">
        <v>50</v>
      </c>
      <c r="U1852" s="184" t="str">
        <f>Tabla1[[#This Row],[Códigos CIF]]&amp;" "&amp;"="&amp;" "&amp;Tabla1[[#This Row],[Códigos CIF Habilidad]]</f>
        <v>d220 = Llevar a cabo múltiples tareas</v>
      </c>
      <c r="V1852" s="189" t="s">
        <v>234</v>
      </c>
      <c r="W1852" s="19" t="s">
        <v>235</v>
      </c>
      <c r="X1852" s="10"/>
      <c r="Y1852" s="10"/>
      <c r="Z1852"/>
      <c r="AA1852"/>
      <c r="AB1852"/>
      <c r="AC1852"/>
      <c r="AD1852"/>
      <c r="AE1852"/>
      <c r="AF1852"/>
      <c r="AG1852"/>
      <c r="AH1852"/>
      <c r="AI1852"/>
    </row>
    <row r="1853" spans="1:35">
      <c r="A1853" s="10">
        <v>1837</v>
      </c>
      <c r="B1853" s="176" t="s">
        <v>1344</v>
      </c>
      <c r="C1853" s="177" t="s">
        <v>908</v>
      </c>
      <c r="D1853" s="177" t="s">
        <v>201</v>
      </c>
      <c r="E1853" s="178" t="s">
        <v>704</v>
      </c>
      <c r="F1853" s="179">
        <v>36</v>
      </c>
      <c r="G1853" s="180" t="s">
        <v>739</v>
      </c>
      <c r="H1853" s="181">
        <v>3</v>
      </c>
      <c r="I1853" s="182">
        <f>Tabla1[[#This Row],[P_Esperada_MEISR ]]*0.0008928</f>
        <v>2.6784000000000001E-3</v>
      </c>
      <c r="J1853" s="183">
        <v>1</v>
      </c>
      <c r="K1853" s="183">
        <f>Tabla1[[#This Row],[Puntuación]]-1</f>
        <v>0</v>
      </c>
      <c r="L1853" s="182">
        <f>Tabla1[[#This Row],[Cambio escala]]*0.0008928</f>
        <v>0</v>
      </c>
      <c r="M1853" s="179" t="s">
        <v>23</v>
      </c>
      <c r="N1853" s="179" t="s">
        <v>1434</v>
      </c>
      <c r="O1853" s="179" t="s">
        <v>23</v>
      </c>
      <c r="P1853" s="179" t="s">
        <v>1437</v>
      </c>
      <c r="Q1853" s="179" t="s">
        <v>23</v>
      </c>
      <c r="R1853" s="179" t="s">
        <v>1525</v>
      </c>
      <c r="S1853" s="179" t="s">
        <v>211</v>
      </c>
      <c r="T1853" s="184" t="s">
        <v>83</v>
      </c>
      <c r="U1853" s="184" t="str">
        <f>Tabla1[[#This Row],[Códigos CIF]]&amp;" "&amp;"="&amp;" "&amp;Tabla1[[#This Row],[Códigos CIF Habilidad]]</f>
        <v>d540 = Vestirse</v>
      </c>
      <c r="V1853" s="189" t="s">
        <v>212</v>
      </c>
      <c r="W1853" s="19" t="s">
        <v>213</v>
      </c>
      <c r="X1853" s="10"/>
      <c r="Y1853" s="10"/>
      <c r="Z1853"/>
      <c r="AA1853"/>
      <c r="AB1853"/>
      <c r="AC1853"/>
      <c r="AD1853"/>
      <c r="AE1853"/>
      <c r="AF1853"/>
      <c r="AG1853"/>
      <c r="AH1853"/>
      <c r="AI1853"/>
    </row>
    <row r="1854" spans="1:35">
      <c r="A1854" s="10">
        <v>1838</v>
      </c>
      <c r="B1854" s="176" t="s">
        <v>1344</v>
      </c>
      <c r="C1854" s="177" t="s">
        <v>909</v>
      </c>
      <c r="D1854" s="177" t="s">
        <v>201</v>
      </c>
      <c r="E1854" s="178" t="s">
        <v>239</v>
      </c>
      <c r="F1854" s="179">
        <v>36</v>
      </c>
      <c r="G1854" s="180" t="s">
        <v>739</v>
      </c>
      <c r="H1854" s="181">
        <v>3</v>
      </c>
      <c r="I1854" s="182">
        <f>Tabla1[[#This Row],[P_Esperada_MEISR ]]*0.0008928</f>
        <v>2.6784000000000001E-3</v>
      </c>
      <c r="J1854" s="183">
        <v>1</v>
      </c>
      <c r="K1854" s="183">
        <f>Tabla1[[#This Row],[Puntuación]]-1</f>
        <v>0</v>
      </c>
      <c r="L1854" s="182">
        <f>Tabla1[[#This Row],[Cambio escala]]*0.0008928</f>
        <v>0</v>
      </c>
      <c r="M1854" s="179" t="s">
        <v>23</v>
      </c>
      <c r="N1854" s="179" t="s">
        <v>1434</v>
      </c>
      <c r="O1854" s="179" t="s">
        <v>23</v>
      </c>
      <c r="P1854" s="179" t="s">
        <v>1437</v>
      </c>
      <c r="Q1854" s="179" t="s">
        <v>23</v>
      </c>
      <c r="R1854" s="179" t="s">
        <v>1525</v>
      </c>
      <c r="S1854" s="179" t="s">
        <v>211</v>
      </c>
      <c r="T1854" s="184" t="s">
        <v>83</v>
      </c>
      <c r="U1854" s="184" t="str">
        <f>Tabla1[[#This Row],[Códigos CIF]]&amp;" "&amp;"="&amp;" "&amp;Tabla1[[#This Row],[Códigos CIF Habilidad]]</f>
        <v>d540 = Vestirse</v>
      </c>
      <c r="V1854" s="189" t="s">
        <v>212</v>
      </c>
      <c r="W1854" s="19" t="s">
        <v>213</v>
      </c>
      <c r="X1854" s="10"/>
      <c r="Y1854" s="10"/>
      <c r="Z1854"/>
      <c r="AA1854"/>
      <c r="AB1854"/>
      <c r="AC1854"/>
      <c r="AD1854"/>
      <c r="AE1854"/>
      <c r="AF1854"/>
      <c r="AG1854"/>
      <c r="AH1854"/>
      <c r="AI1854"/>
    </row>
    <row r="1855" spans="1:35" ht="24">
      <c r="A1855" s="10">
        <v>1839</v>
      </c>
      <c r="B1855" s="176" t="s">
        <v>1344</v>
      </c>
      <c r="C1855" s="177" t="s">
        <v>910</v>
      </c>
      <c r="D1855" s="177" t="s">
        <v>201</v>
      </c>
      <c r="E1855" s="178" t="s">
        <v>734</v>
      </c>
      <c r="F1855" s="179">
        <v>36</v>
      </c>
      <c r="G1855" s="180" t="s">
        <v>739</v>
      </c>
      <c r="H1855" s="181">
        <v>3</v>
      </c>
      <c r="I1855" s="182">
        <f>Tabla1[[#This Row],[P_Esperada_MEISR ]]*0.0008928</f>
        <v>2.6784000000000001E-3</v>
      </c>
      <c r="J1855" s="183">
        <v>1</v>
      </c>
      <c r="K1855" s="183">
        <f>Tabla1[[#This Row],[Puntuación]]-1</f>
        <v>0</v>
      </c>
      <c r="L1855" s="182">
        <f>Tabla1[[#This Row],[Cambio escala]]*0.0008928</f>
        <v>0</v>
      </c>
      <c r="M1855" s="179" t="s">
        <v>24</v>
      </c>
      <c r="N1855" s="179" t="s">
        <v>1435</v>
      </c>
      <c r="O1855" s="179" t="s">
        <v>5</v>
      </c>
      <c r="P1855" s="179" t="s">
        <v>1441</v>
      </c>
      <c r="Q1855" s="179" t="s">
        <v>5</v>
      </c>
      <c r="R1855" s="179" t="s">
        <v>1519</v>
      </c>
      <c r="S1855" s="179" t="s">
        <v>13</v>
      </c>
      <c r="T1855" s="184" t="s">
        <v>14</v>
      </c>
      <c r="U1855" s="184" t="str">
        <f>Tabla1[[#This Row],[Códigos CIF]]&amp;" "&amp;"="&amp;" "&amp;Tabla1[[#This Row],[Códigos CIF Habilidad]]</f>
        <v>d710 = Interacciones interpersonales básicas</v>
      </c>
      <c r="V1855" s="189" t="s">
        <v>15</v>
      </c>
      <c r="W1855" s="19" t="s">
        <v>16</v>
      </c>
      <c r="X1855" s="10"/>
      <c r="Y1855" s="10"/>
      <c r="Z1855"/>
      <c r="AA1855"/>
      <c r="AB1855"/>
      <c r="AC1855"/>
      <c r="AD1855"/>
      <c r="AE1855"/>
      <c r="AF1855"/>
      <c r="AG1855"/>
      <c r="AH1855"/>
      <c r="AI1855"/>
    </row>
    <row r="1856" spans="1:35" ht="24">
      <c r="A1856" s="10">
        <v>1840</v>
      </c>
      <c r="B1856" s="176" t="s">
        <v>1344</v>
      </c>
      <c r="C1856" s="177" t="s">
        <v>911</v>
      </c>
      <c r="D1856" s="177" t="s">
        <v>201</v>
      </c>
      <c r="E1856" s="178" t="s">
        <v>240</v>
      </c>
      <c r="F1856" s="179">
        <v>36</v>
      </c>
      <c r="G1856" s="180" t="s">
        <v>739</v>
      </c>
      <c r="H1856" s="181">
        <v>3</v>
      </c>
      <c r="I1856" s="182">
        <f>Tabla1[[#This Row],[P_Esperada_MEISR ]]*0.0008928</f>
        <v>2.6784000000000001E-3</v>
      </c>
      <c r="J1856" s="183">
        <v>1</v>
      </c>
      <c r="K1856" s="183">
        <f>Tabla1[[#This Row],[Puntuación]]-1</f>
        <v>0</v>
      </c>
      <c r="L1856" s="182">
        <f>Tabla1[[#This Row],[Cambio escala]]*0.0008928</f>
        <v>0</v>
      </c>
      <c r="M1856" s="179" t="s">
        <v>24</v>
      </c>
      <c r="N1856" s="179" t="s">
        <v>1435</v>
      </c>
      <c r="O1856" s="179" t="s">
        <v>5</v>
      </c>
      <c r="P1856" s="179" t="s">
        <v>1441</v>
      </c>
      <c r="Q1856" s="179" t="s">
        <v>7</v>
      </c>
      <c r="R1856" s="179" t="s">
        <v>1526</v>
      </c>
      <c r="S1856" s="179" t="s">
        <v>13</v>
      </c>
      <c r="T1856" s="184" t="s">
        <v>14</v>
      </c>
      <c r="U1856" s="184" t="str">
        <f>Tabla1[[#This Row],[Códigos CIF]]&amp;" "&amp;"="&amp;" "&amp;Tabla1[[#This Row],[Códigos CIF Habilidad]]</f>
        <v>d710 = Interacciones interpersonales básicas</v>
      </c>
      <c r="V1856" s="189" t="s">
        <v>15</v>
      </c>
      <c r="W1856" s="19" t="s">
        <v>16</v>
      </c>
      <c r="X1856" s="10"/>
      <c r="Y1856" s="10"/>
      <c r="Z1856"/>
      <c r="AA1856"/>
      <c r="AB1856"/>
      <c r="AC1856"/>
      <c r="AD1856"/>
      <c r="AE1856"/>
      <c r="AF1856"/>
      <c r="AG1856"/>
      <c r="AH1856"/>
      <c r="AI1856"/>
    </row>
    <row r="1857" spans="1:35">
      <c r="A1857" s="10">
        <v>1841</v>
      </c>
      <c r="B1857" s="176" t="s">
        <v>1344</v>
      </c>
      <c r="C1857" s="177" t="s">
        <v>912</v>
      </c>
      <c r="D1857" s="177" t="s">
        <v>201</v>
      </c>
      <c r="E1857" s="178" t="s">
        <v>238</v>
      </c>
      <c r="F1857" s="179">
        <v>42</v>
      </c>
      <c r="G1857" s="180" t="s">
        <v>740</v>
      </c>
      <c r="H1857" s="181">
        <v>3</v>
      </c>
      <c r="I1857" s="182">
        <f>Tabla1[[#This Row],[P_Esperada_MEISR ]]*0.0008928</f>
        <v>2.6784000000000001E-3</v>
      </c>
      <c r="J1857" s="183">
        <v>1</v>
      </c>
      <c r="K1857" s="183">
        <f>Tabla1[[#This Row],[Puntuación]]-1</f>
        <v>0</v>
      </c>
      <c r="L1857" s="182">
        <f>Tabla1[[#This Row],[Cambio escala]]*0.0008928</f>
        <v>0</v>
      </c>
      <c r="M1857" s="179" t="s">
        <v>23</v>
      </c>
      <c r="N1857" s="179" t="s">
        <v>1434</v>
      </c>
      <c r="O1857" s="179" t="s">
        <v>23</v>
      </c>
      <c r="P1857" s="179" t="s">
        <v>1437</v>
      </c>
      <c r="Q1857" s="179" t="s">
        <v>23</v>
      </c>
      <c r="R1857" s="179" t="s">
        <v>1525</v>
      </c>
      <c r="S1857" s="179" t="s">
        <v>211</v>
      </c>
      <c r="T1857" s="184" t="s">
        <v>83</v>
      </c>
      <c r="U1857" s="184" t="str">
        <f>Tabla1[[#This Row],[Códigos CIF]]&amp;" "&amp;"="&amp;" "&amp;Tabla1[[#This Row],[Códigos CIF Habilidad]]</f>
        <v>d540 = Vestirse</v>
      </c>
      <c r="V1857" s="189" t="s">
        <v>212</v>
      </c>
      <c r="W1857" s="19" t="s">
        <v>213</v>
      </c>
      <c r="X1857" s="10"/>
      <c r="Y1857" s="10"/>
      <c r="Z1857"/>
      <c r="AA1857"/>
      <c r="AB1857"/>
      <c r="AC1857"/>
      <c r="AD1857"/>
      <c r="AE1857"/>
      <c r="AF1857"/>
      <c r="AG1857"/>
      <c r="AH1857"/>
      <c r="AI1857"/>
    </row>
    <row r="1858" spans="1:35" ht="20.399999999999999">
      <c r="A1858" s="10">
        <v>1842</v>
      </c>
      <c r="B1858" s="176" t="s">
        <v>1344</v>
      </c>
      <c r="C1858" s="177" t="s">
        <v>913</v>
      </c>
      <c r="D1858" s="177" t="s">
        <v>201</v>
      </c>
      <c r="E1858" s="178" t="s">
        <v>236</v>
      </c>
      <c r="F1858" s="179">
        <v>48</v>
      </c>
      <c r="G1858" s="180" t="s">
        <v>741</v>
      </c>
      <c r="H1858" s="181">
        <v>3</v>
      </c>
      <c r="I1858" s="182">
        <f>Tabla1[[#This Row],[P_Esperada_MEISR ]]*0.0008928</f>
        <v>2.6784000000000001E-3</v>
      </c>
      <c r="J1858" s="183">
        <v>1</v>
      </c>
      <c r="K1858" s="183">
        <f>Tabla1[[#This Row],[Puntuación]]-1</f>
        <v>0</v>
      </c>
      <c r="L1858" s="182">
        <f>Tabla1[[#This Row],[Cambio escala]]*0.0008928</f>
        <v>0</v>
      </c>
      <c r="M1858" s="179" t="s">
        <v>23</v>
      </c>
      <c r="N1858" s="179" t="s">
        <v>1434</v>
      </c>
      <c r="O1858" s="179" t="s">
        <v>23</v>
      </c>
      <c r="P1858" s="179" t="s">
        <v>1437</v>
      </c>
      <c r="Q1858" s="179" t="s">
        <v>23</v>
      </c>
      <c r="R1858" s="179" t="s">
        <v>1525</v>
      </c>
      <c r="S1858" s="179" t="s">
        <v>211</v>
      </c>
      <c r="T1858" s="184" t="s">
        <v>83</v>
      </c>
      <c r="U1858" s="184" t="str">
        <f>Tabla1[[#This Row],[Códigos CIF]]&amp;" "&amp;"="&amp;" "&amp;Tabla1[[#This Row],[Códigos CIF Habilidad]]</f>
        <v>d540 = Vestirse</v>
      </c>
      <c r="V1858" s="189" t="s">
        <v>212</v>
      </c>
      <c r="W1858" s="19" t="s">
        <v>213</v>
      </c>
      <c r="X1858" s="10"/>
      <c r="Y1858" s="10"/>
      <c r="Z1858"/>
      <c r="AA1858"/>
      <c r="AB1858"/>
      <c r="AC1858"/>
      <c r="AD1858"/>
      <c r="AE1858"/>
      <c r="AF1858"/>
      <c r="AG1858"/>
      <c r="AH1858"/>
      <c r="AI1858"/>
    </row>
    <row r="1859" spans="1:35">
      <c r="A1859" s="10">
        <v>1843</v>
      </c>
      <c r="B1859" s="176" t="s">
        <v>1344</v>
      </c>
      <c r="C1859" s="177" t="s">
        <v>914</v>
      </c>
      <c r="D1859" s="177" t="s">
        <v>201</v>
      </c>
      <c r="E1859" s="178" t="s">
        <v>241</v>
      </c>
      <c r="F1859" s="179">
        <v>48</v>
      </c>
      <c r="G1859" s="180" t="s">
        <v>741</v>
      </c>
      <c r="H1859" s="181">
        <v>3</v>
      </c>
      <c r="I1859" s="182">
        <f>Tabla1[[#This Row],[P_Esperada_MEISR ]]*0.0008928</f>
        <v>2.6784000000000001E-3</v>
      </c>
      <c r="J1859" s="183">
        <v>1</v>
      </c>
      <c r="K1859" s="183">
        <f>Tabla1[[#This Row],[Puntuación]]-1</f>
        <v>0</v>
      </c>
      <c r="L1859" s="182">
        <f>Tabla1[[#This Row],[Cambio escala]]*0.0008928</f>
        <v>0</v>
      </c>
      <c r="M1859" s="179" t="s">
        <v>23</v>
      </c>
      <c r="N1859" s="179" t="s">
        <v>1434</v>
      </c>
      <c r="O1859" s="179" t="s">
        <v>23</v>
      </c>
      <c r="P1859" s="179" t="s">
        <v>1437</v>
      </c>
      <c r="Q1859" s="179" t="s">
        <v>23</v>
      </c>
      <c r="R1859" s="179" t="s">
        <v>1525</v>
      </c>
      <c r="S1859" s="179" t="s">
        <v>211</v>
      </c>
      <c r="T1859" s="184" t="s">
        <v>83</v>
      </c>
      <c r="U1859" s="184" t="str">
        <f>Tabla1[[#This Row],[Códigos CIF]]&amp;" "&amp;"="&amp;" "&amp;Tabla1[[#This Row],[Códigos CIF Habilidad]]</f>
        <v>d540 = Vestirse</v>
      </c>
      <c r="V1859" s="189" t="s">
        <v>212</v>
      </c>
      <c r="W1859" s="19" t="s">
        <v>213</v>
      </c>
      <c r="X1859" s="10"/>
      <c r="Y1859" s="10"/>
      <c r="Z1859"/>
      <c r="AA1859"/>
      <c r="AB1859"/>
      <c r="AC1859"/>
      <c r="AD1859"/>
      <c r="AE1859"/>
      <c r="AF1859"/>
      <c r="AG1859"/>
      <c r="AH1859"/>
      <c r="AI1859"/>
    </row>
    <row r="1860" spans="1:35">
      <c r="A1860" s="10">
        <v>1844</v>
      </c>
      <c r="B1860" s="176" t="s">
        <v>1344</v>
      </c>
      <c r="C1860" s="177" t="s">
        <v>884</v>
      </c>
      <c r="D1860" s="177" t="s">
        <v>201</v>
      </c>
      <c r="E1860" s="178" t="s">
        <v>242</v>
      </c>
      <c r="F1860" s="179">
        <v>48</v>
      </c>
      <c r="G1860" s="180" t="s">
        <v>741</v>
      </c>
      <c r="H1860" s="181">
        <v>3</v>
      </c>
      <c r="I1860" s="182">
        <f>Tabla1[[#This Row],[P_Esperada_MEISR ]]*0.0008928</f>
        <v>2.6784000000000001E-3</v>
      </c>
      <c r="J1860" s="183">
        <v>1</v>
      </c>
      <c r="K1860" s="183">
        <f>Tabla1[[#This Row],[Puntuación]]-1</f>
        <v>0</v>
      </c>
      <c r="L1860" s="182">
        <f>Tabla1[[#This Row],[Cambio escala]]*0.0008928</f>
        <v>0</v>
      </c>
      <c r="M1860" s="179" t="s">
        <v>23</v>
      </c>
      <c r="N1860" s="179" t="s">
        <v>1434</v>
      </c>
      <c r="O1860" s="179" t="s">
        <v>23</v>
      </c>
      <c r="P1860" s="179" t="s">
        <v>1437</v>
      </c>
      <c r="Q1860" s="179" t="s">
        <v>23</v>
      </c>
      <c r="R1860" s="179" t="s">
        <v>1525</v>
      </c>
      <c r="S1860" s="179" t="s">
        <v>176</v>
      </c>
      <c r="T1860" s="184" t="s">
        <v>19</v>
      </c>
      <c r="U1860" s="184" t="str">
        <f>Tabla1[[#This Row],[Códigos CIF]]&amp;" "&amp;"="&amp;" "&amp;Tabla1[[#This Row],[Códigos CIF Habilidad]]</f>
        <v>d177 = Tomar decisiones</v>
      </c>
      <c r="V1860" s="189" t="s">
        <v>177</v>
      </c>
      <c r="W1860" s="19" t="s">
        <v>178</v>
      </c>
      <c r="X1860" s="10"/>
      <c r="Y1860" s="10"/>
      <c r="Z1860"/>
      <c r="AA1860"/>
      <c r="AB1860"/>
      <c r="AC1860"/>
      <c r="AD1860"/>
      <c r="AE1860"/>
      <c r="AF1860"/>
      <c r="AG1860"/>
      <c r="AH1860"/>
      <c r="AI1860"/>
    </row>
    <row r="1861" spans="1:35">
      <c r="A1861" s="10">
        <v>1845</v>
      </c>
      <c r="B1861" s="176" t="s">
        <v>1344</v>
      </c>
      <c r="C1861" s="177" t="s">
        <v>915</v>
      </c>
      <c r="D1861" s="177" t="s">
        <v>201</v>
      </c>
      <c r="E1861" s="178" t="s">
        <v>243</v>
      </c>
      <c r="F1861" s="179">
        <v>48</v>
      </c>
      <c r="G1861" s="180" t="s">
        <v>741</v>
      </c>
      <c r="H1861" s="181">
        <v>3</v>
      </c>
      <c r="I1861" s="182">
        <f>Tabla1[[#This Row],[P_Esperada_MEISR ]]*0.0008928</f>
        <v>2.6784000000000001E-3</v>
      </c>
      <c r="J1861" s="183">
        <v>1</v>
      </c>
      <c r="K1861" s="183">
        <f>Tabla1[[#This Row],[Puntuación]]-1</f>
        <v>0</v>
      </c>
      <c r="L1861" s="182">
        <f>Tabla1[[#This Row],[Cambio escala]]*0.0008928</f>
        <v>0</v>
      </c>
      <c r="M1861" s="179" t="s">
        <v>23</v>
      </c>
      <c r="N1861" s="179" t="s">
        <v>1434</v>
      </c>
      <c r="O1861" s="179" t="s">
        <v>23</v>
      </c>
      <c r="P1861" s="179" t="s">
        <v>1437</v>
      </c>
      <c r="Q1861" s="179" t="s">
        <v>23</v>
      </c>
      <c r="R1861" s="179" t="s">
        <v>1525</v>
      </c>
      <c r="S1861" s="179" t="s">
        <v>211</v>
      </c>
      <c r="T1861" s="184" t="s">
        <v>83</v>
      </c>
      <c r="U1861" s="184" t="str">
        <f>Tabla1[[#This Row],[Códigos CIF]]&amp;" "&amp;"="&amp;" "&amp;Tabla1[[#This Row],[Códigos CIF Habilidad]]</f>
        <v>d540 = Vestirse</v>
      </c>
      <c r="V1861" s="189" t="s">
        <v>212</v>
      </c>
      <c r="W1861" s="19" t="s">
        <v>213</v>
      </c>
      <c r="X1861" s="10"/>
      <c r="Y1861" s="10"/>
      <c r="Z1861"/>
      <c r="AA1861"/>
      <c r="AB1861"/>
      <c r="AC1861"/>
      <c r="AD1861"/>
      <c r="AE1861"/>
      <c r="AF1861"/>
      <c r="AG1861"/>
      <c r="AH1861"/>
      <c r="AI1861"/>
    </row>
    <row r="1862" spans="1:35" ht="20.399999999999999">
      <c r="A1862" s="10">
        <v>1846</v>
      </c>
      <c r="B1862" s="176" t="s">
        <v>1344</v>
      </c>
      <c r="C1862" s="177" t="s">
        <v>916</v>
      </c>
      <c r="D1862" s="177" t="s">
        <v>201</v>
      </c>
      <c r="E1862" s="178" t="s">
        <v>244</v>
      </c>
      <c r="F1862" s="179">
        <v>48</v>
      </c>
      <c r="G1862" s="180" t="s">
        <v>741</v>
      </c>
      <c r="H1862" s="181">
        <v>3</v>
      </c>
      <c r="I1862" s="182">
        <f>Tabla1[[#This Row],[P_Esperada_MEISR ]]*0.0008928</f>
        <v>2.6784000000000001E-3</v>
      </c>
      <c r="J1862" s="183">
        <v>1</v>
      </c>
      <c r="K1862" s="183">
        <f>Tabla1[[#This Row],[Puntuación]]-1</f>
        <v>0</v>
      </c>
      <c r="L1862" s="182">
        <f>Tabla1[[#This Row],[Cambio escala]]*0.0008928</f>
        <v>0</v>
      </c>
      <c r="M1862" s="179" t="s">
        <v>23</v>
      </c>
      <c r="N1862" s="179" t="s">
        <v>1434</v>
      </c>
      <c r="O1862" s="179" t="s">
        <v>23</v>
      </c>
      <c r="P1862" s="179" t="s">
        <v>1437</v>
      </c>
      <c r="Q1862" s="179" t="s">
        <v>23</v>
      </c>
      <c r="R1862" s="179" t="s">
        <v>1525</v>
      </c>
      <c r="S1862" s="179" t="s">
        <v>211</v>
      </c>
      <c r="T1862" s="184" t="s">
        <v>83</v>
      </c>
      <c r="U1862" s="184" t="str">
        <f>Tabla1[[#This Row],[Códigos CIF]]&amp;" "&amp;"="&amp;" "&amp;Tabla1[[#This Row],[Códigos CIF Habilidad]]</f>
        <v>d540 = Vestirse</v>
      </c>
      <c r="V1862" s="189" t="s">
        <v>212</v>
      </c>
      <c r="W1862" s="19" t="s">
        <v>213</v>
      </c>
      <c r="X1862" s="10"/>
      <c r="Y1862" s="10"/>
      <c r="Z1862"/>
      <c r="AA1862"/>
      <c r="AB1862"/>
      <c r="AC1862"/>
      <c r="AD1862"/>
      <c r="AE1862"/>
      <c r="AF1862"/>
      <c r="AG1862"/>
      <c r="AH1862"/>
      <c r="AI1862"/>
    </row>
    <row r="1863" spans="1:35">
      <c r="A1863" s="10">
        <v>1847</v>
      </c>
      <c r="B1863" s="176" t="s">
        <v>1344</v>
      </c>
      <c r="C1863" s="177" t="s">
        <v>917</v>
      </c>
      <c r="D1863" s="177" t="s">
        <v>201</v>
      </c>
      <c r="E1863" s="178" t="s">
        <v>245</v>
      </c>
      <c r="F1863" s="179">
        <v>48</v>
      </c>
      <c r="G1863" s="180" t="s">
        <v>741</v>
      </c>
      <c r="H1863" s="181">
        <v>3</v>
      </c>
      <c r="I1863" s="182">
        <f>Tabla1[[#This Row],[P_Esperada_MEISR ]]*0.0008928</f>
        <v>2.6784000000000001E-3</v>
      </c>
      <c r="J1863" s="183">
        <v>1</v>
      </c>
      <c r="K1863" s="183">
        <f>Tabla1[[#This Row],[Puntuación]]-1</f>
        <v>0</v>
      </c>
      <c r="L1863" s="182">
        <f>Tabla1[[#This Row],[Cambio escala]]*0.0008928</f>
        <v>0</v>
      </c>
      <c r="M1863" s="179" t="s">
        <v>23</v>
      </c>
      <c r="N1863" s="179" t="s">
        <v>1434</v>
      </c>
      <c r="O1863" s="179" t="s">
        <v>23</v>
      </c>
      <c r="P1863" s="179" t="s">
        <v>1437</v>
      </c>
      <c r="Q1863" s="179" t="s">
        <v>23</v>
      </c>
      <c r="R1863" s="179" t="s">
        <v>1525</v>
      </c>
      <c r="S1863" s="179" t="s">
        <v>211</v>
      </c>
      <c r="T1863" s="184" t="s">
        <v>83</v>
      </c>
      <c r="U1863" s="184" t="str">
        <f>Tabla1[[#This Row],[Códigos CIF]]&amp;" "&amp;"="&amp;" "&amp;Tabla1[[#This Row],[Códigos CIF Habilidad]]</f>
        <v>d540 = Vestirse</v>
      </c>
      <c r="V1863" s="189" t="s">
        <v>212</v>
      </c>
      <c r="W1863" s="19" t="s">
        <v>213</v>
      </c>
      <c r="X1863" s="10"/>
      <c r="Y1863" s="10"/>
      <c r="Z1863"/>
      <c r="AA1863"/>
      <c r="AB1863"/>
      <c r="AC1863"/>
      <c r="AD1863"/>
      <c r="AE1863"/>
      <c r="AF1863"/>
      <c r="AG1863"/>
      <c r="AH1863"/>
      <c r="AI1863"/>
    </row>
    <row r="1864" spans="1:35">
      <c r="A1864" s="10">
        <v>1848</v>
      </c>
      <c r="B1864" s="176" t="s">
        <v>1344</v>
      </c>
      <c r="C1864" s="177" t="s">
        <v>918</v>
      </c>
      <c r="D1864" s="177" t="s">
        <v>201</v>
      </c>
      <c r="E1864" s="178" t="s">
        <v>705</v>
      </c>
      <c r="F1864" s="179">
        <v>48</v>
      </c>
      <c r="G1864" s="180" t="s">
        <v>741</v>
      </c>
      <c r="H1864" s="181">
        <v>3</v>
      </c>
      <c r="I1864" s="182">
        <f>Tabla1[[#This Row],[P_Esperada_MEISR ]]*0.0008928</f>
        <v>2.6784000000000001E-3</v>
      </c>
      <c r="J1864" s="183">
        <v>1</v>
      </c>
      <c r="K1864" s="183">
        <f>Tabla1[[#This Row],[Puntuación]]-1</f>
        <v>0</v>
      </c>
      <c r="L1864" s="182">
        <f>Tabla1[[#This Row],[Cambio escala]]*0.0008928</f>
        <v>0</v>
      </c>
      <c r="M1864" s="179" t="s">
        <v>23</v>
      </c>
      <c r="N1864" s="179" t="s">
        <v>1434</v>
      </c>
      <c r="O1864" s="179" t="s">
        <v>23</v>
      </c>
      <c r="P1864" s="179" t="s">
        <v>1437</v>
      </c>
      <c r="Q1864" s="179" t="s">
        <v>23</v>
      </c>
      <c r="R1864" s="179" t="s">
        <v>1525</v>
      </c>
      <c r="S1864" s="179" t="s">
        <v>211</v>
      </c>
      <c r="T1864" s="184" t="s">
        <v>83</v>
      </c>
      <c r="U1864" s="184" t="str">
        <f>Tabla1[[#This Row],[Códigos CIF]]&amp;" "&amp;"="&amp;" "&amp;Tabla1[[#This Row],[Códigos CIF Habilidad]]</f>
        <v>d540 = Vestirse</v>
      </c>
      <c r="V1864" s="189" t="s">
        <v>212</v>
      </c>
      <c r="W1864" s="19" t="s">
        <v>213</v>
      </c>
      <c r="X1864" s="10"/>
      <c r="Y1864" s="10"/>
      <c r="Z1864"/>
      <c r="AA1864"/>
      <c r="AB1864"/>
      <c r="AC1864"/>
      <c r="AD1864"/>
      <c r="AE1864"/>
      <c r="AF1864"/>
      <c r="AG1864"/>
      <c r="AH1864"/>
      <c r="AI1864"/>
    </row>
    <row r="1865" spans="1:35" ht="20.399999999999999">
      <c r="A1865" s="10">
        <v>1849</v>
      </c>
      <c r="B1865" s="176" t="s">
        <v>1344</v>
      </c>
      <c r="C1865" s="177" t="s">
        <v>919</v>
      </c>
      <c r="D1865" s="177" t="s">
        <v>201</v>
      </c>
      <c r="E1865" s="178" t="s">
        <v>246</v>
      </c>
      <c r="F1865" s="179">
        <v>48</v>
      </c>
      <c r="G1865" s="180" t="s">
        <v>741</v>
      </c>
      <c r="H1865" s="181">
        <v>3</v>
      </c>
      <c r="I1865" s="182">
        <f>Tabla1[[#This Row],[P_Esperada_MEISR ]]*0.0008928</f>
        <v>2.6784000000000001E-3</v>
      </c>
      <c r="J1865" s="183">
        <v>1</v>
      </c>
      <c r="K1865" s="183">
        <f>Tabla1[[#This Row],[Puntuación]]-1</f>
        <v>0</v>
      </c>
      <c r="L1865" s="182">
        <f>Tabla1[[#This Row],[Cambio escala]]*0.0008928</f>
        <v>0</v>
      </c>
      <c r="M1865" s="179" t="s">
        <v>5</v>
      </c>
      <c r="N1865" s="179" t="s">
        <v>1436</v>
      </c>
      <c r="O1865" s="179" t="s">
        <v>6</v>
      </c>
      <c r="P1865" s="179" t="s">
        <v>1439</v>
      </c>
      <c r="Q1865" s="179" t="s">
        <v>5</v>
      </c>
      <c r="R1865" s="179" t="s">
        <v>1519</v>
      </c>
      <c r="S1865" s="179" t="s">
        <v>55</v>
      </c>
      <c r="T1865" s="184" t="s">
        <v>9</v>
      </c>
      <c r="U1865" s="184" t="str">
        <f>Tabla1[[#This Row],[Códigos CIF]]&amp;" "&amp;"="&amp;" "&amp;Tabla1[[#This Row],[Códigos CIF Habilidad]]</f>
        <v>d330 = Hablar</v>
      </c>
      <c r="V1865" s="189" t="s">
        <v>56</v>
      </c>
      <c r="W1865" s="19" t="s">
        <v>57</v>
      </c>
      <c r="X1865" s="10"/>
      <c r="Y1865" s="10"/>
      <c r="Z1865"/>
      <c r="AA1865"/>
      <c r="AB1865"/>
      <c r="AC1865"/>
      <c r="AD1865"/>
      <c r="AE1865"/>
      <c r="AF1865"/>
      <c r="AG1865"/>
      <c r="AH1865"/>
      <c r="AI1865"/>
    </row>
    <row r="1866" spans="1:35">
      <c r="A1866" s="10">
        <v>1850</v>
      </c>
      <c r="B1866" s="176" t="s">
        <v>1344</v>
      </c>
      <c r="C1866" s="177" t="s">
        <v>920</v>
      </c>
      <c r="D1866" s="177" t="s">
        <v>201</v>
      </c>
      <c r="E1866" s="178" t="s">
        <v>231</v>
      </c>
      <c r="F1866" s="179">
        <v>54</v>
      </c>
      <c r="G1866" s="180" t="s">
        <v>743</v>
      </c>
      <c r="H1866" s="181">
        <v>3</v>
      </c>
      <c r="I1866" s="182">
        <f>Tabla1[[#This Row],[P_Esperada_MEISR ]]*0.0008928</f>
        <v>2.6784000000000001E-3</v>
      </c>
      <c r="J1866" s="183">
        <v>1</v>
      </c>
      <c r="K1866" s="183">
        <f>Tabla1[[#This Row],[Puntuación]]-1</f>
        <v>0</v>
      </c>
      <c r="L1866" s="182">
        <f>Tabla1[[#This Row],[Cambio escala]]*0.0008928</f>
        <v>0</v>
      </c>
      <c r="M1866" s="179" t="s">
        <v>23</v>
      </c>
      <c r="N1866" s="179" t="s">
        <v>1434</v>
      </c>
      <c r="O1866" s="179" t="s">
        <v>23</v>
      </c>
      <c r="P1866" s="179" t="s">
        <v>1437</v>
      </c>
      <c r="Q1866" s="179" t="s">
        <v>23</v>
      </c>
      <c r="R1866" s="179" t="s">
        <v>1525</v>
      </c>
      <c r="S1866" s="179" t="s">
        <v>211</v>
      </c>
      <c r="T1866" s="184" t="s">
        <v>83</v>
      </c>
      <c r="U1866" s="184" t="str">
        <f>Tabla1[[#This Row],[Códigos CIF]]&amp;" "&amp;"="&amp;" "&amp;Tabla1[[#This Row],[Códigos CIF Habilidad]]</f>
        <v>d540 = Vestirse</v>
      </c>
      <c r="V1866" s="189" t="s">
        <v>212</v>
      </c>
      <c r="W1866" s="19" t="s">
        <v>213</v>
      </c>
      <c r="X1866" s="10"/>
      <c r="Y1866" s="10"/>
      <c r="Z1866"/>
      <c r="AA1866"/>
      <c r="AB1866"/>
      <c r="AC1866"/>
      <c r="AD1866"/>
      <c r="AE1866"/>
      <c r="AF1866"/>
      <c r="AG1866"/>
      <c r="AH1866"/>
      <c r="AI1866"/>
    </row>
    <row r="1867" spans="1:35">
      <c r="A1867" s="10">
        <v>1851</v>
      </c>
      <c r="B1867" s="176" t="s">
        <v>1344</v>
      </c>
      <c r="C1867" s="177" t="s">
        <v>921</v>
      </c>
      <c r="D1867" s="177" t="s">
        <v>201</v>
      </c>
      <c r="E1867" s="178" t="s">
        <v>237</v>
      </c>
      <c r="F1867" s="179">
        <v>54</v>
      </c>
      <c r="G1867" s="180" t="s">
        <v>743</v>
      </c>
      <c r="H1867" s="181">
        <v>3</v>
      </c>
      <c r="I1867" s="182">
        <f>Tabla1[[#This Row],[P_Esperada_MEISR ]]*0.0008928</f>
        <v>2.6784000000000001E-3</v>
      </c>
      <c r="J1867" s="183">
        <v>1</v>
      </c>
      <c r="K1867" s="183">
        <f>Tabla1[[#This Row],[Puntuación]]-1</f>
        <v>0</v>
      </c>
      <c r="L1867" s="182">
        <f>Tabla1[[#This Row],[Cambio escala]]*0.0008928</f>
        <v>0</v>
      </c>
      <c r="M1867" s="179" t="s">
        <v>23</v>
      </c>
      <c r="N1867" s="179" t="s">
        <v>1434</v>
      </c>
      <c r="O1867" s="179" t="s">
        <v>23</v>
      </c>
      <c r="P1867" s="179" t="s">
        <v>1437</v>
      </c>
      <c r="Q1867" s="179" t="s">
        <v>23</v>
      </c>
      <c r="R1867" s="179" t="s">
        <v>1525</v>
      </c>
      <c r="S1867" s="179" t="s">
        <v>211</v>
      </c>
      <c r="T1867" s="184" t="s">
        <v>83</v>
      </c>
      <c r="U1867" s="184" t="str">
        <f>Tabla1[[#This Row],[Códigos CIF]]&amp;" "&amp;"="&amp;" "&amp;Tabla1[[#This Row],[Códigos CIF Habilidad]]</f>
        <v>d540 = Vestirse</v>
      </c>
      <c r="V1867" s="189" t="s">
        <v>212</v>
      </c>
      <c r="W1867" s="19" t="s">
        <v>213</v>
      </c>
      <c r="X1867" s="10"/>
      <c r="Y1867" s="10"/>
      <c r="Z1867"/>
      <c r="AA1867"/>
      <c r="AB1867"/>
      <c r="AC1867"/>
      <c r="AD1867"/>
      <c r="AE1867"/>
      <c r="AF1867"/>
      <c r="AG1867"/>
      <c r="AH1867"/>
      <c r="AI1867"/>
    </row>
    <row r="1868" spans="1:35">
      <c r="A1868" s="10">
        <v>1852</v>
      </c>
      <c r="B1868" s="176" t="s">
        <v>1344</v>
      </c>
      <c r="C1868" s="177" t="s">
        <v>922</v>
      </c>
      <c r="D1868" s="177" t="s">
        <v>201</v>
      </c>
      <c r="E1868" s="178" t="s">
        <v>251</v>
      </c>
      <c r="F1868" s="179">
        <v>54</v>
      </c>
      <c r="G1868" s="180" t="s">
        <v>743</v>
      </c>
      <c r="H1868" s="181">
        <v>3</v>
      </c>
      <c r="I1868" s="182">
        <f>Tabla1[[#This Row],[P_Esperada_MEISR ]]*0.0008928</f>
        <v>2.6784000000000001E-3</v>
      </c>
      <c r="J1868" s="183">
        <v>1</v>
      </c>
      <c r="K1868" s="183">
        <f>Tabla1[[#This Row],[Puntuación]]-1</f>
        <v>0</v>
      </c>
      <c r="L1868" s="182">
        <f>Tabla1[[#This Row],[Cambio escala]]*0.0008928</f>
        <v>0</v>
      </c>
      <c r="M1868" s="179" t="s">
        <v>24</v>
      </c>
      <c r="N1868" s="179" t="s">
        <v>1435</v>
      </c>
      <c r="O1868" s="179" t="s">
        <v>31</v>
      </c>
      <c r="P1868" s="179" t="s">
        <v>1438</v>
      </c>
      <c r="Q1868" s="179" t="s">
        <v>7</v>
      </c>
      <c r="R1868" s="179" t="s">
        <v>1526</v>
      </c>
      <c r="S1868" s="179" t="s">
        <v>111</v>
      </c>
      <c r="T1868" s="184" t="s">
        <v>19</v>
      </c>
      <c r="U1868" s="184" t="str">
        <f>Tabla1[[#This Row],[Códigos CIF]]&amp;" "&amp;"="&amp;" "&amp;Tabla1[[#This Row],[Códigos CIF Habilidad]]</f>
        <v>d137 = Adquirir conceptos</v>
      </c>
      <c r="V1868" s="189" t="s">
        <v>112</v>
      </c>
      <c r="W1868" s="19" t="s">
        <v>113</v>
      </c>
      <c r="X1868" s="10"/>
      <c r="Y1868" s="10"/>
      <c r="Z1868"/>
      <c r="AA1868"/>
      <c r="AB1868"/>
      <c r="AC1868"/>
      <c r="AD1868"/>
      <c r="AE1868"/>
      <c r="AF1868"/>
      <c r="AG1868"/>
      <c r="AH1868"/>
      <c r="AI1868"/>
    </row>
    <row r="1869" spans="1:35">
      <c r="A1869" s="10">
        <v>1853</v>
      </c>
      <c r="B1869" s="176" t="s">
        <v>1344</v>
      </c>
      <c r="C1869" s="177" t="s">
        <v>923</v>
      </c>
      <c r="D1869" s="177" t="s">
        <v>201</v>
      </c>
      <c r="E1869" s="178" t="s">
        <v>247</v>
      </c>
      <c r="F1869" s="179">
        <v>60</v>
      </c>
      <c r="G1869" s="180" t="s">
        <v>744</v>
      </c>
      <c r="H1869" s="181">
        <v>3</v>
      </c>
      <c r="I1869" s="182">
        <f>Tabla1[[#This Row],[P_Esperada_MEISR ]]*0.0008928</f>
        <v>2.6784000000000001E-3</v>
      </c>
      <c r="J1869" s="183">
        <v>1</v>
      </c>
      <c r="K1869" s="183">
        <f>Tabla1[[#This Row],[Puntuación]]-1</f>
        <v>0</v>
      </c>
      <c r="L1869" s="182">
        <f>Tabla1[[#This Row],[Cambio escala]]*0.0008928</f>
        <v>0</v>
      </c>
      <c r="M1869" s="179" t="s">
        <v>23</v>
      </c>
      <c r="N1869" s="179" t="s">
        <v>1434</v>
      </c>
      <c r="O1869" s="179" t="s">
        <v>23</v>
      </c>
      <c r="P1869" s="179" t="s">
        <v>1437</v>
      </c>
      <c r="Q1869" s="179" t="s">
        <v>23</v>
      </c>
      <c r="R1869" s="179" t="s">
        <v>1525</v>
      </c>
      <c r="S1869" s="179" t="s">
        <v>211</v>
      </c>
      <c r="T1869" s="184" t="s">
        <v>83</v>
      </c>
      <c r="U1869" s="184" t="str">
        <f>Tabla1[[#This Row],[Códigos CIF]]&amp;" "&amp;"="&amp;" "&amp;Tabla1[[#This Row],[Códigos CIF Habilidad]]</f>
        <v>d540 = Vestirse</v>
      </c>
      <c r="V1869" s="189" t="s">
        <v>212</v>
      </c>
      <c r="W1869" s="19" t="s">
        <v>213</v>
      </c>
      <c r="X1869" s="10"/>
      <c r="Y1869" s="10"/>
      <c r="Z1869"/>
      <c r="AA1869"/>
      <c r="AB1869"/>
      <c r="AC1869"/>
      <c r="AD1869"/>
      <c r="AE1869"/>
      <c r="AF1869"/>
      <c r="AG1869"/>
      <c r="AH1869"/>
      <c r="AI1869"/>
    </row>
    <row r="1870" spans="1:35" ht="20.399999999999999">
      <c r="A1870" s="10">
        <v>1854</v>
      </c>
      <c r="B1870" s="176" t="s">
        <v>1344</v>
      </c>
      <c r="C1870" s="177" t="s">
        <v>924</v>
      </c>
      <c r="D1870" s="177" t="s">
        <v>201</v>
      </c>
      <c r="E1870" s="178" t="s">
        <v>248</v>
      </c>
      <c r="F1870" s="179">
        <v>60</v>
      </c>
      <c r="G1870" s="180" t="s">
        <v>744</v>
      </c>
      <c r="H1870" s="181">
        <v>3</v>
      </c>
      <c r="I1870" s="182">
        <f>Tabla1[[#This Row],[P_Esperada_MEISR ]]*0.0008928</f>
        <v>2.6784000000000001E-3</v>
      </c>
      <c r="J1870" s="183">
        <v>1</v>
      </c>
      <c r="K1870" s="183">
        <f>Tabla1[[#This Row],[Puntuación]]-1</f>
        <v>0</v>
      </c>
      <c r="L1870" s="182">
        <f>Tabla1[[#This Row],[Cambio escala]]*0.0008928</f>
        <v>0</v>
      </c>
      <c r="M1870" s="179" t="s">
        <v>23</v>
      </c>
      <c r="N1870" s="179" t="s">
        <v>1434</v>
      </c>
      <c r="O1870" s="179" t="s">
        <v>23</v>
      </c>
      <c r="P1870" s="179" t="s">
        <v>1437</v>
      </c>
      <c r="Q1870" s="179" t="s">
        <v>23</v>
      </c>
      <c r="R1870" s="179" t="s">
        <v>1525</v>
      </c>
      <c r="S1870" s="179" t="s">
        <v>211</v>
      </c>
      <c r="T1870" s="184" t="s">
        <v>83</v>
      </c>
      <c r="U1870" s="184" t="str">
        <f>Tabla1[[#This Row],[Códigos CIF]]&amp;" "&amp;"="&amp;" "&amp;Tabla1[[#This Row],[Códigos CIF Habilidad]]</f>
        <v>d540 = Vestirse</v>
      </c>
      <c r="V1870" s="189" t="s">
        <v>212</v>
      </c>
      <c r="W1870" s="19" t="s">
        <v>213</v>
      </c>
      <c r="X1870" s="10"/>
      <c r="Y1870" s="10"/>
      <c r="Z1870"/>
      <c r="AA1870"/>
      <c r="AB1870"/>
      <c r="AC1870"/>
      <c r="AD1870"/>
      <c r="AE1870"/>
      <c r="AF1870"/>
      <c r="AG1870"/>
      <c r="AH1870"/>
      <c r="AI1870"/>
    </row>
    <row r="1871" spans="1:35">
      <c r="A1871" s="10">
        <v>1855</v>
      </c>
      <c r="B1871" s="176" t="s">
        <v>1344</v>
      </c>
      <c r="C1871" s="177" t="s">
        <v>925</v>
      </c>
      <c r="D1871" s="177" t="s">
        <v>201</v>
      </c>
      <c r="E1871" s="178" t="s">
        <v>249</v>
      </c>
      <c r="F1871" s="179">
        <v>60</v>
      </c>
      <c r="G1871" s="180" t="s">
        <v>744</v>
      </c>
      <c r="H1871" s="181">
        <v>3</v>
      </c>
      <c r="I1871" s="182">
        <f>Tabla1[[#This Row],[P_Esperada_MEISR ]]*0.0008928</f>
        <v>2.6784000000000001E-3</v>
      </c>
      <c r="J1871" s="183">
        <v>1</v>
      </c>
      <c r="K1871" s="183">
        <f>Tabla1[[#This Row],[Puntuación]]-1</f>
        <v>0</v>
      </c>
      <c r="L1871" s="182">
        <f>Tabla1[[#This Row],[Cambio escala]]*0.0008928</f>
        <v>0</v>
      </c>
      <c r="M1871" s="179" t="s">
        <v>23</v>
      </c>
      <c r="N1871" s="179" t="s">
        <v>1434</v>
      </c>
      <c r="O1871" s="179" t="s">
        <v>23</v>
      </c>
      <c r="P1871" s="179" t="s">
        <v>1437</v>
      </c>
      <c r="Q1871" s="179" t="s">
        <v>23</v>
      </c>
      <c r="R1871" s="179" t="s">
        <v>1525</v>
      </c>
      <c r="S1871" s="179" t="s">
        <v>211</v>
      </c>
      <c r="T1871" s="184" t="s">
        <v>83</v>
      </c>
      <c r="U1871" s="184" t="str">
        <f>Tabla1[[#This Row],[Códigos CIF]]&amp;" "&amp;"="&amp;" "&amp;Tabla1[[#This Row],[Códigos CIF Habilidad]]</f>
        <v>d540 = Vestirse</v>
      </c>
      <c r="V1871" s="189" t="s">
        <v>212</v>
      </c>
      <c r="W1871" s="19" t="s">
        <v>213</v>
      </c>
      <c r="X1871" s="10"/>
      <c r="Y1871" s="10"/>
      <c r="Z1871"/>
      <c r="AA1871"/>
      <c r="AB1871"/>
      <c r="AC1871"/>
      <c r="AD1871"/>
      <c r="AE1871"/>
      <c r="AF1871"/>
      <c r="AG1871"/>
      <c r="AH1871"/>
      <c r="AI1871"/>
    </row>
    <row r="1872" spans="1:35">
      <c r="A1872" s="10">
        <v>1856</v>
      </c>
      <c r="B1872" s="176" t="s">
        <v>1344</v>
      </c>
      <c r="C1872" s="177" t="s">
        <v>926</v>
      </c>
      <c r="D1872" s="177" t="s">
        <v>201</v>
      </c>
      <c r="E1872" s="178" t="s">
        <v>250</v>
      </c>
      <c r="F1872" s="179">
        <v>60</v>
      </c>
      <c r="G1872" s="180" t="s">
        <v>744</v>
      </c>
      <c r="H1872" s="181">
        <v>3</v>
      </c>
      <c r="I1872" s="182">
        <f>Tabla1[[#This Row],[P_Esperada_MEISR ]]*0.0008928</f>
        <v>2.6784000000000001E-3</v>
      </c>
      <c r="J1872" s="183">
        <v>1</v>
      </c>
      <c r="K1872" s="183">
        <f>Tabla1[[#This Row],[Puntuación]]-1</f>
        <v>0</v>
      </c>
      <c r="L1872" s="182">
        <f>Tabla1[[#This Row],[Cambio escala]]*0.0008928</f>
        <v>0</v>
      </c>
      <c r="M1872" s="179" t="s">
        <v>24</v>
      </c>
      <c r="N1872" s="179" t="s">
        <v>1435</v>
      </c>
      <c r="O1872" s="179" t="s">
        <v>31</v>
      </c>
      <c r="P1872" s="179" t="s">
        <v>1438</v>
      </c>
      <c r="Q1872" s="179" t="s">
        <v>7</v>
      </c>
      <c r="R1872" s="179" t="s">
        <v>1526</v>
      </c>
      <c r="S1872" s="179" t="s">
        <v>111</v>
      </c>
      <c r="T1872" s="184" t="s">
        <v>19</v>
      </c>
      <c r="U1872" s="184" t="str">
        <f>Tabla1[[#This Row],[Códigos CIF]]&amp;" "&amp;"="&amp;" "&amp;Tabla1[[#This Row],[Códigos CIF Habilidad]]</f>
        <v>d137 = Adquirir conceptos</v>
      </c>
      <c r="V1872" s="189" t="s">
        <v>112</v>
      </c>
      <c r="W1872" s="19" t="s">
        <v>113</v>
      </c>
      <c r="X1872" s="10"/>
      <c r="Y1872" s="10"/>
      <c r="Z1872"/>
      <c r="AA1872"/>
      <c r="AB1872"/>
      <c r="AC1872"/>
      <c r="AD1872"/>
      <c r="AE1872"/>
      <c r="AF1872"/>
      <c r="AG1872"/>
      <c r="AH1872"/>
      <c r="AI1872"/>
    </row>
    <row r="1873" spans="1:35" ht="40.799999999999997">
      <c r="A1873" s="10">
        <v>1857</v>
      </c>
      <c r="B1873" s="176" t="s">
        <v>1344</v>
      </c>
      <c r="C1873" s="177" t="s">
        <v>749</v>
      </c>
      <c r="D1873" s="177" t="s">
        <v>252</v>
      </c>
      <c r="E1873" s="178" t="s">
        <v>253</v>
      </c>
      <c r="F1873" s="179">
        <v>0</v>
      </c>
      <c r="G1873" s="180" t="s">
        <v>683</v>
      </c>
      <c r="H1873" s="181">
        <v>3</v>
      </c>
      <c r="I1873" s="182">
        <f>Tabla1[[#This Row],[P_Esperada_MEISR ]]*0.0008928</f>
        <v>2.6784000000000001E-3</v>
      </c>
      <c r="J1873" s="183">
        <v>1</v>
      </c>
      <c r="K1873" s="183">
        <f>Tabla1[[#This Row],[Puntuación]]-1</f>
        <v>0</v>
      </c>
      <c r="L1873" s="182">
        <f>Tabla1[[#This Row],[Cambio escala]]*0.0008928</f>
        <v>0</v>
      </c>
      <c r="M1873" s="179" t="s">
        <v>5</v>
      </c>
      <c r="N1873" s="179" t="s">
        <v>1436</v>
      </c>
      <c r="O1873" s="179" t="s">
        <v>5</v>
      </c>
      <c r="P1873" s="179" t="s">
        <v>1441</v>
      </c>
      <c r="Q1873" s="179" t="s">
        <v>5</v>
      </c>
      <c r="R1873" s="179" t="s">
        <v>1519</v>
      </c>
      <c r="S1873" s="179" t="s">
        <v>13</v>
      </c>
      <c r="T1873" s="184" t="s">
        <v>14</v>
      </c>
      <c r="U1873" s="184" t="str">
        <f>Tabla1[[#This Row],[Códigos CIF]]&amp;" "&amp;"="&amp;" "&amp;Tabla1[[#This Row],[Códigos CIF Habilidad]]</f>
        <v>d710 = Interacciones interpersonales básicas</v>
      </c>
      <c r="V1873" s="189" t="s">
        <v>15</v>
      </c>
      <c r="W1873" s="19" t="s">
        <v>16</v>
      </c>
      <c r="X1873" s="10"/>
      <c r="Y1873" s="10"/>
      <c r="Z1873"/>
      <c r="AA1873"/>
      <c r="AB1873"/>
      <c r="AC1873"/>
      <c r="AD1873"/>
      <c r="AE1873"/>
      <c r="AF1873"/>
      <c r="AG1873"/>
      <c r="AH1873"/>
      <c r="AI1873"/>
    </row>
    <row r="1874" spans="1:35" ht="24">
      <c r="A1874" s="10">
        <v>1858</v>
      </c>
      <c r="B1874" s="176" t="s">
        <v>1344</v>
      </c>
      <c r="C1874" s="177" t="s">
        <v>929</v>
      </c>
      <c r="D1874" s="177" t="s">
        <v>252</v>
      </c>
      <c r="E1874" s="178" t="s">
        <v>707</v>
      </c>
      <c r="F1874" s="179">
        <v>3</v>
      </c>
      <c r="G1874" s="180" t="s">
        <v>683</v>
      </c>
      <c r="H1874" s="181">
        <v>3</v>
      </c>
      <c r="I1874" s="182">
        <f>Tabla1[[#This Row],[P_Esperada_MEISR ]]*0.0008928</f>
        <v>2.6784000000000001E-3</v>
      </c>
      <c r="J1874" s="183">
        <v>1</v>
      </c>
      <c r="K1874" s="183">
        <f>Tabla1[[#This Row],[Puntuación]]-1</f>
        <v>0</v>
      </c>
      <c r="L1874" s="182">
        <f>Tabla1[[#This Row],[Cambio escala]]*0.0008928</f>
        <v>0</v>
      </c>
      <c r="M1874" s="179" t="s">
        <v>5</v>
      </c>
      <c r="N1874" s="179" t="s">
        <v>1436</v>
      </c>
      <c r="O1874" s="179" t="s">
        <v>5</v>
      </c>
      <c r="P1874" s="179" t="s">
        <v>1441</v>
      </c>
      <c r="Q1874" s="179" t="s">
        <v>5</v>
      </c>
      <c r="R1874" s="179" t="s">
        <v>1519</v>
      </c>
      <c r="S1874" s="179" t="s">
        <v>77</v>
      </c>
      <c r="T1874" s="184" t="s">
        <v>50</v>
      </c>
      <c r="U1874" s="184" t="str">
        <f>Tabla1[[#This Row],[Códigos CIF]]&amp;" "&amp;"="&amp;" "&amp;Tabla1[[#This Row],[Códigos CIF Habilidad]]</f>
        <v>d250 = Manejo del comportamiento propio</v>
      </c>
      <c r="V1874" s="189" t="s">
        <v>78</v>
      </c>
      <c r="W1874" s="19" t="s">
        <v>79</v>
      </c>
      <c r="X1874" s="10"/>
      <c r="Y1874" s="10"/>
      <c r="Z1874"/>
      <c r="AA1874"/>
      <c r="AB1874"/>
      <c r="AC1874"/>
      <c r="AD1874"/>
      <c r="AE1874"/>
      <c r="AF1874"/>
      <c r="AG1874"/>
      <c r="AH1874"/>
      <c r="AI1874"/>
    </row>
    <row r="1875" spans="1:35" ht="20.399999999999999">
      <c r="A1875" s="10">
        <v>1859</v>
      </c>
      <c r="B1875" s="176" t="s">
        <v>1344</v>
      </c>
      <c r="C1875" s="177" t="s">
        <v>930</v>
      </c>
      <c r="D1875" s="177" t="s">
        <v>252</v>
      </c>
      <c r="E1875" s="178" t="s">
        <v>254</v>
      </c>
      <c r="F1875" s="179">
        <v>3</v>
      </c>
      <c r="G1875" s="180" t="s">
        <v>683</v>
      </c>
      <c r="H1875" s="181">
        <v>3</v>
      </c>
      <c r="I1875" s="182">
        <f>Tabla1[[#This Row],[P_Esperada_MEISR ]]*0.0008928</f>
        <v>2.6784000000000001E-3</v>
      </c>
      <c r="J1875" s="183">
        <v>1</v>
      </c>
      <c r="K1875" s="183">
        <f>Tabla1[[#This Row],[Puntuación]]-1</f>
        <v>0</v>
      </c>
      <c r="L1875" s="182">
        <f>Tabla1[[#This Row],[Cambio escala]]*0.0008928</f>
        <v>0</v>
      </c>
      <c r="M1875" s="179" t="s">
        <v>24</v>
      </c>
      <c r="N1875" s="179" t="s">
        <v>1435</v>
      </c>
      <c r="O1875" s="179" t="s">
        <v>31</v>
      </c>
      <c r="P1875" s="179" t="s">
        <v>1438</v>
      </c>
      <c r="Q1875" s="179" t="s">
        <v>7</v>
      </c>
      <c r="R1875" s="179" t="s">
        <v>1526</v>
      </c>
      <c r="S1875" s="179" t="s">
        <v>18</v>
      </c>
      <c r="T1875" s="184" t="s">
        <v>19</v>
      </c>
      <c r="U1875" s="184" t="str">
        <f>Tabla1[[#This Row],[Códigos CIF]]&amp;" "&amp;"="&amp;" "&amp;Tabla1[[#This Row],[Códigos CIF Habilidad]]</f>
        <v>d110 = Mirar</v>
      </c>
      <c r="V1875" s="189" t="s">
        <v>20</v>
      </c>
      <c r="W1875" s="19" t="s">
        <v>21</v>
      </c>
      <c r="X1875" s="10"/>
      <c r="Y1875" s="10"/>
      <c r="Z1875"/>
      <c r="AA1875"/>
      <c r="AB1875"/>
      <c r="AC1875"/>
      <c r="AD1875"/>
      <c r="AE1875"/>
      <c r="AF1875"/>
      <c r="AG1875"/>
      <c r="AH1875"/>
      <c r="AI1875"/>
    </row>
    <row r="1876" spans="1:35" ht="20.399999999999999">
      <c r="A1876" s="10">
        <v>1860</v>
      </c>
      <c r="B1876" s="176" t="s">
        <v>1344</v>
      </c>
      <c r="C1876" s="177" t="s">
        <v>931</v>
      </c>
      <c r="D1876" s="177" t="s">
        <v>252</v>
      </c>
      <c r="E1876" s="178" t="s">
        <v>706</v>
      </c>
      <c r="F1876" s="179">
        <v>5</v>
      </c>
      <c r="G1876" s="180" t="s">
        <v>683</v>
      </c>
      <c r="H1876" s="181">
        <v>3</v>
      </c>
      <c r="I1876" s="182">
        <f>Tabla1[[#This Row],[P_Esperada_MEISR ]]*0.0008928</f>
        <v>2.6784000000000001E-3</v>
      </c>
      <c r="J1876" s="183">
        <v>1</v>
      </c>
      <c r="K1876" s="183">
        <f>Tabla1[[#This Row],[Puntuación]]-1</f>
        <v>0</v>
      </c>
      <c r="L1876" s="182">
        <f>Tabla1[[#This Row],[Cambio escala]]*0.0008928</f>
        <v>0</v>
      </c>
      <c r="M1876" s="179" t="s">
        <v>23</v>
      </c>
      <c r="N1876" s="179" t="s">
        <v>1434</v>
      </c>
      <c r="O1876" s="179" t="s">
        <v>25</v>
      </c>
      <c r="P1876" s="179" t="s">
        <v>1440</v>
      </c>
      <c r="Q1876" s="179" t="s">
        <v>23</v>
      </c>
      <c r="R1876" s="179" t="s">
        <v>1525</v>
      </c>
      <c r="S1876" s="179" t="s">
        <v>160</v>
      </c>
      <c r="T1876" s="184" t="s">
        <v>27</v>
      </c>
      <c r="U1876" s="184" t="str">
        <f>Tabla1[[#This Row],[Códigos CIF]]&amp;" "&amp;"="&amp;" "&amp;Tabla1[[#This Row],[Códigos CIF Habilidad]]</f>
        <v>d455 = Desplazarse por el entorno</v>
      </c>
      <c r="V1876" s="189" t="s">
        <v>161</v>
      </c>
      <c r="W1876" s="19" t="s">
        <v>162</v>
      </c>
      <c r="X1876" s="10"/>
      <c r="Y1876" s="10"/>
      <c r="Z1876"/>
      <c r="AA1876"/>
      <c r="AB1876"/>
      <c r="AC1876"/>
      <c r="AD1876"/>
      <c r="AE1876"/>
      <c r="AF1876"/>
      <c r="AG1876"/>
      <c r="AH1876"/>
      <c r="AI1876"/>
    </row>
    <row r="1877" spans="1:35" ht="30.6">
      <c r="A1877" s="10">
        <v>1861</v>
      </c>
      <c r="B1877" s="176" t="s">
        <v>1344</v>
      </c>
      <c r="C1877" s="177" t="s">
        <v>932</v>
      </c>
      <c r="D1877" s="177" t="s">
        <v>252</v>
      </c>
      <c r="E1877" s="178" t="s">
        <v>708</v>
      </c>
      <c r="F1877" s="179">
        <v>5</v>
      </c>
      <c r="G1877" s="180" t="s">
        <v>683</v>
      </c>
      <c r="H1877" s="181">
        <v>3</v>
      </c>
      <c r="I1877" s="182">
        <f>Tabla1[[#This Row],[P_Esperada_MEISR ]]*0.0008928</f>
        <v>2.6784000000000001E-3</v>
      </c>
      <c r="J1877" s="183">
        <v>1</v>
      </c>
      <c r="K1877" s="183">
        <f>Tabla1[[#This Row],[Puntuación]]-1</f>
        <v>0</v>
      </c>
      <c r="L1877" s="182">
        <f>Tabla1[[#This Row],[Cambio escala]]*0.0008928</f>
        <v>0</v>
      </c>
      <c r="M1877" s="179" t="s">
        <v>23</v>
      </c>
      <c r="N1877" s="179" t="s">
        <v>1434</v>
      </c>
      <c r="O1877" s="179" t="s">
        <v>25</v>
      </c>
      <c r="P1877" s="179" t="s">
        <v>1440</v>
      </c>
      <c r="Q1877" s="179" t="s">
        <v>23</v>
      </c>
      <c r="R1877" s="179" t="s">
        <v>1525</v>
      </c>
      <c r="S1877" s="179" t="s">
        <v>26</v>
      </c>
      <c r="T1877" s="184" t="s">
        <v>27</v>
      </c>
      <c r="U1877" s="184" t="str">
        <f>Tabla1[[#This Row],[Códigos CIF]]&amp;" "&amp;"="&amp;" "&amp;Tabla1[[#This Row],[Códigos CIF Habilidad]]</f>
        <v>d410 = Cambiar las posturas corporales básicas</v>
      </c>
      <c r="V1877" s="189" t="s">
        <v>28</v>
      </c>
      <c r="W1877" s="19" t="s">
        <v>29</v>
      </c>
      <c r="X1877" s="10"/>
      <c r="Y1877" s="10"/>
      <c r="Z1877"/>
      <c r="AA1877"/>
      <c r="AB1877"/>
      <c r="AC1877"/>
      <c r="AD1877"/>
      <c r="AE1877"/>
      <c r="AF1877"/>
      <c r="AG1877"/>
      <c r="AH1877"/>
      <c r="AI1877"/>
    </row>
    <row r="1878" spans="1:35" ht="30.6">
      <c r="A1878" s="10">
        <v>1862</v>
      </c>
      <c r="B1878" s="176" t="s">
        <v>1344</v>
      </c>
      <c r="C1878" s="177" t="s">
        <v>933</v>
      </c>
      <c r="D1878" s="177" t="s">
        <v>252</v>
      </c>
      <c r="E1878" s="178" t="s">
        <v>709</v>
      </c>
      <c r="F1878" s="179">
        <v>5</v>
      </c>
      <c r="G1878" s="180" t="s">
        <v>683</v>
      </c>
      <c r="H1878" s="181">
        <v>3</v>
      </c>
      <c r="I1878" s="182">
        <f>Tabla1[[#This Row],[P_Esperada_MEISR ]]*0.0008928</f>
        <v>2.6784000000000001E-3</v>
      </c>
      <c r="J1878" s="183">
        <v>1</v>
      </c>
      <c r="K1878" s="183">
        <f>Tabla1[[#This Row],[Puntuación]]-1</f>
        <v>0</v>
      </c>
      <c r="L1878" s="182">
        <f>Tabla1[[#This Row],[Cambio escala]]*0.0008928</f>
        <v>0</v>
      </c>
      <c r="M1878" s="179" t="s">
        <v>23</v>
      </c>
      <c r="N1878" s="179" t="s">
        <v>1434</v>
      </c>
      <c r="O1878" s="179" t="s">
        <v>25</v>
      </c>
      <c r="P1878" s="179" t="s">
        <v>1440</v>
      </c>
      <c r="Q1878" s="179" t="s">
        <v>23</v>
      </c>
      <c r="R1878" s="179" t="s">
        <v>1525</v>
      </c>
      <c r="S1878" s="179" t="s">
        <v>26</v>
      </c>
      <c r="T1878" s="184" t="s">
        <v>27</v>
      </c>
      <c r="U1878" s="184" t="str">
        <f>Tabla1[[#This Row],[Códigos CIF]]&amp;" "&amp;"="&amp;" "&amp;Tabla1[[#This Row],[Códigos CIF Habilidad]]</f>
        <v>d410 = Cambiar las posturas corporales básicas</v>
      </c>
      <c r="V1878" s="189" t="s">
        <v>28</v>
      </c>
      <c r="W1878" s="19" t="s">
        <v>29</v>
      </c>
      <c r="X1878" s="10"/>
      <c r="Y1878" s="10"/>
      <c r="Z1878"/>
      <c r="AA1878"/>
      <c r="AB1878"/>
      <c r="AC1878"/>
      <c r="AD1878"/>
      <c r="AE1878"/>
      <c r="AF1878"/>
      <c r="AG1878"/>
      <c r="AH1878"/>
      <c r="AI1878"/>
    </row>
    <row r="1879" spans="1:35" ht="20.399999999999999">
      <c r="A1879" s="10">
        <v>1863</v>
      </c>
      <c r="B1879" s="176" t="s">
        <v>1344</v>
      </c>
      <c r="C1879" s="177" t="s">
        <v>934</v>
      </c>
      <c r="D1879" s="177" t="s">
        <v>252</v>
      </c>
      <c r="E1879" s="178" t="s">
        <v>261</v>
      </c>
      <c r="F1879" s="179">
        <v>6</v>
      </c>
      <c r="G1879" s="180" t="s">
        <v>683</v>
      </c>
      <c r="H1879" s="181">
        <v>3</v>
      </c>
      <c r="I1879" s="182">
        <f>Tabla1[[#This Row],[P_Esperada_MEISR ]]*0.0008928</f>
        <v>2.6784000000000001E-3</v>
      </c>
      <c r="J1879" s="183">
        <v>1</v>
      </c>
      <c r="K1879" s="183">
        <f>Tabla1[[#This Row],[Puntuación]]-1</f>
        <v>0</v>
      </c>
      <c r="L1879" s="182">
        <f>Tabla1[[#This Row],[Cambio escala]]*0.0008928</f>
        <v>0</v>
      </c>
      <c r="M1879" s="179" t="s">
        <v>5</v>
      </c>
      <c r="N1879" s="179" t="s">
        <v>1436</v>
      </c>
      <c r="O1879" s="179" t="s">
        <v>6</v>
      </c>
      <c r="P1879" s="179" t="s">
        <v>1439</v>
      </c>
      <c r="Q1879" s="179" t="s">
        <v>23</v>
      </c>
      <c r="R1879" s="179" t="s">
        <v>1525</v>
      </c>
      <c r="S1879" s="179" t="s">
        <v>55</v>
      </c>
      <c r="T1879" s="184" t="s">
        <v>9</v>
      </c>
      <c r="U1879" s="184" t="str">
        <f>Tabla1[[#This Row],[Códigos CIF]]&amp;" "&amp;"="&amp;" "&amp;Tabla1[[#This Row],[Códigos CIF Habilidad]]</f>
        <v>d330 = Hablar</v>
      </c>
      <c r="V1879" s="189" t="s">
        <v>56</v>
      </c>
      <c r="W1879" s="19" t="s">
        <v>57</v>
      </c>
      <c r="X1879" s="10"/>
      <c r="Y1879" s="10"/>
      <c r="Z1879"/>
      <c r="AA1879"/>
      <c r="AB1879"/>
      <c r="AC1879"/>
      <c r="AD1879"/>
      <c r="AE1879"/>
      <c r="AF1879"/>
      <c r="AG1879"/>
      <c r="AH1879"/>
      <c r="AI1879"/>
    </row>
    <row r="1880" spans="1:35" ht="24">
      <c r="A1880" s="10">
        <v>1864</v>
      </c>
      <c r="B1880" s="176" t="s">
        <v>1344</v>
      </c>
      <c r="C1880" s="177" t="s">
        <v>935</v>
      </c>
      <c r="D1880" s="177" t="s">
        <v>252</v>
      </c>
      <c r="E1880" s="178" t="s">
        <v>710</v>
      </c>
      <c r="F1880" s="179">
        <v>7</v>
      </c>
      <c r="G1880" s="180" t="s">
        <v>686</v>
      </c>
      <c r="H1880" s="181">
        <v>3</v>
      </c>
      <c r="I1880" s="182">
        <f>Tabla1[[#This Row],[P_Esperada_MEISR ]]*0.0008928</f>
        <v>2.6784000000000001E-3</v>
      </c>
      <c r="J1880" s="183">
        <v>1</v>
      </c>
      <c r="K1880" s="183">
        <f>Tabla1[[#This Row],[Puntuación]]-1</f>
        <v>0</v>
      </c>
      <c r="L1880" s="182">
        <f>Tabla1[[#This Row],[Cambio escala]]*0.0008928</f>
        <v>0</v>
      </c>
      <c r="M1880" s="179" t="s">
        <v>23</v>
      </c>
      <c r="N1880" s="179" t="s">
        <v>1434</v>
      </c>
      <c r="O1880" s="179" t="s">
        <v>25</v>
      </c>
      <c r="P1880" s="179" t="s">
        <v>1440</v>
      </c>
      <c r="Q1880" s="179" t="s">
        <v>23</v>
      </c>
      <c r="R1880" s="179" t="s">
        <v>1525</v>
      </c>
      <c r="S1880" s="179" t="s">
        <v>26</v>
      </c>
      <c r="T1880" s="184" t="s">
        <v>27</v>
      </c>
      <c r="U1880" s="184" t="str">
        <f>Tabla1[[#This Row],[Códigos CIF]]&amp;" "&amp;"="&amp;" "&amp;Tabla1[[#This Row],[Códigos CIF Habilidad]]</f>
        <v>d410 = Cambiar las posturas corporales básicas</v>
      </c>
      <c r="V1880" s="189" t="s">
        <v>28</v>
      </c>
      <c r="W1880" s="19" t="s">
        <v>29</v>
      </c>
      <c r="X1880" s="10"/>
      <c r="Y1880" s="10"/>
      <c r="Z1880"/>
      <c r="AA1880"/>
      <c r="AB1880"/>
      <c r="AC1880"/>
      <c r="AD1880"/>
      <c r="AE1880"/>
      <c r="AF1880"/>
      <c r="AG1880"/>
      <c r="AH1880"/>
      <c r="AI1880"/>
    </row>
    <row r="1881" spans="1:35" ht="24">
      <c r="A1881" s="10">
        <v>1865</v>
      </c>
      <c r="B1881" s="176" t="s">
        <v>1344</v>
      </c>
      <c r="C1881" s="177" t="s">
        <v>936</v>
      </c>
      <c r="D1881" s="177" t="s">
        <v>252</v>
      </c>
      <c r="E1881" s="178" t="s">
        <v>255</v>
      </c>
      <c r="F1881" s="179">
        <v>8</v>
      </c>
      <c r="G1881" s="180" t="s">
        <v>686</v>
      </c>
      <c r="H1881" s="181">
        <v>3</v>
      </c>
      <c r="I1881" s="182">
        <f>Tabla1[[#This Row],[P_Esperada_MEISR ]]*0.0008928</f>
        <v>2.6784000000000001E-3</v>
      </c>
      <c r="J1881" s="183">
        <v>1</v>
      </c>
      <c r="K1881" s="183">
        <f>Tabla1[[#This Row],[Puntuación]]-1</f>
        <v>0</v>
      </c>
      <c r="L1881" s="182">
        <f>Tabla1[[#This Row],[Cambio escala]]*0.0008928</f>
        <v>0</v>
      </c>
      <c r="M1881" s="179" t="s">
        <v>23</v>
      </c>
      <c r="N1881" s="179" t="s">
        <v>1434</v>
      </c>
      <c r="O1881" s="179" t="s">
        <v>25</v>
      </c>
      <c r="P1881" s="179" t="s">
        <v>1440</v>
      </c>
      <c r="Q1881" s="179" t="s">
        <v>23</v>
      </c>
      <c r="R1881" s="179" t="s">
        <v>1525</v>
      </c>
      <c r="S1881" s="179" t="s">
        <v>26</v>
      </c>
      <c r="T1881" s="184" t="s">
        <v>27</v>
      </c>
      <c r="U1881" s="184" t="str">
        <f>Tabla1[[#This Row],[Códigos CIF]]&amp;" "&amp;"="&amp;" "&amp;Tabla1[[#This Row],[Códigos CIF Habilidad]]</f>
        <v>d410 = Cambiar las posturas corporales básicas</v>
      </c>
      <c r="V1881" s="189" t="s">
        <v>28</v>
      </c>
      <c r="W1881" s="19" t="s">
        <v>29</v>
      </c>
      <c r="X1881" s="10"/>
      <c r="Y1881" s="10"/>
      <c r="Z1881"/>
      <c r="AA1881"/>
      <c r="AB1881"/>
      <c r="AC1881"/>
      <c r="AD1881"/>
      <c r="AE1881"/>
      <c r="AF1881"/>
      <c r="AG1881"/>
      <c r="AH1881"/>
      <c r="AI1881"/>
    </row>
    <row r="1882" spans="1:35" ht="24">
      <c r="A1882" s="10">
        <v>1866</v>
      </c>
      <c r="B1882" s="176" t="s">
        <v>1344</v>
      </c>
      <c r="C1882" s="177" t="s">
        <v>937</v>
      </c>
      <c r="D1882" s="177" t="s">
        <v>252</v>
      </c>
      <c r="E1882" s="178" t="s">
        <v>256</v>
      </c>
      <c r="F1882" s="179">
        <v>8</v>
      </c>
      <c r="G1882" s="180" t="s">
        <v>686</v>
      </c>
      <c r="H1882" s="181">
        <v>3</v>
      </c>
      <c r="I1882" s="182">
        <f>Tabla1[[#This Row],[P_Esperada_MEISR ]]*0.0008928</f>
        <v>2.6784000000000001E-3</v>
      </c>
      <c r="J1882" s="183">
        <v>1</v>
      </c>
      <c r="K1882" s="183">
        <f>Tabla1[[#This Row],[Puntuación]]-1</f>
        <v>0</v>
      </c>
      <c r="L1882" s="182">
        <f>Tabla1[[#This Row],[Cambio escala]]*0.0008928</f>
        <v>0</v>
      </c>
      <c r="M1882" s="179" t="s">
        <v>24</v>
      </c>
      <c r="N1882" s="179" t="s">
        <v>1435</v>
      </c>
      <c r="O1882" s="179" t="s">
        <v>31</v>
      </c>
      <c r="P1882" s="179" t="s">
        <v>1438</v>
      </c>
      <c r="Q1882" s="179" t="s">
        <v>7</v>
      </c>
      <c r="R1882" s="179" t="s">
        <v>1526</v>
      </c>
      <c r="S1882" s="179" t="s">
        <v>257</v>
      </c>
      <c r="T1882" s="184" t="s">
        <v>19</v>
      </c>
      <c r="U1882" s="184" t="str">
        <f>Tabla1[[#This Row],[Códigos CIF]]&amp;" "&amp;"="&amp;" "&amp;Tabla1[[#This Row],[Códigos CIF Habilidad]]</f>
        <v>d131 = Aprender mediante acciones con objetos</v>
      </c>
      <c r="V1882" s="189" t="s">
        <v>258</v>
      </c>
      <c r="W1882" s="19" t="s">
        <v>259</v>
      </c>
      <c r="X1882" s="10"/>
      <c r="Y1882" s="10"/>
      <c r="Z1882"/>
      <c r="AA1882"/>
      <c r="AB1882"/>
      <c r="AC1882"/>
      <c r="AD1882"/>
      <c r="AE1882"/>
      <c r="AF1882"/>
      <c r="AG1882"/>
      <c r="AH1882"/>
      <c r="AI1882"/>
    </row>
    <row r="1883" spans="1:35" ht="30.6">
      <c r="A1883" s="10">
        <v>1867</v>
      </c>
      <c r="B1883" s="176" t="s">
        <v>1344</v>
      </c>
      <c r="C1883" s="177" t="s">
        <v>938</v>
      </c>
      <c r="D1883" s="177" t="s">
        <v>252</v>
      </c>
      <c r="E1883" s="178" t="s">
        <v>711</v>
      </c>
      <c r="F1883" s="179">
        <v>10</v>
      </c>
      <c r="G1883" s="180" t="s">
        <v>686</v>
      </c>
      <c r="H1883" s="181">
        <v>3</v>
      </c>
      <c r="I1883" s="182">
        <f>Tabla1[[#This Row],[P_Esperada_MEISR ]]*0.0008928</f>
        <v>2.6784000000000001E-3</v>
      </c>
      <c r="J1883" s="183">
        <v>1</v>
      </c>
      <c r="K1883" s="183">
        <f>Tabla1[[#This Row],[Puntuación]]-1</f>
        <v>0</v>
      </c>
      <c r="L1883" s="182">
        <f>Tabla1[[#This Row],[Cambio escala]]*0.0008928</f>
        <v>0</v>
      </c>
      <c r="M1883" s="179" t="s">
        <v>24</v>
      </c>
      <c r="N1883" s="179" t="s">
        <v>1435</v>
      </c>
      <c r="O1883" s="179" t="s">
        <v>31</v>
      </c>
      <c r="P1883" s="179" t="s">
        <v>1438</v>
      </c>
      <c r="Q1883" s="179" t="s">
        <v>7</v>
      </c>
      <c r="R1883" s="179" t="s">
        <v>1526</v>
      </c>
      <c r="S1883" s="179" t="s">
        <v>67</v>
      </c>
      <c r="T1883" s="184" t="s">
        <v>9</v>
      </c>
      <c r="U1883" s="184" t="str">
        <f>Tabla1[[#This Row],[Códigos CIF]]&amp;" "&amp;"="&amp;" "&amp;Tabla1[[#This Row],[Códigos CIF Habilidad]]</f>
        <v>d310 = Comunicación-recepción de mensajes hablados</v>
      </c>
      <c r="V1883" s="189" t="s">
        <v>68</v>
      </c>
      <c r="W1883" s="19" t="s">
        <v>69</v>
      </c>
      <c r="X1883" s="10"/>
      <c r="Y1883" s="10"/>
      <c r="Z1883"/>
      <c r="AA1883"/>
      <c r="AB1883"/>
      <c r="AC1883"/>
      <c r="AD1883"/>
      <c r="AE1883"/>
      <c r="AF1883"/>
      <c r="AG1883"/>
      <c r="AH1883"/>
      <c r="AI1883"/>
    </row>
    <row r="1884" spans="1:35" ht="20.399999999999999">
      <c r="A1884" s="10">
        <v>1868</v>
      </c>
      <c r="B1884" s="176" t="s">
        <v>1344</v>
      </c>
      <c r="C1884" s="177" t="s">
        <v>939</v>
      </c>
      <c r="D1884" s="177" t="s">
        <v>252</v>
      </c>
      <c r="E1884" s="178" t="s">
        <v>732</v>
      </c>
      <c r="F1884" s="179">
        <v>12</v>
      </c>
      <c r="G1884" s="180" t="s">
        <v>686</v>
      </c>
      <c r="H1884" s="181">
        <v>3</v>
      </c>
      <c r="I1884" s="182">
        <f>Tabla1[[#This Row],[P_Esperada_MEISR ]]*0.0008928</f>
        <v>2.6784000000000001E-3</v>
      </c>
      <c r="J1884" s="183">
        <v>1</v>
      </c>
      <c r="K1884" s="183">
        <f>Tabla1[[#This Row],[Puntuación]]-1</f>
        <v>0</v>
      </c>
      <c r="L1884" s="182">
        <f>Tabla1[[#This Row],[Cambio escala]]*0.0008928</f>
        <v>0</v>
      </c>
      <c r="M1884" s="179" t="s">
        <v>5</v>
      </c>
      <c r="N1884" s="179" t="s">
        <v>1436</v>
      </c>
      <c r="O1884" s="179" t="s">
        <v>5</v>
      </c>
      <c r="P1884" s="179" t="s">
        <v>1441</v>
      </c>
      <c r="Q1884" s="179" t="s">
        <v>5</v>
      </c>
      <c r="R1884" s="179" t="s">
        <v>1519</v>
      </c>
      <c r="S1884" s="179" t="s">
        <v>18</v>
      </c>
      <c r="T1884" s="184" t="s">
        <v>19</v>
      </c>
      <c r="U1884" s="184" t="str">
        <f>Tabla1[[#This Row],[Códigos CIF]]&amp;" "&amp;"="&amp;" "&amp;Tabla1[[#This Row],[Códigos CIF Habilidad]]</f>
        <v>d110 = Mirar</v>
      </c>
      <c r="V1884" s="189" t="s">
        <v>20</v>
      </c>
      <c r="W1884" s="19" t="s">
        <v>21</v>
      </c>
      <c r="X1884" s="10"/>
      <c r="Y1884" s="10"/>
      <c r="Z1884"/>
      <c r="AA1884"/>
      <c r="AB1884"/>
      <c r="AC1884"/>
      <c r="AD1884"/>
      <c r="AE1884"/>
      <c r="AF1884"/>
      <c r="AG1884"/>
      <c r="AH1884"/>
      <c r="AI1884"/>
    </row>
    <row r="1885" spans="1:35">
      <c r="A1885" s="10">
        <v>1869</v>
      </c>
      <c r="B1885" s="176" t="s">
        <v>1344</v>
      </c>
      <c r="C1885" s="177" t="s">
        <v>940</v>
      </c>
      <c r="D1885" s="177" t="s">
        <v>252</v>
      </c>
      <c r="E1885" s="178" t="s">
        <v>712</v>
      </c>
      <c r="F1885" s="179">
        <v>12</v>
      </c>
      <c r="G1885" s="180" t="s">
        <v>686</v>
      </c>
      <c r="H1885" s="181">
        <v>3</v>
      </c>
      <c r="I1885" s="182">
        <f>Tabla1[[#This Row],[P_Esperada_MEISR ]]*0.0008928</f>
        <v>2.6784000000000001E-3</v>
      </c>
      <c r="J1885" s="183">
        <v>1</v>
      </c>
      <c r="K1885" s="183">
        <f>Tabla1[[#This Row],[Puntuación]]-1</f>
        <v>0</v>
      </c>
      <c r="L1885" s="182">
        <f>Tabla1[[#This Row],[Cambio escala]]*0.0008928</f>
        <v>0</v>
      </c>
      <c r="M1885" s="179" t="s">
        <v>24</v>
      </c>
      <c r="N1885" s="179" t="s">
        <v>1435</v>
      </c>
      <c r="O1885" s="179" t="s">
        <v>31</v>
      </c>
      <c r="P1885" s="179" t="s">
        <v>1438</v>
      </c>
      <c r="Q1885" s="179" t="s">
        <v>7</v>
      </c>
      <c r="R1885" s="179" t="s">
        <v>1526</v>
      </c>
      <c r="S1885" s="179" t="s">
        <v>18</v>
      </c>
      <c r="T1885" s="184" t="s">
        <v>19</v>
      </c>
      <c r="U1885" s="184" t="str">
        <f>Tabla1[[#This Row],[Códigos CIF]]&amp;" "&amp;"="&amp;" "&amp;Tabla1[[#This Row],[Códigos CIF Habilidad]]</f>
        <v>d110 = Mirar</v>
      </c>
      <c r="V1885" s="189" t="s">
        <v>20</v>
      </c>
      <c r="W1885" s="19" t="s">
        <v>21</v>
      </c>
      <c r="X1885" s="10"/>
      <c r="Y1885" s="10"/>
      <c r="Z1885"/>
      <c r="AA1885"/>
      <c r="AB1885"/>
      <c r="AC1885"/>
      <c r="AD1885"/>
      <c r="AE1885"/>
      <c r="AF1885"/>
      <c r="AG1885"/>
      <c r="AH1885"/>
      <c r="AI1885"/>
    </row>
    <row r="1886" spans="1:35" ht="20.399999999999999">
      <c r="A1886" s="10">
        <v>1870</v>
      </c>
      <c r="B1886" s="176" t="s">
        <v>1344</v>
      </c>
      <c r="C1886" s="177" t="s">
        <v>941</v>
      </c>
      <c r="D1886" s="177" t="s">
        <v>252</v>
      </c>
      <c r="E1886" s="178" t="s">
        <v>260</v>
      </c>
      <c r="F1886" s="179">
        <v>12</v>
      </c>
      <c r="G1886" s="180" t="s">
        <v>686</v>
      </c>
      <c r="H1886" s="181">
        <v>3</v>
      </c>
      <c r="I1886" s="182">
        <f>Tabla1[[#This Row],[P_Esperada_MEISR ]]*0.0008928</f>
        <v>2.6784000000000001E-3</v>
      </c>
      <c r="J1886" s="183">
        <v>1</v>
      </c>
      <c r="K1886" s="183">
        <f>Tabla1[[#This Row],[Puntuación]]-1</f>
        <v>0</v>
      </c>
      <c r="L1886" s="182">
        <f>Tabla1[[#This Row],[Cambio escala]]*0.0008928</f>
        <v>0</v>
      </c>
      <c r="M1886" s="179" t="s">
        <v>24</v>
      </c>
      <c r="N1886" s="179" t="s">
        <v>1435</v>
      </c>
      <c r="O1886" s="179" t="s">
        <v>5</v>
      </c>
      <c r="P1886" s="179" t="s">
        <v>1441</v>
      </c>
      <c r="Q1886" s="179" t="s">
        <v>5</v>
      </c>
      <c r="R1886" s="179" t="s">
        <v>1519</v>
      </c>
      <c r="S1886" s="179" t="s">
        <v>142</v>
      </c>
      <c r="T1886" s="184" t="s">
        <v>19</v>
      </c>
      <c r="U1886" s="184" t="str">
        <f>Tabla1[[#This Row],[Códigos CIF]]&amp;" "&amp;"="&amp;" "&amp;Tabla1[[#This Row],[Códigos CIF Habilidad]]</f>
        <v>d161 = Dirigir la atención</v>
      </c>
      <c r="V1886" s="189" t="s">
        <v>143</v>
      </c>
      <c r="W1886" s="19" t="s">
        <v>144</v>
      </c>
      <c r="X1886" s="10"/>
      <c r="Y1886" s="10"/>
      <c r="Z1886"/>
      <c r="AA1886"/>
      <c r="AB1886"/>
      <c r="AC1886"/>
      <c r="AD1886"/>
      <c r="AE1886"/>
      <c r="AF1886"/>
      <c r="AG1886"/>
      <c r="AH1886"/>
      <c r="AI1886"/>
    </row>
    <row r="1887" spans="1:35" ht="24">
      <c r="A1887" s="10">
        <v>1871</v>
      </c>
      <c r="B1887" s="176" t="s">
        <v>1344</v>
      </c>
      <c r="C1887" s="177" t="s">
        <v>942</v>
      </c>
      <c r="D1887" s="177" t="s">
        <v>252</v>
      </c>
      <c r="E1887" s="178" t="s">
        <v>713</v>
      </c>
      <c r="F1887" s="179">
        <v>13</v>
      </c>
      <c r="G1887" s="180" t="s">
        <v>684</v>
      </c>
      <c r="H1887" s="181">
        <v>3</v>
      </c>
      <c r="I1887" s="182">
        <f>Tabla1[[#This Row],[P_Esperada_MEISR ]]*0.0008928</f>
        <v>2.6784000000000001E-3</v>
      </c>
      <c r="J1887" s="183">
        <v>1</v>
      </c>
      <c r="K1887" s="183">
        <f>Tabla1[[#This Row],[Puntuación]]-1</f>
        <v>0</v>
      </c>
      <c r="L1887" s="182">
        <f>Tabla1[[#This Row],[Cambio escala]]*0.0008928</f>
        <v>0</v>
      </c>
      <c r="M1887" s="179" t="s">
        <v>24</v>
      </c>
      <c r="N1887" s="179" t="s">
        <v>1435</v>
      </c>
      <c r="O1887" s="179" t="s">
        <v>31</v>
      </c>
      <c r="P1887" s="179" t="s">
        <v>1438</v>
      </c>
      <c r="Q1887" s="179" t="s">
        <v>7</v>
      </c>
      <c r="R1887" s="179" t="s">
        <v>1526</v>
      </c>
      <c r="S1887" s="179" t="s">
        <v>257</v>
      </c>
      <c r="T1887" s="184" t="s">
        <v>19</v>
      </c>
      <c r="U1887" s="184" t="str">
        <f>Tabla1[[#This Row],[Códigos CIF]]&amp;" "&amp;"="&amp;" "&amp;Tabla1[[#This Row],[Códigos CIF Habilidad]]</f>
        <v>d131 = Aprender mediante acciones con objetos</v>
      </c>
      <c r="V1887" s="189" t="s">
        <v>258</v>
      </c>
      <c r="W1887" s="19" t="s">
        <v>259</v>
      </c>
      <c r="X1887" s="10"/>
      <c r="Y1887" s="10"/>
      <c r="Z1887"/>
      <c r="AA1887"/>
      <c r="AB1887"/>
      <c r="AC1887"/>
      <c r="AD1887"/>
      <c r="AE1887"/>
      <c r="AF1887"/>
      <c r="AG1887"/>
      <c r="AH1887"/>
      <c r="AI1887"/>
    </row>
    <row r="1888" spans="1:35" ht="20.399999999999999">
      <c r="A1888" s="10">
        <v>1872</v>
      </c>
      <c r="B1888" s="176" t="s">
        <v>1344</v>
      </c>
      <c r="C1888" s="177" t="s">
        <v>943</v>
      </c>
      <c r="D1888" s="177" t="s">
        <v>252</v>
      </c>
      <c r="E1888" s="178" t="s">
        <v>262</v>
      </c>
      <c r="F1888" s="179">
        <v>14</v>
      </c>
      <c r="G1888" s="180" t="s">
        <v>684</v>
      </c>
      <c r="H1888" s="181">
        <v>3</v>
      </c>
      <c r="I1888" s="182">
        <f>Tabla1[[#This Row],[P_Esperada_MEISR ]]*0.0008928</f>
        <v>2.6784000000000001E-3</v>
      </c>
      <c r="J1888" s="183">
        <v>1</v>
      </c>
      <c r="K1888" s="183">
        <f>Tabla1[[#This Row],[Puntuación]]-1</f>
        <v>0</v>
      </c>
      <c r="L1888" s="182">
        <f>Tabla1[[#This Row],[Cambio escala]]*0.0008928</f>
        <v>0</v>
      </c>
      <c r="M1888" s="179" t="s">
        <v>23</v>
      </c>
      <c r="N1888" s="179" t="s">
        <v>1434</v>
      </c>
      <c r="O1888" s="179" t="s">
        <v>25</v>
      </c>
      <c r="P1888" s="179" t="s">
        <v>1440</v>
      </c>
      <c r="Q1888" s="179" t="s">
        <v>7</v>
      </c>
      <c r="R1888" s="179" t="s">
        <v>1526</v>
      </c>
      <c r="S1888" s="179" t="s">
        <v>132</v>
      </c>
      <c r="T1888" s="184" t="s">
        <v>27</v>
      </c>
      <c r="U1888" s="184" t="str">
        <f>Tabla1[[#This Row],[Códigos CIF]]&amp;" "&amp;"="&amp;" "&amp;Tabla1[[#This Row],[Códigos CIF Habilidad]]</f>
        <v>d440 = Uso fino de la mano</v>
      </c>
      <c r="V1888" s="189" t="s">
        <v>133</v>
      </c>
      <c r="W1888" s="19" t="s">
        <v>134</v>
      </c>
      <c r="X1888" s="10"/>
      <c r="Y1888" s="10"/>
      <c r="Z1888"/>
      <c r="AA1888"/>
      <c r="AB1888"/>
      <c r="AC1888"/>
      <c r="AD1888"/>
      <c r="AE1888"/>
      <c r="AF1888"/>
      <c r="AG1888"/>
      <c r="AH1888"/>
      <c r="AI1888"/>
    </row>
    <row r="1889" spans="1:35" ht="40.799999999999997">
      <c r="A1889" s="10">
        <v>1873</v>
      </c>
      <c r="B1889" s="176" t="s">
        <v>1344</v>
      </c>
      <c r="C1889" s="177" t="s">
        <v>944</v>
      </c>
      <c r="D1889" s="177" t="s">
        <v>252</v>
      </c>
      <c r="E1889" s="178" t="s">
        <v>263</v>
      </c>
      <c r="F1889" s="179">
        <v>18</v>
      </c>
      <c r="G1889" s="180" t="s">
        <v>684</v>
      </c>
      <c r="H1889" s="181">
        <v>3</v>
      </c>
      <c r="I1889" s="182">
        <f>Tabla1[[#This Row],[P_Esperada_MEISR ]]*0.0008928</f>
        <v>2.6784000000000001E-3</v>
      </c>
      <c r="J1889" s="183">
        <v>1</v>
      </c>
      <c r="K1889" s="183">
        <f>Tabla1[[#This Row],[Puntuación]]-1</f>
        <v>0</v>
      </c>
      <c r="L1889" s="182">
        <f>Tabla1[[#This Row],[Cambio escala]]*0.0008928</f>
        <v>0</v>
      </c>
      <c r="M1889" s="179" t="s">
        <v>23</v>
      </c>
      <c r="N1889" s="179" t="s">
        <v>1434</v>
      </c>
      <c r="O1889" s="179" t="s">
        <v>31</v>
      </c>
      <c r="P1889" s="179" t="s">
        <v>1438</v>
      </c>
      <c r="Q1889" s="179" t="s">
        <v>7</v>
      </c>
      <c r="R1889" s="179" t="s">
        <v>1526</v>
      </c>
      <c r="S1889" s="179" t="s">
        <v>222</v>
      </c>
      <c r="T1889" s="184" t="s">
        <v>19</v>
      </c>
      <c r="U1889" s="184" t="str">
        <f>Tabla1[[#This Row],[Códigos CIF]]&amp;" "&amp;"="&amp;" "&amp;Tabla1[[#This Row],[Códigos CIF Habilidad]]</f>
        <v>d175 = Resolver problemas</v>
      </c>
      <c r="V1889" s="189" t="s">
        <v>223</v>
      </c>
      <c r="W1889" s="19" t="s">
        <v>224</v>
      </c>
      <c r="X1889" s="10"/>
      <c r="Y1889" s="10"/>
      <c r="Z1889"/>
      <c r="AA1889"/>
      <c r="AB1889"/>
      <c r="AC1889"/>
      <c r="AD1889"/>
      <c r="AE1889"/>
      <c r="AF1889"/>
      <c r="AG1889"/>
      <c r="AH1889"/>
      <c r="AI1889"/>
    </row>
    <row r="1890" spans="1:35" ht="20.399999999999999">
      <c r="A1890" s="10">
        <v>1874</v>
      </c>
      <c r="B1890" s="176" t="s">
        <v>1344</v>
      </c>
      <c r="C1890" s="177" t="s">
        <v>945</v>
      </c>
      <c r="D1890" s="177" t="s">
        <v>252</v>
      </c>
      <c r="E1890" s="178" t="s">
        <v>714</v>
      </c>
      <c r="F1890" s="179">
        <v>18</v>
      </c>
      <c r="G1890" s="180" t="s">
        <v>684</v>
      </c>
      <c r="H1890" s="181">
        <v>3</v>
      </c>
      <c r="I1890" s="182">
        <f>Tabla1[[#This Row],[P_Esperada_MEISR ]]*0.0008928</f>
        <v>2.6784000000000001E-3</v>
      </c>
      <c r="J1890" s="183">
        <v>1</v>
      </c>
      <c r="K1890" s="183">
        <f>Tabla1[[#This Row],[Puntuación]]-1</f>
        <v>0</v>
      </c>
      <c r="L1890" s="182">
        <f>Tabla1[[#This Row],[Cambio escala]]*0.0008928</f>
        <v>0</v>
      </c>
      <c r="M1890" s="179" t="s">
        <v>24</v>
      </c>
      <c r="N1890" s="179" t="s">
        <v>1435</v>
      </c>
      <c r="O1890" s="179" t="s">
        <v>31</v>
      </c>
      <c r="P1890" s="179" t="s">
        <v>1438</v>
      </c>
      <c r="Q1890" s="179" t="s">
        <v>7</v>
      </c>
      <c r="R1890" s="179" t="s">
        <v>1526</v>
      </c>
      <c r="S1890" s="179" t="s">
        <v>176</v>
      </c>
      <c r="T1890" s="184" t="s">
        <v>19</v>
      </c>
      <c r="U1890" s="184" t="str">
        <f>Tabla1[[#This Row],[Códigos CIF]]&amp;" "&amp;"="&amp;" "&amp;Tabla1[[#This Row],[Códigos CIF Habilidad]]</f>
        <v>d177 = Tomar decisiones</v>
      </c>
      <c r="V1890" s="189" t="s">
        <v>177</v>
      </c>
      <c r="W1890" s="19" t="s">
        <v>178</v>
      </c>
      <c r="X1890" s="10"/>
      <c r="Y1890" s="10"/>
      <c r="Z1890"/>
      <c r="AA1890"/>
      <c r="AB1890"/>
      <c r="AC1890"/>
      <c r="AD1890"/>
      <c r="AE1890"/>
      <c r="AF1890"/>
      <c r="AG1890"/>
      <c r="AH1890"/>
      <c r="AI1890"/>
    </row>
    <row r="1891" spans="1:35" ht="20.399999999999999">
      <c r="A1891" s="10">
        <v>1875</v>
      </c>
      <c r="B1891" s="176" t="s">
        <v>1344</v>
      </c>
      <c r="C1891" s="177" t="s">
        <v>946</v>
      </c>
      <c r="D1891" s="177" t="s">
        <v>252</v>
      </c>
      <c r="E1891" s="178" t="s">
        <v>264</v>
      </c>
      <c r="F1891" s="179">
        <v>19</v>
      </c>
      <c r="G1891" s="180" t="s">
        <v>685</v>
      </c>
      <c r="H1891" s="181">
        <v>3</v>
      </c>
      <c r="I1891" s="182">
        <f>Tabla1[[#This Row],[P_Esperada_MEISR ]]*0.0008928</f>
        <v>2.6784000000000001E-3</v>
      </c>
      <c r="J1891" s="183">
        <v>1</v>
      </c>
      <c r="K1891" s="183">
        <f>Tabla1[[#This Row],[Puntuación]]-1</f>
        <v>0</v>
      </c>
      <c r="L1891" s="182">
        <f>Tabla1[[#This Row],[Cambio escala]]*0.0008928</f>
        <v>0</v>
      </c>
      <c r="M1891" s="179" t="s">
        <v>24</v>
      </c>
      <c r="N1891" s="179" t="s">
        <v>1435</v>
      </c>
      <c r="O1891" s="179" t="s">
        <v>31</v>
      </c>
      <c r="P1891" s="179" t="s">
        <v>1438</v>
      </c>
      <c r="Q1891" s="179" t="s">
        <v>7</v>
      </c>
      <c r="R1891" s="179" t="s">
        <v>1526</v>
      </c>
      <c r="S1891" s="179" t="s">
        <v>111</v>
      </c>
      <c r="T1891" s="184" t="s">
        <v>19</v>
      </c>
      <c r="U1891" s="184" t="str">
        <f>Tabla1[[#This Row],[Códigos CIF]]&amp;" "&amp;"="&amp;" "&amp;Tabla1[[#This Row],[Códigos CIF Habilidad]]</f>
        <v>d137 = Adquirir conceptos</v>
      </c>
      <c r="V1891" s="189" t="s">
        <v>112</v>
      </c>
      <c r="W1891" s="19" t="s">
        <v>113</v>
      </c>
      <c r="X1891" s="10"/>
      <c r="Y1891" s="10"/>
      <c r="Z1891"/>
      <c r="AA1891"/>
      <c r="AB1891"/>
      <c r="AC1891"/>
      <c r="AD1891"/>
      <c r="AE1891"/>
      <c r="AF1891"/>
      <c r="AG1891"/>
      <c r="AH1891"/>
      <c r="AI1891"/>
    </row>
    <row r="1892" spans="1:35" ht="20.399999999999999">
      <c r="A1892" s="10">
        <v>1876</v>
      </c>
      <c r="B1892" s="176" t="s">
        <v>1344</v>
      </c>
      <c r="C1892" s="177" t="s">
        <v>947</v>
      </c>
      <c r="D1892" s="177" t="s">
        <v>252</v>
      </c>
      <c r="E1892" s="178" t="s">
        <v>715</v>
      </c>
      <c r="F1892" s="179">
        <v>19</v>
      </c>
      <c r="G1892" s="180" t="s">
        <v>685</v>
      </c>
      <c r="H1892" s="181">
        <v>3</v>
      </c>
      <c r="I1892" s="182">
        <f>Tabla1[[#This Row],[P_Esperada_MEISR ]]*0.0008928</f>
        <v>2.6784000000000001E-3</v>
      </c>
      <c r="J1892" s="183">
        <v>1</v>
      </c>
      <c r="K1892" s="183">
        <f>Tabla1[[#This Row],[Puntuación]]-1</f>
        <v>0</v>
      </c>
      <c r="L1892" s="182">
        <f>Tabla1[[#This Row],[Cambio escala]]*0.0008928</f>
        <v>0</v>
      </c>
      <c r="M1892" s="179" t="s">
        <v>24</v>
      </c>
      <c r="N1892" s="179" t="s">
        <v>1435</v>
      </c>
      <c r="O1892" s="179" t="s">
        <v>31</v>
      </c>
      <c r="P1892" s="179" t="s">
        <v>1438</v>
      </c>
      <c r="Q1892" s="179" t="s">
        <v>7</v>
      </c>
      <c r="R1892" s="179" t="s">
        <v>1526</v>
      </c>
      <c r="S1892" s="179" t="s">
        <v>55</v>
      </c>
      <c r="T1892" s="184" t="s">
        <v>9</v>
      </c>
      <c r="U1892" s="184" t="str">
        <f>Tabla1[[#This Row],[Códigos CIF]]&amp;" "&amp;"="&amp;" "&amp;Tabla1[[#This Row],[Códigos CIF Habilidad]]</f>
        <v>d330 = Hablar</v>
      </c>
      <c r="V1892" s="189" t="s">
        <v>56</v>
      </c>
      <c r="W1892" s="19" t="s">
        <v>57</v>
      </c>
      <c r="X1892" s="10"/>
      <c r="Y1892" s="10"/>
      <c r="Z1892"/>
      <c r="AA1892"/>
      <c r="AB1892"/>
      <c r="AC1892"/>
      <c r="AD1892"/>
      <c r="AE1892"/>
      <c r="AF1892"/>
      <c r="AG1892"/>
      <c r="AH1892"/>
      <c r="AI1892"/>
    </row>
    <row r="1893" spans="1:35" ht="20.399999999999999">
      <c r="A1893" s="10">
        <v>1877</v>
      </c>
      <c r="B1893" s="176" t="s">
        <v>1344</v>
      </c>
      <c r="C1893" s="177" t="s">
        <v>948</v>
      </c>
      <c r="D1893" s="177" t="s">
        <v>252</v>
      </c>
      <c r="E1893" s="178" t="s">
        <v>265</v>
      </c>
      <c r="F1893" s="179">
        <v>24</v>
      </c>
      <c r="G1893" s="180" t="s">
        <v>685</v>
      </c>
      <c r="H1893" s="181">
        <v>3</v>
      </c>
      <c r="I1893" s="182">
        <f>Tabla1[[#This Row],[P_Esperada_MEISR ]]*0.0008928</f>
        <v>2.6784000000000001E-3</v>
      </c>
      <c r="J1893" s="183">
        <v>1</v>
      </c>
      <c r="K1893" s="183">
        <f>Tabla1[[#This Row],[Puntuación]]-1</f>
        <v>0</v>
      </c>
      <c r="L1893" s="182">
        <f>Tabla1[[#This Row],[Cambio escala]]*0.0008928</f>
        <v>0</v>
      </c>
      <c r="M1893" s="179" t="s">
        <v>5</v>
      </c>
      <c r="N1893" s="179" t="s">
        <v>1436</v>
      </c>
      <c r="O1893" s="179" t="s">
        <v>6</v>
      </c>
      <c r="P1893" s="179" t="s">
        <v>1439</v>
      </c>
      <c r="Q1893" s="179" t="s">
        <v>7</v>
      </c>
      <c r="R1893" s="179" t="s">
        <v>1526</v>
      </c>
      <c r="S1893" s="179" t="s">
        <v>266</v>
      </c>
      <c r="T1893" s="184" t="s">
        <v>19</v>
      </c>
      <c r="U1893" s="184" t="str">
        <f>Tabla1[[#This Row],[Códigos CIF]]&amp;" "&amp;"="&amp;" "&amp;Tabla1[[#This Row],[Códigos CIF Habilidad]]</f>
        <v>d133 = Adquirir lenguaje</v>
      </c>
      <c r="V1893" s="189" t="s">
        <v>267</v>
      </c>
      <c r="W1893" s="19" t="s">
        <v>268</v>
      </c>
      <c r="X1893" s="10"/>
      <c r="Y1893" s="10"/>
      <c r="Z1893"/>
      <c r="AA1893"/>
      <c r="AB1893"/>
      <c r="AC1893"/>
      <c r="AD1893"/>
      <c r="AE1893"/>
      <c r="AF1893"/>
      <c r="AG1893"/>
      <c r="AH1893"/>
      <c r="AI1893"/>
    </row>
    <row r="1894" spans="1:35" ht="30.6">
      <c r="A1894" s="10">
        <v>1878</v>
      </c>
      <c r="B1894" s="176" t="s">
        <v>1344</v>
      </c>
      <c r="C1894" s="177" t="s">
        <v>949</v>
      </c>
      <c r="D1894" s="177" t="s">
        <v>252</v>
      </c>
      <c r="E1894" s="178" t="s">
        <v>1533</v>
      </c>
      <c r="F1894" s="179">
        <v>24</v>
      </c>
      <c r="G1894" s="180" t="s">
        <v>685</v>
      </c>
      <c r="H1894" s="181">
        <v>3</v>
      </c>
      <c r="I1894" s="182">
        <f>Tabla1[[#This Row],[P_Esperada_MEISR ]]*0.0008928</f>
        <v>2.6784000000000001E-3</v>
      </c>
      <c r="J1894" s="183">
        <v>1</v>
      </c>
      <c r="K1894" s="183">
        <f>Tabla1[[#This Row],[Puntuación]]-1</f>
        <v>0</v>
      </c>
      <c r="L1894" s="182">
        <f>Tabla1[[#This Row],[Cambio escala]]*0.0008928</f>
        <v>0</v>
      </c>
      <c r="M1894" s="179" t="s">
        <v>5</v>
      </c>
      <c r="N1894" s="179" t="s">
        <v>1436</v>
      </c>
      <c r="O1894" s="179" t="s">
        <v>6</v>
      </c>
      <c r="P1894" s="179" t="s">
        <v>1439</v>
      </c>
      <c r="Q1894" s="179" t="s">
        <v>7</v>
      </c>
      <c r="R1894" s="179" t="s">
        <v>1526</v>
      </c>
      <c r="S1894" s="179" t="s">
        <v>55</v>
      </c>
      <c r="T1894" s="184" t="s">
        <v>9</v>
      </c>
      <c r="U1894" s="184" t="str">
        <f>Tabla1[[#This Row],[Códigos CIF]]&amp;" "&amp;"="&amp;" "&amp;Tabla1[[#This Row],[Códigos CIF Habilidad]]</f>
        <v>d330 = Hablar</v>
      </c>
      <c r="V1894" s="189" t="s">
        <v>56</v>
      </c>
      <c r="W1894" s="19" t="s">
        <v>57</v>
      </c>
      <c r="X1894" s="10"/>
      <c r="Y1894" s="10"/>
      <c r="Z1894"/>
      <c r="AA1894"/>
      <c r="AB1894"/>
      <c r="AC1894"/>
      <c r="AD1894"/>
      <c r="AE1894"/>
      <c r="AF1894"/>
      <c r="AG1894"/>
      <c r="AH1894"/>
      <c r="AI1894"/>
    </row>
    <row r="1895" spans="1:35" ht="30.6">
      <c r="A1895" s="10">
        <v>1879</v>
      </c>
      <c r="B1895" s="176" t="s">
        <v>1344</v>
      </c>
      <c r="C1895" s="177" t="s">
        <v>950</v>
      </c>
      <c r="D1895" s="177" t="s">
        <v>252</v>
      </c>
      <c r="E1895" s="178" t="s">
        <v>269</v>
      </c>
      <c r="F1895" s="179">
        <v>24</v>
      </c>
      <c r="G1895" s="180" t="s">
        <v>685</v>
      </c>
      <c r="H1895" s="181">
        <v>3</v>
      </c>
      <c r="I1895" s="182">
        <f>Tabla1[[#This Row],[P_Esperada_MEISR ]]*0.0008928</f>
        <v>2.6784000000000001E-3</v>
      </c>
      <c r="J1895" s="183">
        <v>1</v>
      </c>
      <c r="K1895" s="183">
        <f>Tabla1[[#This Row],[Puntuación]]-1</f>
        <v>0</v>
      </c>
      <c r="L1895" s="182">
        <f>Tabla1[[#This Row],[Cambio escala]]*0.0008928</f>
        <v>0</v>
      </c>
      <c r="M1895" s="179" t="s">
        <v>5</v>
      </c>
      <c r="N1895" s="179" t="s">
        <v>1436</v>
      </c>
      <c r="O1895" s="179" t="s">
        <v>5</v>
      </c>
      <c r="P1895" s="179" t="s">
        <v>1441</v>
      </c>
      <c r="Q1895" s="179" t="s">
        <v>5</v>
      </c>
      <c r="R1895" s="179" t="s">
        <v>1519</v>
      </c>
      <c r="S1895" s="179" t="s">
        <v>13</v>
      </c>
      <c r="T1895" s="184" t="s">
        <v>14</v>
      </c>
      <c r="U1895" s="184" t="str">
        <f>Tabla1[[#This Row],[Códigos CIF]]&amp;" "&amp;"="&amp;" "&amp;Tabla1[[#This Row],[Códigos CIF Habilidad]]</f>
        <v>d710 = Interacciones interpersonales básicas</v>
      </c>
      <c r="V1895" s="189" t="s">
        <v>15</v>
      </c>
      <c r="W1895" s="19" t="s">
        <v>16</v>
      </c>
      <c r="X1895" s="10"/>
      <c r="Y1895" s="10"/>
      <c r="Z1895"/>
      <c r="AA1895"/>
      <c r="AB1895"/>
      <c r="AC1895"/>
      <c r="AD1895"/>
      <c r="AE1895"/>
      <c r="AF1895"/>
      <c r="AG1895"/>
      <c r="AH1895"/>
      <c r="AI1895"/>
    </row>
    <row r="1896" spans="1:35">
      <c r="A1896" s="10">
        <v>1880</v>
      </c>
      <c r="B1896" s="176" t="s">
        <v>1344</v>
      </c>
      <c r="C1896" s="177" t="s">
        <v>951</v>
      </c>
      <c r="D1896" s="177" t="s">
        <v>252</v>
      </c>
      <c r="E1896" s="178" t="s">
        <v>270</v>
      </c>
      <c r="F1896" s="179">
        <v>30</v>
      </c>
      <c r="G1896" s="180" t="s">
        <v>738</v>
      </c>
      <c r="H1896" s="181">
        <v>3</v>
      </c>
      <c r="I1896" s="182">
        <f>Tabla1[[#This Row],[P_Esperada_MEISR ]]*0.0008928</f>
        <v>2.6784000000000001E-3</v>
      </c>
      <c r="J1896" s="183">
        <v>1</v>
      </c>
      <c r="K1896" s="183">
        <f>Tabla1[[#This Row],[Puntuación]]-1</f>
        <v>0</v>
      </c>
      <c r="L1896" s="182">
        <f>Tabla1[[#This Row],[Cambio escala]]*0.0008928</f>
        <v>0</v>
      </c>
      <c r="M1896" s="179" t="s">
        <v>24</v>
      </c>
      <c r="N1896" s="179" t="s">
        <v>1435</v>
      </c>
      <c r="O1896" s="179" t="s">
        <v>31</v>
      </c>
      <c r="P1896" s="179" t="s">
        <v>1438</v>
      </c>
      <c r="Q1896" s="179" t="s">
        <v>7</v>
      </c>
      <c r="R1896" s="179" t="s">
        <v>1526</v>
      </c>
      <c r="S1896" s="179" t="s">
        <v>111</v>
      </c>
      <c r="T1896" s="184" t="s">
        <v>19</v>
      </c>
      <c r="U1896" s="184" t="str">
        <f>Tabla1[[#This Row],[Códigos CIF]]&amp;" "&amp;"="&amp;" "&amp;Tabla1[[#This Row],[Códigos CIF Habilidad]]</f>
        <v>d137 = Adquirir conceptos</v>
      </c>
      <c r="V1896" s="189" t="s">
        <v>112</v>
      </c>
      <c r="W1896" s="19" t="s">
        <v>113</v>
      </c>
      <c r="X1896" s="10"/>
      <c r="Y1896" s="10"/>
      <c r="Z1896"/>
      <c r="AA1896"/>
      <c r="AB1896"/>
      <c r="AC1896"/>
      <c r="AD1896"/>
      <c r="AE1896"/>
      <c r="AF1896"/>
      <c r="AG1896"/>
      <c r="AH1896"/>
      <c r="AI1896"/>
    </row>
    <row r="1897" spans="1:35" ht="30.6">
      <c r="A1897" s="10">
        <v>1881</v>
      </c>
      <c r="B1897" s="176" t="s">
        <v>1344</v>
      </c>
      <c r="C1897" s="177" t="s">
        <v>952</v>
      </c>
      <c r="D1897" s="177" t="s">
        <v>252</v>
      </c>
      <c r="E1897" s="178" t="s">
        <v>271</v>
      </c>
      <c r="F1897" s="179">
        <v>30</v>
      </c>
      <c r="G1897" s="180" t="s">
        <v>738</v>
      </c>
      <c r="H1897" s="181">
        <v>3</v>
      </c>
      <c r="I1897" s="182">
        <f>Tabla1[[#This Row],[P_Esperada_MEISR ]]*0.0008928</f>
        <v>2.6784000000000001E-3</v>
      </c>
      <c r="J1897" s="183">
        <v>1</v>
      </c>
      <c r="K1897" s="183">
        <f>Tabla1[[#This Row],[Puntuación]]-1</f>
        <v>0</v>
      </c>
      <c r="L1897" s="182">
        <f>Tabla1[[#This Row],[Cambio escala]]*0.0008928</f>
        <v>0</v>
      </c>
      <c r="M1897" s="179" t="s">
        <v>5</v>
      </c>
      <c r="N1897" s="179" t="s">
        <v>1436</v>
      </c>
      <c r="O1897" s="179" t="s">
        <v>6</v>
      </c>
      <c r="P1897" s="179" t="s">
        <v>1439</v>
      </c>
      <c r="Q1897" s="179" t="s">
        <v>7</v>
      </c>
      <c r="R1897" s="179" t="s">
        <v>1526</v>
      </c>
      <c r="S1897" s="179" t="s">
        <v>111</v>
      </c>
      <c r="T1897" s="184" t="s">
        <v>19</v>
      </c>
      <c r="U1897" s="184" t="str">
        <f>Tabla1[[#This Row],[Códigos CIF]]&amp;" "&amp;"="&amp;" "&amp;Tabla1[[#This Row],[Códigos CIF Habilidad]]</f>
        <v>d137 = Adquirir conceptos</v>
      </c>
      <c r="V1897" s="189" t="s">
        <v>112</v>
      </c>
      <c r="W1897" s="19" t="s">
        <v>113</v>
      </c>
      <c r="X1897" s="10"/>
      <c r="Y1897" s="10"/>
      <c r="Z1897"/>
      <c r="AA1897"/>
      <c r="AB1897"/>
      <c r="AC1897"/>
      <c r="AD1897"/>
      <c r="AE1897"/>
      <c r="AF1897"/>
      <c r="AG1897"/>
      <c r="AH1897"/>
      <c r="AI1897"/>
    </row>
    <row r="1898" spans="1:35" ht="20.399999999999999">
      <c r="A1898" s="10">
        <v>1882</v>
      </c>
      <c r="B1898" s="176" t="s">
        <v>1344</v>
      </c>
      <c r="C1898" s="177" t="s">
        <v>953</v>
      </c>
      <c r="D1898" s="177" t="s">
        <v>252</v>
      </c>
      <c r="E1898" s="178" t="s">
        <v>272</v>
      </c>
      <c r="F1898" s="179">
        <v>30</v>
      </c>
      <c r="G1898" s="180" t="s">
        <v>738</v>
      </c>
      <c r="H1898" s="181">
        <v>3</v>
      </c>
      <c r="I1898" s="182">
        <f>Tabla1[[#This Row],[P_Esperada_MEISR ]]*0.0008928</f>
        <v>2.6784000000000001E-3</v>
      </c>
      <c r="J1898" s="183">
        <v>1</v>
      </c>
      <c r="K1898" s="183">
        <f>Tabla1[[#This Row],[Puntuación]]-1</f>
        <v>0</v>
      </c>
      <c r="L1898" s="182">
        <f>Tabla1[[#This Row],[Cambio escala]]*0.0008928</f>
        <v>0</v>
      </c>
      <c r="M1898" s="179" t="s">
        <v>24</v>
      </c>
      <c r="N1898" s="179" t="s">
        <v>1435</v>
      </c>
      <c r="O1898" s="179" t="s">
        <v>5</v>
      </c>
      <c r="P1898" s="179" t="s">
        <v>1441</v>
      </c>
      <c r="Q1898" s="179" t="s">
        <v>5</v>
      </c>
      <c r="R1898" s="179" t="s">
        <v>1519</v>
      </c>
      <c r="S1898" s="179" t="s">
        <v>41</v>
      </c>
      <c r="T1898" s="184" t="s">
        <v>19</v>
      </c>
      <c r="U1898" s="184" t="str">
        <f>Tabla1[[#This Row],[Códigos CIF]]&amp;" "&amp;"="&amp;" "&amp;Tabla1[[#This Row],[Códigos CIF Habilidad]]</f>
        <v>d160 = Centrar la atención</v>
      </c>
      <c r="V1898" s="189" t="s">
        <v>42</v>
      </c>
      <c r="W1898" s="19" t="s">
        <v>43</v>
      </c>
      <c r="X1898" s="10"/>
      <c r="Y1898" s="10"/>
      <c r="Z1898"/>
      <c r="AA1898"/>
      <c r="AB1898"/>
      <c r="AC1898"/>
      <c r="AD1898"/>
      <c r="AE1898"/>
      <c r="AF1898"/>
      <c r="AG1898"/>
      <c r="AH1898"/>
      <c r="AI1898"/>
    </row>
    <row r="1899" spans="1:35" ht="24">
      <c r="A1899" s="10">
        <v>1883</v>
      </c>
      <c r="B1899" s="176" t="s">
        <v>1344</v>
      </c>
      <c r="C1899" s="177" t="s">
        <v>954</v>
      </c>
      <c r="D1899" s="177" t="s">
        <v>252</v>
      </c>
      <c r="E1899" s="178" t="s">
        <v>1534</v>
      </c>
      <c r="F1899" s="179">
        <v>30</v>
      </c>
      <c r="G1899" s="180" t="s">
        <v>738</v>
      </c>
      <c r="H1899" s="181">
        <v>3</v>
      </c>
      <c r="I1899" s="182">
        <f>Tabla1[[#This Row],[P_Esperada_MEISR ]]*0.0008928</f>
        <v>2.6784000000000001E-3</v>
      </c>
      <c r="J1899" s="183">
        <v>1</v>
      </c>
      <c r="K1899" s="183">
        <f>Tabla1[[#This Row],[Puntuación]]-1</f>
        <v>0</v>
      </c>
      <c r="L1899" s="182">
        <f>Tabla1[[#This Row],[Cambio escala]]*0.0008928</f>
        <v>0</v>
      </c>
      <c r="M1899" s="179" t="s">
        <v>24</v>
      </c>
      <c r="N1899" s="179" t="s">
        <v>1435</v>
      </c>
      <c r="O1899" s="179" t="s">
        <v>31</v>
      </c>
      <c r="P1899" s="179" t="s">
        <v>1438</v>
      </c>
      <c r="Q1899" s="179" t="s">
        <v>7</v>
      </c>
      <c r="R1899" s="179" t="s">
        <v>1526</v>
      </c>
      <c r="S1899" s="179" t="s">
        <v>257</v>
      </c>
      <c r="T1899" s="184" t="s">
        <v>19</v>
      </c>
      <c r="U1899" s="184" t="str">
        <f>Tabla1[[#This Row],[Códigos CIF]]&amp;" "&amp;"="&amp;" "&amp;Tabla1[[#This Row],[Códigos CIF Habilidad]]</f>
        <v>d131 = Aprender mediante acciones con objetos</v>
      </c>
      <c r="V1899" s="189" t="s">
        <v>258</v>
      </c>
      <c r="W1899" s="19" t="s">
        <v>259</v>
      </c>
      <c r="X1899" s="10"/>
      <c r="Y1899" s="10"/>
      <c r="Z1899"/>
      <c r="AA1899"/>
      <c r="AB1899"/>
      <c r="AC1899"/>
      <c r="AD1899"/>
      <c r="AE1899"/>
      <c r="AF1899"/>
      <c r="AG1899"/>
      <c r="AH1899"/>
      <c r="AI1899"/>
    </row>
    <row r="1900" spans="1:35" ht="20.399999999999999">
      <c r="A1900" s="10">
        <v>1884</v>
      </c>
      <c r="B1900" s="176" t="s">
        <v>1344</v>
      </c>
      <c r="C1900" s="177" t="s">
        <v>955</v>
      </c>
      <c r="D1900" s="177" t="s">
        <v>252</v>
      </c>
      <c r="E1900" s="178" t="s">
        <v>274</v>
      </c>
      <c r="F1900" s="179">
        <v>30</v>
      </c>
      <c r="G1900" s="180" t="s">
        <v>738</v>
      </c>
      <c r="H1900" s="181">
        <v>3</v>
      </c>
      <c r="I1900" s="182">
        <f>Tabla1[[#This Row],[P_Esperada_MEISR ]]*0.0008928</f>
        <v>2.6784000000000001E-3</v>
      </c>
      <c r="J1900" s="183">
        <v>1</v>
      </c>
      <c r="K1900" s="183">
        <f>Tabla1[[#This Row],[Puntuación]]-1</f>
        <v>0</v>
      </c>
      <c r="L1900" s="182">
        <f>Tabla1[[#This Row],[Cambio escala]]*0.0008928</f>
        <v>0</v>
      </c>
      <c r="M1900" s="179" t="s">
        <v>5</v>
      </c>
      <c r="N1900" s="179" t="s">
        <v>1436</v>
      </c>
      <c r="O1900" s="179" t="s">
        <v>6</v>
      </c>
      <c r="P1900" s="179" t="s">
        <v>1439</v>
      </c>
      <c r="Q1900" s="179" t="s">
        <v>7</v>
      </c>
      <c r="R1900" s="179" t="s">
        <v>1526</v>
      </c>
      <c r="S1900" s="179" t="s">
        <v>55</v>
      </c>
      <c r="T1900" s="184" t="s">
        <v>9</v>
      </c>
      <c r="U1900" s="184" t="str">
        <f>Tabla1[[#This Row],[Códigos CIF]]&amp;" "&amp;"="&amp;" "&amp;Tabla1[[#This Row],[Códigos CIF Habilidad]]</f>
        <v>d330 = Hablar</v>
      </c>
      <c r="V1900" s="189" t="s">
        <v>56</v>
      </c>
      <c r="W1900" s="19" t="s">
        <v>57</v>
      </c>
      <c r="X1900" s="10"/>
      <c r="Y1900" s="10"/>
      <c r="Z1900"/>
      <c r="AA1900"/>
      <c r="AB1900"/>
      <c r="AC1900"/>
      <c r="AD1900"/>
      <c r="AE1900"/>
      <c r="AF1900"/>
      <c r="AG1900"/>
      <c r="AH1900"/>
      <c r="AI1900"/>
    </row>
    <row r="1901" spans="1:35" ht="36">
      <c r="A1901" s="10">
        <v>1885</v>
      </c>
      <c r="B1901" s="176" t="s">
        <v>1344</v>
      </c>
      <c r="C1901" s="177" t="s">
        <v>956</v>
      </c>
      <c r="D1901" s="177" t="s">
        <v>252</v>
      </c>
      <c r="E1901" s="178" t="s">
        <v>275</v>
      </c>
      <c r="F1901" s="179">
        <v>33</v>
      </c>
      <c r="G1901" s="180" t="s">
        <v>739</v>
      </c>
      <c r="H1901" s="181">
        <v>3</v>
      </c>
      <c r="I1901" s="182">
        <f>Tabla1[[#This Row],[P_Esperada_MEISR ]]*0.0008928</f>
        <v>2.6784000000000001E-3</v>
      </c>
      <c r="J1901" s="183">
        <v>1</v>
      </c>
      <c r="K1901" s="183">
        <f>Tabla1[[#This Row],[Puntuación]]-1</f>
        <v>0</v>
      </c>
      <c r="L1901" s="182">
        <f>Tabla1[[#This Row],[Cambio escala]]*0.0008928</f>
        <v>0</v>
      </c>
      <c r="M1901" s="179" t="s">
        <v>5</v>
      </c>
      <c r="N1901" s="179" t="s">
        <v>1436</v>
      </c>
      <c r="O1901" s="179" t="s">
        <v>6</v>
      </c>
      <c r="P1901" s="179" t="s">
        <v>1439</v>
      </c>
      <c r="Q1901" s="179" t="s">
        <v>23</v>
      </c>
      <c r="R1901" s="179" t="s">
        <v>1525</v>
      </c>
      <c r="S1901" s="179" t="s">
        <v>155</v>
      </c>
      <c r="T1901" s="184" t="s">
        <v>9</v>
      </c>
      <c r="U1901" s="184" t="str">
        <f>Tabla1[[#This Row],[Códigos CIF]]&amp;" "&amp;"="&amp;" "&amp;Tabla1[[#This Row],[Códigos CIF Habilidad]]</f>
        <v>d330/d340 = Hablar/Producción de mensajes en lenguaje de signos convencional</v>
      </c>
      <c r="V1901" s="189" t="s">
        <v>156</v>
      </c>
      <c r="W1901" s="19" t="s">
        <v>157</v>
      </c>
      <c r="X1901" s="10"/>
      <c r="Y1901" s="10"/>
      <c r="Z1901"/>
      <c r="AA1901"/>
      <c r="AB1901"/>
      <c r="AC1901"/>
      <c r="AD1901"/>
      <c r="AE1901"/>
      <c r="AF1901"/>
      <c r="AG1901"/>
      <c r="AH1901"/>
      <c r="AI1901"/>
    </row>
    <row r="1902" spans="1:35" ht="24">
      <c r="A1902" s="10">
        <v>1886</v>
      </c>
      <c r="B1902" s="176" t="s">
        <v>1344</v>
      </c>
      <c r="C1902" s="177" t="s">
        <v>957</v>
      </c>
      <c r="D1902" s="177" t="s">
        <v>252</v>
      </c>
      <c r="E1902" s="178" t="s">
        <v>1322</v>
      </c>
      <c r="F1902" s="179">
        <v>33</v>
      </c>
      <c r="G1902" s="180" t="s">
        <v>739</v>
      </c>
      <c r="H1902" s="181">
        <v>3</v>
      </c>
      <c r="I1902" s="182">
        <f>Tabla1[[#This Row],[P_Esperada_MEISR ]]*0.0008928</f>
        <v>2.6784000000000001E-3</v>
      </c>
      <c r="J1902" s="183">
        <v>1</v>
      </c>
      <c r="K1902" s="183">
        <f>Tabla1[[#This Row],[Puntuación]]-1</f>
        <v>0</v>
      </c>
      <c r="L1902" s="182">
        <f>Tabla1[[#This Row],[Cambio escala]]*0.0008928</f>
        <v>0</v>
      </c>
      <c r="M1902" s="179" t="s">
        <v>24</v>
      </c>
      <c r="N1902" s="179" t="s">
        <v>1435</v>
      </c>
      <c r="O1902" s="179" t="s">
        <v>31</v>
      </c>
      <c r="P1902" s="179" t="s">
        <v>1438</v>
      </c>
      <c r="Q1902" s="179" t="s">
        <v>7</v>
      </c>
      <c r="R1902" s="179" t="s">
        <v>1526</v>
      </c>
      <c r="S1902" s="179" t="s">
        <v>67</v>
      </c>
      <c r="T1902" s="184" t="s">
        <v>9</v>
      </c>
      <c r="U1902" s="184" t="str">
        <f>Tabla1[[#This Row],[Códigos CIF]]&amp;" "&amp;"="&amp;" "&amp;Tabla1[[#This Row],[Códigos CIF Habilidad]]</f>
        <v>d310 = Comunicación-recepción de mensajes hablados</v>
      </c>
      <c r="V1902" s="189" t="s">
        <v>68</v>
      </c>
      <c r="W1902" s="19" t="s">
        <v>69</v>
      </c>
      <c r="X1902" s="10"/>
      <c r="Y1902" s="10"/>
      <c r="Z1902"/>
      <c r="AA1902"/>
      <c r="AB1902"/>
      <c r="AC1902"/>
      <c r="AD1902"/>
      <c r="AE1902"/>
      <c r="AF1902"/>
      <c r="AG1902"/>
      <c r="AH1902"/>
      <c r="AI1902"/>
    </row>
    <row r="1903" spans="1:35" ht="30.6">
      <c r="A1903" s="10">
        <v>1887</v>
      </c>
      <c r="B1903" s="176" t="s">
        <v>1344</v>
      </c>
      <c r="C1903" s="177" t="s">
        <v>958</v>
      </c>
      <c r="D1903" s="177" t="s">
        <v>252</v>
      </c>
      <c r="E1903" s="178" t="s">
        <v>276</v>
      </c>
      <c r="F1903" s="179">
        <v>33</v>
      </c>
      <c r="G1903" s="180" t="s">
        <v>739</v>
      </c>
      <c r="H1903" s="181">
        <v>3</v>
      </c>
      <c r="I1903" s="182">
        <f>Tabla1[[#This Row],[P_Esperada_MEISR ]]*0.0008928</f>
        <v>2.6784000000000001E-3</v>
      </c>
      <c r="J1903" s="183">
        <v>1</v>
      </c>
      <c r="K1903" s="183">
        <f>Tabla1[[#This Row],[Puntuación]]-1</f>
        <v>0</v>
      </c>
      <c r="L1903" s="182">
        <f>Tabla1[[#This Row],[Cambio escala]]*0.0008928</f>
        <v>0</v>
      </c>
      <c r="M1903" s="179" t="s">
        <v>5</v>
      </c>
      <c r="N1903" s="179" t="s">
        <v>1436</v>
      </c>
      <c r="O1903" s="179" t="s">
        <v>5</v>
      </c>
      <c r="P1903" s="179" t="s">
        <v>1441</v>
      </c>
      <c r="Q1903" s="179" t="s">
        <v>5</v>
      </c>
      <c r="R1903" s="179" t="s">
        <v>1519</v>
      </c>
      <c r="S1903" s="179" t="s">
        <v>13</v>
      </c>
      <c r="T1903" s="184" t="s">
        <v>14</v>
      </c>
      <c r="U1903" s="184" t="str">
        <f>Tabla1[[#This Row],[Códigos CIF]]&amp;" "&amp;"="&amp;" "&amp;Tabla1[[#This Row],[Códigos CIF Habilidad]]</f>
        <v>d710 = Interacciones interpersonales básicas</v>
      </c>
      <c r="V1903" s="189" t="s">
        <v>15</v>
      </c>
      <c r="W1903" s="19" t="s">
        <v>16</v>
      </c>
      <c r="X1903" s="10"/>
      <c r="Y1903" s="10"/>
      <c r="Z1903"/>
      <c r="AA1903"/>
      <c r="AB1903"/>
      <c r="AC1903"/>
      <c r="AD1903"/>
      <c r="AE1903"/>
      <c r="AF1903"/>
      <c r="AG1903"/>
      <c r="AH1903"/>
      <c r="AI1903"/>
    </row>
    <row r="1904" spans="1:35" ht="24">
      <c r="A1904" s="10">
        <v>1888</v>
      </c>
      <c r="B1904" s="176" t="s">
        <v>1344</v>
      </c>
      <c r="C1904" s="177" t="s">
        <v>927</v>
      </c>
      <c r="D1904" s="177" t="s">
        <v>252</v>
      </c>
      <c r="E1904" s="178" t="s">
        <v>277</v>
      </c>
      <c r="F1904" s="179">
        <v>33</v>
      </c>
      <c r="G1904" s="180" t="s">
        <v>739</v>
      </c>
      <c r="H1904" s="181">
        <v>3</v>
      </c>
      <c r="I1904" s="182">
        <f>Tabla1[[#This Row],[P_Esperada_MEISR ]]*0.0008928</f>
        <v>2.6784000000000001E-3</v>
      </c>
      <c r="J1904" s="183">
        <v>1</v>
      </c>
      <c r="K1904" s="183">
        <f>Tabla1[[#This Row],[Puntuación]]-1</f>
        <v>0</v>
      </c>
      <c r="L1904" s="182">
        <f>Tabla1[[#This Row],[Cambio escala]]*0.0008928</f>
        <v>0</v>
      </c>
      <c r="M1904" s="179" t="s">
        <v>24</v>
      </c>
      <c r="N1904" s="179" t="s">
        <v>1435</v>
      </c>
      <c r="O1904" s="179" t="s">
        <v>6</v>
      </c>
      <c r="P1904" s="179" t="s">
        <v>1439</v>
      </c>
      <c r="Q1904" s="179" t="s">
        <v>7</v>
      </c>
      <c r="R1904" s="179" t="s">
        <v>1526</v>
      </c>
      <c r="S1904" s="179" t="s">
        <v>89</v>
      </c>
      <c r="T1904" s="184" t="s">
        <v>9</v>
      </c>
      <c r="U1904" s="184" t="str">
        <f>Tabla1[[#This Row],[Códigos CIF]]&amp;" "&amp;"="&amp;" "&amp;Tabla1[[#This Row],[Códigos CIF Habilidad]]</f>
        <v>d335 = Producción de mensajes no verbales</v>
      </c>
      <c r="V1904" s="189" t="s">
        <v>90</v>
      </c>
      <c r="W1904" s="19" t="s">
        <v>91</v>
      </c>
      <c r="X1904" s="10"/>
      <c r="Y1904" s="10"/>
      <c r="Z1904"/>
      <c r="AA1904"/>
      <c r="AB1904"/>
      <c r="AC1904"/>
      <c r="AD1904"/>
      <c r="AE1904"/>
      <c r="AF1904"/>
      <c r="AG1904"/>
      <c r="AH1904"/>
      <c r="AI1904"/>
    </row>
    <row r="1905" spans="1:35" ht="30.6">
      <c r="A1905" s="10">
        <v>1889</v>
      </c>
      <c r="B1905" s="176" t="s">
        <v>1344</v>
      </c>
      <c r="C1905" s="177" t="s">
        <v>928</v>
      </c>
      <c r="D1905" s="177" t="s">
        <v>252</v>
      </c>
      <c r="E1905" s="178" t="s">
        <v>1535</v>
      </c>
      <c r="F1905" s="179">
        <v>33</v>
      </c>
      <c r="G1905" s="180" t="s">
        <v>739</v>
      </c>
      <c r="H1905" s="181">
        <v>3</v>
      </c>
      <c r="I1905" s="182">
        <f>Tabla1[[#This Row],[P_Esperada_MEISR ]]*0.0008928</f>
        <v>2.6784000000000001E-3</v>
      </c>
      <c r="J1905" s="183">
        <v>1</v>
      </c>
      <c r="K1905" s="183">
        <f>Tabla1[[#This Row],[Puntuación]]-1</f>
        <v>0</v>
      </c>
      <c r="L1905" s="182">
        <f>Tabla1[[#This Row],[Cambio escala]]*0.0008928</f>
        <v>0</v>
      </c>
      <c r="M1905" s="179" t="s">
        <v>24</v>
      </c>
      <c r="N1905" s="179" t="s">
        <v>1435</v>
      </c>
      <c r="O1905" s="179" t="s">
        <v>5</v>
      </c>
      <c r="P1905" s="179" t="s">
        <v>1441</v>
      </c>
      <c r="Q1905" s="179" t="s">
        <v>5</v>
      </c>
      <c r="R1905" s="179" t="s">
        <v>1519</v>
      </c>
      <c r="S1905" s="179" t="s">
        <v>77</v>
      </c>
      <c r="T1905" s="184" t="s">
        <v>50</v>
      </c>
      <c r="U1905" s="184" t="str">
        <f>Tabla1[[#This Row],[Códigos CIF]]&amp;" "&amp;"="&amp;" "&amp;Tabla1[[#This Row],[Códigos CIF Habilidad]]</f>
        <v>d250 = Manejo del comportamiento propio</v>
      </c>
      <c r="V1905" s="189" t="s">
        <v>78</v>
      </c>
      <c r="W1905" s="19" t="s">
        <v>79</v>
      </c>
      <c r="X1905" s="10"/>
      <c r="Y1905" s="10"/>
      <c r="Z1905"/>
      <c r="AA1905"/>
      <c r="AB1905"/>
      <c r="AC1905"/>
      <c r="AD1905"/>
      <c r="AE1905"/>
      <c r="AF1905"/>
      <c r="AG1905"/>
      <c r="AH1905"/>
      <c r="AI1905"/>
    </row>
    <row r="1906" spans="1:35" ht="40.799999999999997">
      <c r="A1906" s="10">
        <v>1890</v>
      </c>
      <c r="B1906" s="176" t="s">
        <v>1344</v>
      </c>
      <c r="C1906" s="177" t="s">
        <v>959</v>
      </c>
      <c r="D1906" s="177" t="s">
        <v>252</v>
      </c>
      <c r="E1906" s="178" t="s">
        <v>279</v>
      </c>
      <c r="F1906" s="179">
        <v>36</v>
      </c>
      <c r="G1906" s="180" t="s">
        <v>739</v>
      </c>
      <c r="H1906" s="181">
        <v>3</v>
      </c>
      <c r="I1906" s="182">
        <f>Tabla1[[#This Row],[P_Esperada_MEISR ]]*0.0008928</f>
        <v>2.6784000000000001E-3</v>
      </c>
      <c r="J1906" s="183">
        <v>1</v>
      </c>
      <c r="K1906" s="183">
        <f>Tabla1[[#This Row],[Puntuación]]-1</f>
        <v>0</v>
      </c>
      <c r="L1906" s="182">
        <f>Tabla1[[#This Row],[Cambio escala]]*0.0008928</f>
        <v>0</v>
      </c>
      <c r="M1906" s="179" t="s">
        <v>24</v>
      </c>
      <c r="N1906" s="179" t="s">
        <v>1435</v>
      </c>
      <c r="O1906" s="179" t="s">
        <v>6</v>
      </c>
      <c r="P1906" s="179" t="s">
        <v>1439</v>
      </c>
      <c r="Q1906" s="179" t="s">
        <v>7</v>
      </c>
      <c r="R1906" s="179" t="s">
        <v>1526</v>
      </c>
      <c r="S1906" s="179" t="s">
        <v>280</v>
      </c>
      <c r="T1906" s="184" t="s">
        <v>19</v>
      </c>
      <c r="U1906" s="184" t="str">
        <f>Tabla1[[#This Row],[Códigos CIF]]&amp;" "&amp;"="&amp;" "&amp;Tabla1[[#This Row],[Códigos CIF Habilidad]]</f>
        <v>d130 = Copiar</v>
      </c>
      <c r="V1906" s="189" t="s">
        <v>281</v>
      </c>
      <c r="W1906" s="19" t="s">
        <v>282</v>
      </c>
      <c r="X1906" s="10"/>
      <c r="Y1906" s="10"/>
      <c r="Z1906"/>
      <c r="AA1906"/>
      <c r="AB1906"/>
      <c r="AC1906"/>
      <c r="AD1906"/>
      <c r="AE1906"/>
      <c r="AF1906"/>
      <c r="AG1906"/>
      <c r="AH1906"/>
      <c r="AI1906"/>
    </row>
    <row r="1907" spans="1:35" ht="40.799999999999997">
      <c r="A1907" s="10">
        <v>1891</v>
      </c>
      <c r="B1907" s="176" t="s">
        <v>1344</v>
      </c>
      <c r="C1907" s="177" t="s">
        <v>960</v>
      </c>
      <c r="D1907" s="177" t="s">
        <v>252</v>
      </c>
      <c r="E1907" s="178" t="s">
        <v>287</v>
      </c>
      <c r="F1907" s="179">
        <v>36</v>
      </c>
      <c r="G1907" s="180" t="s">
        <v>739</v>
      </c>
      <c r="H1907" s="181">
        <v>3</v>
      </c>
      <c r="I1907" s="182">
        <f>Tabla1[[#This Row],[P_Esperada_MEISR ]]*0.0008928</f>
        <v>2.6784000000000001E-3</v>
      </c>
      <c r="J1907" s="183">
        <v>1</v>
      </c>
      <c r="K1907" s="183">
        <f>Tabla1[[#This Row],[Puntuación]]-1</f>
        <v>0</v>
      </c>
      <c r="L1907" s="182">
        <f>Tabla1[[#This Row],[Cambio escala]]*0.0008928</f>
        <v>0</v>
      </c>
      <c r="M1907" s="179" t="s">
        <v>5</v>
      </c>
      <c r="N1907" s="179" t="s">
        <v>1436</v>
      </c>
      <c r="O1907" s="179" t="s">
        <v>5</v>
      </c>
      <c r="P1907" s="179" t="s">
        <v>1441</v>
      </c>
      <c r="Q1907" s="179" t="s">
        <v>5</v>
      </c>
      <c r="R1907" s="179" t="s">
        <v>1519</v>
      </c>
      <c r="S1907" s="179" t="s">
        <v>13</v>
      </c>
      <c r="T1907" s="184" t="s">
        <v>14</v>
      </c>
      <c r="U1907" s="184" t="str">
        <f>Tabla1[[#This Row],[Códigos CIF]]&amp;" "&amp;"="&amp;" "&amp;Tabla1[[#This Row],[Códigos CIF Habilidad]]</f>
        <v>d710 = Interacciones interpersonales básicas</v>
      </c>
      <c r="V1907" s="189" t="s">
        <v>15</v>
      </c>
      <c r="W1907" s="19" t="s">
        <v>16</v>
      </c>
      <c r="X1907" s="10"/>
      <c r="Y1907" s="10"/>
      <c r="Z1907"/>
      <c r="AA1907"/>
      <c r="AB1907"/>
      <c r="AC1907"/>
      <c r="AD1907"/>
      <c r="AE1907"/>
      <c r="AF1907"/>
      <c r="AG1907"/>
      <c r="AH1907"/>
      <c r="AI1907"/>
    </row>
    <row r="1908" spans="1:35" ht="20.399999999999999">
      <c r="A1908" s="10">
        <v>1892</v>
      </c>
      <c r="B1908" s="176" t="s">
        <v>1344</v>
      </c>
      <c r="C1908" s="177" t="s">
        <v>961</v>
      </c>
      <c r="D1908" s="177" t="s">
        <v>252</v>
      </c>
      <c r="E1908" s="178" t="s">
        <v>288</v>
      </c>
      <c r="F1908" s="179">
        <v>36</v>
      </c>
      <c r="G1908" s="180" t="s">
        <v>739</v>
      </c>
      <c r="H1908" s="181">
        <v>3</v>
      </c>
      <c r="I1908" s="182">
        <f>Tabla1[[#This Row],[P_Esperada_MEISR ]]*0.0008928</f>
        <v>2.6784000000000001E-3</v>
      </c>
      <c r="J1908" s="183">
        <v>1</v>
      </c>
      <c r="K1908" s="183">
        <f>Tabla1[[#This Row],[Puntuación]]-1</f>
        <v>0</v>
      </c>
      <c r="L1908" s="182">
        <f>Tabla1[[#This Row],[Cambio escala]]*0.0008928</f>
        <v>0</v>
      </c>
      <c r="M1908" s="179" t="s">
        <v>24</v>
      </c>
      <c r="N1908" s="179" t="s">
        <v>1435</v>
      </c>
      <c r="O1908" s="179" t="s">
        <v>31</v>
      </c>
      <c r="P1908" s="179" t="s">
        <v>1438</v>
      </c>
      <c r="Q1908" s="179" t="s">
        <v>7</v>
      </c>
      <c r="R1908" s="179" t="s">
        <v>1526</v>
      </c>
      <c r="S1908" s="179" t="s">
        <v>289</v>
      </c>
      <c r="T1908" s="184" t="s">
        <v>19</v>
      </c>
      <c r="U1908" s="184" t="str">
        <f>Tabla1[[#This Row],[Códigos CIF]]&amp;" "&amp;"="&amp;" "&amp;Tabla1[[#This Row],[Códigos CIF Habilidad]]</f>
        <v>d140 = Aprender a leer</v>
      </c>
      <c r="V1908" s="189" t="s">
        <v>290</v>
      </c>
      <c r="W1908" s="19" t="s">
        <v>291</v>
      </c>
      <c r="X1908" s="10"/>
      <c r="Y1908" s="10"/>
      <c r="Z1908"/>
      <c r="AA1908"/>
      <c r="AB1908"/>
      <c r="AC1908"/>
      <c r="AD1908"/>
      <c r="AE1908"/>
      <c r="AF1908"/>
      <c r="AG1908"/>
      <c r="AH1908"/>
      <c r="AI1908"/>
    </row>
    <row r="1909" spans="1:35">
      <c r="A1909" s="10">
        <v>1893</v>
      </c>
      <c r="B1909" s="176" t="s">
        <v>1344</v>
      </c>
      <c r="C1909" s="177" t="s">
        <v>962</v>
      </c>
      <c r="D1909" s="177" t="s">
        <v>252</v>
      </c>
      <c r="E1909" s="178" t="s">
        <v>292</v>
      </c>
      <c r="F1909" s="179">
        <v>36</v>
      </c>
      <c r="G1909" s="180" t="s">
        <v>739</v>
      </c>
      <c r="H1909" s="181">
        <v>3</v>
      </c>
      <c r="I1909" s="182">
        <f>Tabla1[[#This Row],[P_Esperada_MEISR ]]*0.0008928</f>
        <v>2.6784000000000001E-3</v>
      </c>
      <c r="J1909" s="183">
        <v>1</v>
      </c>
      <c r="K1909" s="183">
        <f>Tabla1[[#This Row],[Puntuación]]-1</f>
        <v>0</v>
      </c>
      <c r="L1909" s="182">
        <f>Tabla1[[#This Row],[Cambio escala]]*0.0008928</f>
        <v>0</v>
      </c>
      <c r="M1909" s="179" t="s">
        <v>24</v>
      </c>
      <c r="N1909" s="179" t="s">
        <v>1435</v>
      </c>
      <c r="O1909" s="179" t="s">
        <v>31</v>
      </c>
      <c r="P1909" s="179" t="s">
        <v>1438</v>
      </c>
      <c r="Q1909" s="179" t="s">
        <v>7</v>
      </c>
      <c r="R1909" s="179" t="s">
        <v>1526</v>
      </c>
      <c r="S1909" s="179" t="s">
        <v>293</v>
      </c>
      <c r="T1909" s="184" t="s">
        <v>19</v>
      </c>
      <c r="U1909" s="184" t="str">
        <f>Tabla1[[#This Row],[Códigos CIF]]&amp;" "&amp;"="&amp;" "&amp;Tabla1[[#This Row],[Códigos CIF Habilidad]]</f>
        <v>d163 = Pensar</v>
      </c>
      <c r="V1909" s="189" t="s">
        <v>294</v>
      </c>
      <c r="W1909" s="19" t="s">
        <v>295</v>
      </c>
      <c r="X1909" s="10"/>
      <c r="Y1909" s="10"/>
      <c r="Z1909"/>
      <c r="AA1909"/>
      <c r="AB1909"/>
      <c r="AC1909"/>
      <c r="AD1909"/>
      <c r="AE1909"/>
      <c r="AF1909"/>
      <c r="AG1909"/>
      <c r="AH1909"/>
      <c r="AI1909"/>
    </row>
    <row r="1910" spans="1:35" ht="20.399999999999999">
      <c r="A1910" s="10">
        <v>1894</v>
      </c>
      <c r="B1910" s="176" t="s">
        <v>1344</v>
      </c>
      <c r="C1910" s="177" t="s">
        <v>963</v>
      </c>
      <c r="D1910" s="177" t="s">
        <v>252</v>
      </c>
      <c r="E1910" s="178" t="s">
        <v>283</v>
      </c>
      <c r="F1910" s="179">
        <v>42</v>
      </c>
      <c r="G1910" s="180" t="s">
        <v>740</v>
      </c>
      <c r="H1910" s="181">
        <v>3</v>
      </c>
      <c r="I1910" s="182">
        <f>Tabla1[[#This Row],[P_Esperada_MEISR ]]*0.0008928</f>
        <v>2.6784000000000001E-3</v>
      </c>
      <c r="J1910" s="183">
        <v>1</v>
      </c>
      <c r="K1910" s="183">
        <f>Tabla1[[#This Row],[Puntuación]]-1</f>
        <v>0</v>
      </c>
      <c r="L1910" s="182">
        <f>Tabla1[[#This Row],[Cambio escala]]*0.0008928</f>
        <v>0</v>
      </c>
      <c r="M1910" s="179" t="s">
        <v>5</v>
      </c>
      <c r="N1910" s="179" t="s">
        <v>1436</v>
      </c>
      <c r="O1910" s="179" t="s">
        <v>6</v>
      </c>
      <c r="P1910" s="179" t="s">
        <v>1439</v>
      </c>
      <c r="Q1910" s="179" t="s">
        <v>7</v>
      </c>
      <c r="R1910" s="179" t="s">
        <v>1526</v>
      </c>
      <c r="S1910" s="179" t="s">
        <v>284</v>
      </c>
      <c r="T1910" s="184" t="s">
        <v>19</v>
      </c>
      <c r="U1910" s="184" t="str">
        <f>Tabla1[[#This Row],[Códigos CIF]]&amp;" "&amp;"="&amp;" "&amp;Tabla1[[#This Row],[Códigos CIF Habilidad]]</f>
        <v>d132 = Adquirir información</v>
      </c>
      <c r="V1910" s="189" t="s">
        <v>285</v>
      </c>
      <c r="W1910" s="19" t="s">
        <v>286</v>
      </c>
      <c r="X1910" s="10"/>
      <c r="Y1910" s="10"/>
      <c r="Z1910"/>
      <c r="AA1910"/>
      <c r="AB1910"/>
      <c r="AC1910"/>
      <c r="AD1910"/>
      <c r="AE1910"/>
      <c r="AF1910"/>
      <c r="AG1910"/>
      <c r="AH1910"/>
      <c r="AI1910"/>
    </row>
    <row r="1911" spans="1:35" ht="24">
      <c r="A1911" s="10">
        <v>1895</v>
      </c>
      <c r="B1911" s="176" t="s">
        <v>1344</v>
      </c>
      <c r="C1911" s="177" t="s">
        <v>964</v>
      </c>
      <c r="D1911" s="177" t="s">
        <v>252</v>
      </c>
      <c r="E1911" s="178" t="s">
        <v>296</v>
      </c>
      <c r="F1911" s="179">
        <v>42</v>
      </c>
      <c r="G1911" s="180" t="s">
        <v>740</v>
      </c>
      <c r="H1911" s="181">
        <v>3</v>
      </c>
      <c r="I1911" s="182">
        <f>Tabla1[[#This Row],[P_Esperada_MEISR ]]*0.0008928</f>
        <v>2.6784000000000001E-3</v>
      </c>
      <c r="J1911" s="183">
        <v>1</v>
      </c>
      <c r="K1911" s="183">
        <f>Tabla1[[#This Row],[Puntuación]]-1</f>
        <v>0</v>
      </c>
      <c r="L1911" s="182">
        <f>Tabla1[[#This Row],[Cambio escala]]*0.0008928</f>
        <v>0</v>
      </c>
      <c r="M1911" s="179" t="s">
        <v>5</v>
      </c>
      <c r="N1911" s="179" t="s">
        <v>1436</v>
      </c>
      <c r="O1911" s="179" t="s">
        <v>5</v>
      </c>
      <c r="P1911" s="179" t="s">
        <v>1441</v>
      </c>
      <c r="Q1911" s="179" t="s">
        <v>5</v>
      </c>
      <c r="R1911" s="179" t="s">
        <v>1519</v>
      </c>
      <c r="S1911" s="179" t="s">
        <v>77</v>
      </c>
      <c r="T1911" s="184" t="s">
        <v>50</v>
      </c>
      <c r="U1911" s="184" t="str">
        <f>Tabla1[[#This Row],[Códigos CIF]]&amp;" "&amp;"="&amp;" "&amp;Tabla1[[#This Row],[Códigos CIF Habilidad]]</f>
        <v>d250 = Manejo del comportamiento propio</v>
      </c>
      <c r="V1911" s="189" t="s">
        <v>78</v>
      </c>
      <c r="W1911" s="19" t="s">
        <v>79</v>
      </c>
      <c r="X1911" s="10"/>
      <c r="Y1911" s="10"/>
      <c r="Z1911"/>
      <c r="AA1911"/>
      <c r="AB1911"/>
      <c r="AC1911"/>
      <c r="AD1911"/>
      <c r="AE1911"/>
      <c r="AF1911"/>
      <c r="AG1911"/>
      <c r="AH1911"/>
      <c r="AI1911"/>
    </row>
    <row r="1912" spans="1:35" ht="24">
      <c r="A1912" s="10">
        <v>1896</v>
      </c>
      <c r="B1912" s="176" t="s">
        <v>1344</v>
      </c>
      <c r="C1912" s="177" t="s">
        <v>965</v>
      </c>
      <c r="D1912" s="177" t="s">
        <v>252</v>
      </c>
      <c r="E1912" s="178" t="s">
        <v>297</v>
      </c>
      <c r="F1912" s="179">
        <v>48</v>
      </c>
      <c r="G1912" s="180" t="s">
        <v>741</v>
      </c>
      <c r="H1912" s="181">
        <v>3</v>
      </c>
      <c r="I1912" s="182">
        <f>Tabla1[[#This Row],[P_Esperada_MEISR ]]*0.0008928</f>
        <v>2.6784000000000001E-3</v>
      </c>
      <c r="J1912" s="183">
        <v>1</v>
      </c>
      <c r="K1912" s="183">
        <f>Tabla1[[#This Row],[Puntuación]]-1</f>
        <v>0</v>
      </c>
      <c r="L1912" s="182">
        <f>Tabla1[[#This Row],[Cambio escala]]*0.0008928</f>
        <v>0</v>
      </c>
      <c r="M1912" s="179" t="s">
        <v>24</v>
      </c>
      <c r="N1912" s="179" t="s">
        <v>1435</v>
      </c>
      <c r="O1912" s="179" t="s">
        <v>5</v>
      </c>
      <c r="P1912" s="179" t="s">
        <v>1441</v>
      </c>
      <c r="Q1912" s="179" t="s">
        <v>5</v>
      </c>
      <c r="R1912" s="179" t="s">
        <v>1519</v>
      </c>
      <c r="S1912" s="179" t="s">
        <v>77</v>
      </c>
      <c r="T1912" s="184" t="s">
        <v>50</v>
      </c>
      <c r="U1912" s="184" t="str">
        <f>Tabla1[[#This Row],[Códigos CIF]]&amp;" "&amp;"="&amp;" "&amp;Tabla1[[#This Row],[Códigos CIF Habilidad]]</f>
        <v>d250 = Manejo del comportamiento propio</v>
      </c>
      <c r="V1912" s="189" t="s">
        <v>78</v>
      </c>
      <c r="W1912" s="19" t="s">
        <v>79</v>
      </c>
      <c r="X1912" s="10"/>
      <c r="Y1912" s="10"/>
      <c r="Z1912"/>
      <c r="AA1912"/>
      <c r="AB1912"/>
      <c r="AC1912"/>
      <c r="AD1912"/>
      <c r="AE1912"/>
      <c r="AF1912"/>
      <c r="AG1912"/>
      <c r="AH1912"/>
      <c r="AI1912"/>
    </row>
    <row r="1913" spans="1:35" ht="20.399999999999999">
      <c r="A1913" s="10">
        <v>1897</v>
      </c>
      <c r="B1913" s="176" t="s">
        <v>1344</v>
      </c>
      <c r="C1913" s="177" t="s">
        <v>966</v>
      </c>
      <c r="D1913" s="177" t="s">
        <v>252</v>
      </c>
      <c r="E1913" s="178" t="s">
        <v>299</v>
      </c>
      <c r="F1913" s="179">
        <v>48</v>
      </c>
      <c r="G1913" s="180" t="s">
        <v>741</v>
      </c>
      <c r="H1913" s="181">
        <v>3</v>
      </c>
      <c r="I1913" s="182">
        <f>Tabla1[[#This Row],[P_Esperada_MEISR ]]*0.0008928</f>
        <v>2.6784000000000001E-3</v>
      </c>
      <c r="J1913" s="183">
        <v>1</v>
      </c>
      <c r="K1913" s="183">
        <f>Tabla1[[#This Row],[Puntuación]]-1</f>
        <v>0</v>
      </c>
      <c r="L1913" s="182">
        <f>Tabla1[[#This Row],[Cambio escala]]*0.0008928</f>
        <v>0</v>
      </c>
      <c r="M1913" s="179" t="s">
        <v>5</v>
      </c>
      <c r="N1913" s="179" t="s">
        <v>1436</v>
      </c>
      <c r="O1913" s="179" t="s">
        <v>5</v>
      </c>
      <c r="P1913" s="179" t="s">
        <v>1441</v>
      </c>
      <c r="Q1913" s="179" t="s">
        <v>5</v>
      </c>
      <c r="R1913" s="179" t="s">
        <v>1519</v>
      </c>
      <c r="S1913" s="179" t="s">
        <v>59</v>
      </c>
      <c r="T1913" s="184" t="s">
        <v>60</v>
      </c>
      <c r="U1913" s="184" t="str">
        <f>Tabla1[[#This Row],[Códigos CIF]]&amp;" "&amp;"="&amp;" "&amp;Tabla1[[#This Row],[Códigos CIF Habilidad]]</f>
        <v xml:space="preserve">d880 = Participación en el juego </v>
      </c>
      <c r="V1913" s="189" t="s">
        <v>61</v>
      </c>
      <c r="W1913" s="19" t="s">
        <v>62</v>
      </c>
      <c r="X1913" s="10"/>
      <c r="Y1913" s="10"/>
      <c r="Z1913"/>
      <c r="AA1913"/>
      <c r="AB1913"/>
      <c r="AC1913"/>
      <c r="AD1913"/>
      <c r="AE1913"/>
      <c r="AF1913"/>
      <c r="AG1913"/>
      <c r="AH1913"/>
      <c r="AI1913"/>
    </row>
    <row r="1914" spans="1:35">
      <c r="A1914" s="10">
        <v>1898</v>
      </c>
      <c r="B1914" s="176" t="s">
        <v>1344</v>
      </c>
      <c r="C1914" s="177" t="s">
        <v>967</v>
      </c>
      <c r="D1914" s="177" t="s">
        <v>252</v>
      </c>
      <c r="E1914" s="178" t="s">
        <v>300</v>
      </c>
      <c r="F1914" s="179">
        <v>48</v>
      </c>
      <c r="G1914" s="180" t="s">
        <v>741</v>
      </c>
      <c r="H1914" s="181">
        <v>3</v>
      </c>
      <c r="I1914" s="182">
        <f>Tabla1[[#This Row],[P_Esperada_MEISR ]]*0.0008928</f>
        <v>2.6784000000000001E-3</v>
      </c>
      <c r="J1914" s="183">
        <v>1</v>
      </c>
      <c r="K1914" s="183">
        <f>Tabla1[[#This Row],[Puntuación]]-1</f>
        <v>0</v>
      </c>
      <c r="L1914" s="182">
        <f>Tabla1[[#This Row],[Cambio escala]]*0.0008928</f>
        <v>0</v>
      </c>
      <c r="M1914" s="179" t="s">
        <v>5</v>
      </c>
      <c r="N1914" s="179" t="s">
        <v>1436</v>
      </c>
      <c r="O1914" s="179" t="s">
        <v>5</v>
      </c>
      <c r="P1914" s="179" t="s">
        <v>1441</v>
      </c>
      <c r="Q1914" s="179" t="s">
        <v>5</v>
      </c>
      <c r="R1914" s="179" t="s">
        <v>1519</v>
      </c>
      <c r="S1914" s="179" t="s">
        <v>55</v>
      </c>
      <c r="T1914" s="184" t="s">
        <v>9</v>
      </c>
      <c r="U1914" s="184" t="str">
        <f>Tabla1[[#This Row],[Códigos CIF]]&amp;" "&amp;"="&amp;" "&amp;Tabla1[[#This Row],[Códigos CIF Habilidad]]</f>
        <v>d330 = Hablar</v>
      </c>
      <c r="V1914" s="189" t="s">
        <v>56</v>
      </c>
      <c r="W1914" s="19" t="s">
        <v>57</v>
      </c>
      <c r="X1914" s="10"/>
      <c r="Y1914" s="10"/>
      <c r="Z1914"/>
      <c r="AA1914"/>
      <c r="AB1914"/>
      <c r="AC1914"/>
      <c r="AD1914"/>
      <c r="AE1914"/>
      <c r="AF1914"/>
      <c r="AG1914"/>
      <c r="AH1914"/>
      <c r="AI1914"/>
    </row>
    <row r="1915" spans="1:35" ht="24">
      <c r="A1915" s="10">
        <v>1899</v>
      </c>
      <c r="B1915" s="176" t="s">
        <v>1344</v>
      </c>
      <c r="C1915" s="177" t="s">
        <v>968</v>
      </c>
      <c r="D1915" s="177" t="s">
        <v>252</v>
      </c>
      <c r="E1915" s="178" t="s">
        <v>298</v>
      </c>
      <c r="F1915" s="179">
        <v>54</v>
      </c>
      <c r="G1915" s="180" t="s">
        <v>743</v>
      </c>
      <c r="H1915" s="181">
        <v>3</v>
      </c>
      <c r="I1915" s="182">
        <f>Tabla1[[#This Row],[P_Esperada_MEISR ]]*0.0008928</f>
        <v>2.6784000000000001E-3</v>
      </c>
      <c r="J1915" s="183">
        <v>1</v>
      </c>
      <c r="K1915" s="183">
        <f>Tabla1[[#This Row],[Puntuación]]-1</f>
        <v>0</v>
      </c>
      <c r="L1915" s="182">
        <f>Tabla1[[#This Row],[Cambio escala]]*0.0008928</f>
        <v>0</v>
      </c>
      <c r="M1915" s="179" t="s">
        <v>24</v>
      </c>
      <c r="N1915" s="179" t="s">
        <v>1435</v>
      </c>
      <c r="O1915" s="179" t="s">
        <v>5</v>
      </c>
      <c r="P1915" s="179" t="s">
        <v>1441</v>
      </c>
      <c r="Q1915" s="179" t="s">
        <v>5</v>
      </c>
      <c r="R1915" s="179" t="s">
        <v>1519</v>
      </c>
      <c r="S1915" s="179" t="s">
        <v>49</v>
      </c>
      <c r="T1915" s="184" t="s">
        <v>50</v>
      </c>
      <c r="U1915" s="184" t="str">
        <f>Tabla1[[#This Row],[Códigos CIF]]&amp;" "&amp;"="&amp;" "&amp;Tabla1[[#This Row],[Códigos CIF Habilidad]]</f>
        <v>d240 = Manejo del estrés y otras demandas psicológicas</v>
      </c>
      <c r="V1915" s="189" t="s">
        <v>51</v>
      </c>
      <c r="W1915" s="19" t="s">
        <v>52</v>
      </c>
      <c r="X1915" s="10"/>
      <c r="Y1915" s="10"/>
      <c r="Z1915"/>
      <c r="AA1915"/>
      <c r="AB1915"/>
      <c r="AC1915"/>
      <c r="AD1915"/>
      <c r="AE1915"/>
      <c r="AF1915"/>
      <c r="AG1915"/>
      <c r="AH1915"/>
      <c r="AI1915"/>
    </row>
    <row r="1916" spans="1:35" ht="20.399999999999999">
      <c r="A1916" s="10">
        <v>1900</v>
      </c>
      <c r="B1916" s="176" t="s">
        <v>1344</v>
      </c>
      <c r="C1916" s="177" t="s">
        <v>969</v>
      </c>
      <c r="D1916" s="177" t="s">
        <v>252</v>
      </c>
      <c r="E1916" s="178" t="s">
        <v>729</v>
      </c>
      <c r="F1916" s="179">
        <v>54</v>
      </c>
      <c r="G1916" s="180" t="s">
        <v>743</v>
      </c>
      <c r="H1916" s="181">
        <v>3</v>
      </c>
      <c r="I1916" s="182">
        <f>Tabla1[[#This Row],[P_Esperada_MEISR ]]*0.0008928</f>
        <v>2.6784000000000001E-3</v>
      </c>
      <c r="J1916" s="183">
        <v>1</v>
      </c>
      <c r="K1916" s="183">
        <f>Tabla1[[#This Row],[Puntuación]]-1</f>
        <v>0</v>
      </c>
      <c r="L1916" s="182">
        <f>Tabla1[[#This Row],[Cambio escala]]*0.0008928</f>
        <v>0</v>
      </c>
      <c r="M1916" s="179" t="s">
        <v>24</v>
      </c>
      <c r="N1916" s="179" t="s">
        <v>1435</v>
      </c>
      <c r="O1916" s="179" t="s">
        <v>31</v>
      </c>
      <c r="P1916" s="179" t="s">
        <v>1438</v>
      </c>
      <c r="Q1916" s="179" t="s">
        <v>5</v>
      </c>
      <c r="R1916" s="179" t="s">
        <v>1519</v>
      </c>
      <c r="S1916" s="179" t="s">
        <v>59</v>
      </c>
      <c r="T1916" s="184" t="s">
        <v>60</v>
      </c>
      <c r="U1916" s="184" t="str">
        <f>Tabla1[[#This Row],[Códigos CIF]]&amp;" "&amp;"="&amp;" "&amp;Tabla1[[#This Row],[Códigos CIF Habilidad]]</f>
        <v xml:space="preserve">d880 = Participación en el juego </v>
      </c>
      <c r="V1916" s="189" t="s">
        <v>61</v>
      </c>
      <c r="W1916" s="19" t="s">
        <v>62</v>
      </c>
      <c r="X1916" s="10"/>
      <c r="Y1916" s="10"/>
      <c r="Z1916"/>
      <c r="AA1916"/>
      <c r="AB1916"/>
      <c r="AC1916"/>
      <c r="AD1916"/>
      <c r="AE1916"/>
      <c r="AF1916"/>
      <c r="AG1916"/>
      <c r="AH1916"/>
      <c r="AI1916"/>
    </row>
    <row r="1917" spans="1:35" ht="20.399999999999999">
      <c r="A1917" s="10">
        <v>1901</v>
      </c>
      <c r="B1917" s="176" t="s">
        <v>1344</v>
      </c>
      <c r="C1917" s="177" t="s">
        <v>970</v>
      </c>
      <c r="D1917" s="177" t="s">
        <v>252</v>
      </c>
      <c r="E1917" s="178" t="s">
        <v>301</v>
      </c>
      <c r="F1917" s="179">
        <v>54</v>
      </c>
      <c r="G1917" s="180" t="s">
        <v>743</v>
      </c>
      <c r="H1917" s="181">
        <v>3</v>
      </c>
      <c r="I1917" s="182">
        <f>Tabla1[[#This Row],[P_Esperada_MEISR ]]*0.0008928</f>
        <v>2.6784000000000001E-3</v>
      </c>
      <c r="J1917" s="183">
        <v>1</v>
      </c>
      <c r="K1917" s="183">
        <f>Tabla1[[#This Row],[Puntuación]]-1</f>
        <v>0</v>
      </c>
      <c r="L1917" s="182">
        <f>Tabla1[[#This Row],[Cambio escala]]*0.0008928</f>
        <v>0</v>
      </c>
      <c r="M1917" s="179" t="s">
        <v>24</v>
      </c>
      <c r="N1917" s="179" t="s">
        <v>1435</v>
      </c>
      <c r="O1917" s="179" t="s">
        <v>5</v>
      </c>
      <c r="P1917" s="179" t="s">
        <v>1441</v>
      </c>
      <c r="Q1917" s="179" t="s">
        <v>5</v>
      </c>
      <c r="R1917" s="179" t="s">
        <v>1519</v>
      </c>
      <c r="S1917" s="179" t="s">
        <v>59</v>
      </c>
      <c r="T1917" s="184" t="s">
        <v>60</v>
      </c>
      <c r="U1917" s="184" t="str">
        <f>Tabla1[[#This Row],[Códigos CIF]]&amp;" "&amp;"="&amp;" "&amp;Tabla1[[#This Row],[Códigos CIF Habilidad]]</f>
        <v xml:space="preserve">d880 = Participación en el juego </v>
      </c>
      <c r="V1917" s="189" t="s">
        <v>61</v>
      </c>
      <c r="W1917" s="19" t="s">
        <v>62</v>
      </c>
      <c r="X1917" s="10"/>
      <c r="Y1917" s="10"/>
      <c r="Z1917"/>
      <c r="AA1917"/>
      <c r="AB1917"/>
      <c r="AC1917"/>
      <c r="AD1917"/>
      <c r="AE1917"/>
      <c r="AF1917"/>
      <c r="AG1917"/>
      <c r="AH1917"/>
      <c r="AI1917"/>
    </row>
    <row r="1918" spans="1:35" ht="20.399999999999999">
      <c r="A1918" s="10">
        <v>1902</v>
      </c>
      <c r="B1918" s="176" t="s">
        <v>1344</v>
      </c>
      <c r="C1918" s="177" t="s">
        <v>971</v>
      </c>
      <c r="D1918" s="177" t="s">
        <v>252</v>
      </c>
      <c r="E1918" s="178" t="s">
        <v>304</v>
      </c>
      <c r="F1918" s="179">
        <v>54</v>
      </c>
      <c r="G1918" s="180" t="s">
        <v>743</v>
      </c>
      <c r="H1918" s="181">
        <v>3</v>
      </c>
      <c r="I1918" s="182">
        <f>Tabla1[[#This Row],[P_Esperada_MEISR ]]*0.0008928</f>
        <v>2.6784000000000001E-3</v>
      </c>
      <c r="J1918" s="183">
        <v>1</v>
      </c>
      <c r="K1918" s="183">
        <f>Tabla1[[#This Row],[Puntuación]]-1</f>
        <v>0</v>
      </c>
      <c r="L1918" s="182">
        <f>Tabla1[[#This Row],[Cambio escala]]*0.0008928</f>
        <v>0</v>
      </c>
      <c r="M1918" s="179" t="s">
        <v>5</v>
      </c>
      <c r="N1918" s="179" t="s">
        <v>1436</v>
      </c>
      <c r="O1918" s="179" t="s">
        <v>6</v>
      </c>
      <c r="P1918" s="179" t="s">
        <v>1439</v>
      </c>
      <c r="Q1918" s="179" t="s">
        <v>5</v>
      </c>
      <c r="R1918" s="179" t="s">
        <v>1519</v>
      </c>
      <c r="S1918" s="179" t="s">
        <v>293</v>
      </c>
      <c r="T1918" s="184" t="s">
        <v>19</v>
      </c>
      <c r="U1918" s="184" t="str">
        <f>Tabla1[[#This Row],[Códigos CIF]]&amp;" "&amp;"="&amp;" "&amp;Tabla1[[#This Row],[Códigos CIF Habilidad]]</f>
        <v>d163 = Pensar</v>
      </c>
      <c r="V1918" s="189" t="s">
        <v>294</v>
      </c>
      <c r="W1918" s="19" t="s">
        <v>295</v>
      </c>
      <c r="X1918" s="10"/>
      <c r="Y1918" s="10"/>
      <c r="Z1918"/>
      <c r="AA1918"/>
      <c r="AB1918"/>
      <c r="AC1918"/>
      <c r="AD1918"/>
      <c r="AE1918"/>
      <c r="AF1918"/>
      <c r="AG1918"/>
      <c r="AH1918"/>
      <c r="AI1918"/>
    </row>
    <row r="1919" spans="1:35" ht="20.399999999999999">
      <c r="A1919" s="10">
        <v>1903</v>
      </c>
      <c r="B1919" s="176" t="s">
        <v>1344</v>
      </c>
      <c r="C1919" s="177" t="s">
        <v>972</v>
      </c>
      <c r="D1919" s="177" t="s">
        <v>252</v>
      </c>
      <c r="E1919" s="178" t="s">
        <v>305</v>
      </c>
      <c r="F1919" s="179">
        <v>54</v>
      </c>
      <c r="G1919" s="180" t="s">
        <v>743</v>
      </c>
      <c r="H1919" s="181">
        <v>3</v>
      </c>
      <c r="I1919" s="182">
        <f>Tabla1[[#This Row],[P_Esperada_MEISR ]]*0.0008928</f>
        <v>2.6784000000000001E-3</v>
      </c>
      <c r="J1919" s="183">
        <v>1</v>
      </c>
      <c r="K1919" s="183">
        <f>Tabla1[[#This Row],[Puntuación]]-1</f>
        <v>0</v>
      </c>
      <c r="L1919" s="182">
        <f>Tabla1[[#This Row],[Cambio escala]]*0.0008928</f>
        <v>0</v>
      </c>
      <c r="M1919" s="179" t="s">
        <v>5</v>
      </c>
      <c r="N1919" s="179" t="s">
        <v>1436</v>
      </c>
      <c r="O1919" s="179" t="s">
        <v>6</v>
      </c>
      <c r="P1919" s="179" t="s">
        <v>1439</v>
      </c>
      <c r="Q1919" s="179" t="s">
        <v>5</v>
      </c>
      <c r="R1919" s="179" t="s">
        <v>1519</v>
      </c>
      <c r="S1919" s="179" t="s">
        <v>293</v>
      </c>
      <c r="T1919" s="184" t="s">
        <v>19</v>
      </c>
      <c r="U1919" s="184" t="str">
        <f>Tabla1[[#This Row],[Códigos CIF]]&amp;" "&amp;"="&amp;" "&amp;Tabla1[[#This Row],[Códigos CIF Habilidad]]</f>
        <v>d163 = Pensar</v>
      </c>
      <c r="V1919" s="189" t="s">
        <v>294</v>
      </c>
      <c r="W1919" s="19" t="s">
        <v>295</v>
      </c>
      <c r="X1919" s="10"/>
      <c r="Y1919" s="10"/>
      <c r="Z1919"/>
      <c r="AA1919"/>
      <c r="AB1919"/>
      <c r="AC1919"/>
      <c r="AD1919"/>
      <c r="AE1919"/>
      <c r="AF1919"/>
      <c r="AG1919"/>
      <c r="AH1919"/>
      <c r="AI1919"/>
    </row>
    <row r="1920" spans="1:35">
      <c r="A1920" s="10">
        <v>1904</v>
      </c>
      <c r="B1920" s="176" t="s">
        <v>1344</v>
      </c>
      <c r="C1920" s="177" t="s">
        <v>973</v>
      </c>
      <c r="D1920" s="177" t="s">
        <v>252</v>
      </c>
      <c r="E1920" s="178" t="s">
        <v>302</v>
      </c>
      <c r="F1920" s="179">
        <v>60</v>
      </c>
      <c r="G1920" s="180" t="s">
        <v>744</v>
      </c>
      <c r="H1920" s="181">
        <v>3</v>
      </c>
      <c r="I1920" s="182">
        <f>Tabla1[[#This Row],[P_Esperada_MEISR ]]*0.0008928</f>
        <v>2.6784000000000001E-3</v>
      </c>
      <c r="J1920" s="183">
        <v>1</v>
      </c>
      <c r="K1920" s="183">
        <f>Tabla1[[#This Row],[Puntuación]]-1</f>
        <v>0</v>
      </c>
      <c r="L1920" s="182">
        <f>Tabla1[[#This Row],[Cambio escala]]*0.0008928</f>
        <v>0</v>
      </c>
      <c r="M1920" s="179" t="s">
        <v>24</v>
      </c>
      <c r="N1920" s="179" t="s">
        <v>1435</v>
      </c>
      <c r="O1920" s="179" t="s">
        <v>31</v>
      </c>
      <c r="P1920" s="179" t="s">
        <v>1438</v>
      </c>
      <c r="Q1920" s="179" t="s">
        <v>7</v>
      </c>
      <c r="R1920" s="179" t="s">
        <v>1526</v>
      </c>
      <c r="S1920" s="179" t="s">
        <v>59</v>
      </c>
      <c r="T1920" s="184" t="s">
        <v>60</v>
      </c>
      <c r="U1920" s="184" t="str">
        <f>Tabla1[[#This Row],[Códigos CIF]]&amp;" "&amp;"="&amp;" "&amp;Tabla1[[#This Row],[Códigos CIF Habilidad]]</f>
        <v xml:space="preserve">d880 = Participación en el juego </v>
      </c>
      <c r="V1920" s="189" t="s">
        <v>61</v>
      </c>
      <c r="W1920" s="19" t="s">
        <v>62</v>
      </c>
      <c r="X1920" s="10"/>
      <c r="Y1920" s="10"/>
      <c r="Z1920"/>
      <c r="AA1920"/>
      <c r="AB1920"/>
      <c r="AC1920"/>
      <c r="AD1920"/>
      <c r="AE1920"/>
      <c r="AF1920"/>
      <c r="AG1920"/>
      <c r="AH1920"/>
      <c r="AI1920"/>
    </row>
    <row r="1921" spans="1:35" ht="24">
      <c r="A1921" s="10">
        <v>1905</v>
      </c>
      <c r="B1921" s="176" t="s">
        <v>1344</v>
      </c>
      <c r="C1921" s="177" t="s">
        <v>974</v>
      </c>
      <c r="D1921" s="177" t="s">
        <v>252</v>
      </c>
      <c r="E1921" s="178" t="s">
        <v>303</v>
      </c>
      <c r="F1921" s="179">
        <v>60</v>
      </c>
      <c r="G1921" s="180" t="s">
        <v>744</v>
      </c>
      <c r="H1921" s="181">
        <v>3</v>
      </c>
      <c r="I1921" s="182">
        <f>Tabla1[[#This Row],[P_Esperada_MEISR ]]*0.0008928</f>
        <v>2.6784000000000001E-3</v>
      </c>
      <c r="J1921" s="183">
        <v>1</v>
      </c>
      <c r="K1921" s="183">
        <f>Tabla1[[#This Row],[Puntuación]]-1</f>
        <v>0</v>
      </c>
      <c r="L1921" s="182">
        <f>Tabla1[[#This Row],[Cambio escala]]*0.0008928</f>
        <v>0</v>
      </c>
      <c r="M1921" s="179" t="s">
        <v>24</v>
      </c>
      <c r="N1921" s="179" t="s">
        <v>1435</v>
      </c>
      <c r="O1921" s="179" t="s">
        <v>5</v>
      </c>
      <c r="P1921" s="179" t="s">
        <v>1441</v>
      </c>
      <c r="Q1921" s="179" t="s">
        <v>5</v>
      </c>
      <c r="R1921" s="179" t="s">
        <v>1519</v>
      </c>
      <c r="S1921" s="179" t="s">
        <v>49</v>
      </c>
      <c r="T1921" s="184" t="s">
        <v>50</v>
      </c>
      <c r="U1921" s="184" t="str">
        <f>Tabla1[[#This Row],[Códigos CIF]]&amp;" "&amp;"="&amp;" "&amp;Tabla1[[#This Row],[Códigos CIF Habilidad]]</f>
        <v>d240 = Manejo del estrés y otras demandas psicológicas</v>
      </c>
      <c r="V1921" s="189" t="s">
        <v>51</v>
      </c>
      <c r="W1921" s="19" t="s">
        <v>52</v>
      </c>
      <c r="X1921" s="10"/>
      <c r="Y1921" s="10"/>
      <c r="Z1921"/>
      <c r="AA1921"/>
      <c r="AB1921"/>
      <c r="AC1921"/>
      <c r="AD1921"/>
      <c r="AE1921"/>
      <c r="AF1921"/>
      <c r="AG1921"/>
      <c r="AH1921"/>
      <c r="AI1921"/>
    </row>
    <row r="1922" spans="1:35" ht="20.399999999999999">
      <c r="A1922" s="10">
        <v>1906</v>
      </c>
      <c r="B1922" s="176" t="s">
        <v>1344</v>
      </c>
      <c r="C1922" s="177" t="s">
        <v>975</v>
      </c>
      <c r="D1922" s="177" t="s">
        <v>252</v>
      </c>
      <c r="E1922" s="178" t="s">
        <v>306</v>
      </c>
      <c r="F1922" s="179">
        <v>60</v>
      </c>
      <c r="G1922" s="180" t="s">
        <v>744</v>
      </c>
      <c r="H1922" s="181">
        <v>3</v>
      </c>
      <c r="I1922" s="182">
        <f>Tabla1[[#This Row],[P_Esperada_MEISR ]]*0.0008928</f>
        <v>2.6784000000000001E-3</v>
      </c>
      <c r="J1922" s="183">
        <v>1</v>
      </c>
      <c r="K1922" s="183">
        <f>Tabla1[[#This Row],[Puntuación]]-1</f>
        <v>0</v>
      </c>
      <c r="L1922" s="182">
        <f>Tabla1[[#This Row],[Cambio escala]]*0.0008928</f>
        <v>0</v>
      </c>
      <c r="M1922" s="179" t="s">
        <v>24</v>
      </c>
      <c r="N1922" s="179" t="s">
        <v>1435</v>
      </c>
      <c r="O1922" s="179" t="s">
        <v>31</v>
      </c>
      <c r="P1922" s="179" t="s">
        <v>1438</v>
      </c>
      <c r="Q1922" s="179" t="s">
        <v>7</v>
      </c>
      <c r="R1922" s="179" t="s">
        <v>1526</v>
      </c>
      <c r="S1922" s="179" t="s">
        <v>222</v>
      </c>
      <c r="T1922" s="184" t="s">
        <v>19</v>
      </c>
      <c r="U1922" s="184" t="str">
        <f>Tabla1[[#This Row],[Códigos CIF]]&amp;" "&amp;"="&amp;" "&amp;Tabla1[[#This Row],[Códigos CIF Habilidad]]</f>
        <v>d175 = Resolver problemas</v>
      </c>
      <c r="V1922" s="189" t="s">
        <v>223</v>
      </c>
      <c r="W1922" s="19" t="s">
        <v>224</v>
      </c>
      <c r="X1922" s="10"/>
      <c r="Y1922" s="10"/>
      <c r="Z1922"/>
      <c r="AA1922"/>
      <c r="AB1922"/>
      <c r="AC1922"/>
      <c r="AD1922"/>
      <c r="AE1922"/>
      <c r="AF1922"/>
      <c r="AG1922"/>
      <c r="AH1922"/>
      <c r="AI1922"/>
    </row>
    <row r="1923" spans="1:35">
      <c r="A1923" s="10">
        <v>1907</v>
      </c>
      <c r="B1923" s="176" t="s">
        <v>1344</v>
      </c>
      <c r="C1923" s="177" t="s">
        <v>750</v>
      </c>
      <c r="D1923" s="177" t="s">
        <v>307</v>
      </c>
      <c r="E1923" s="178" t="s">
        <v>308</v>
      </c>
      <c r="F1923" s="179">
        <v>0</v>
      </c>
      <c r="G1923" s="180" t="s">
        <v>683</v>
      </c>
      <c r="H1923" s="181">
        <v>3</v>
      </c>
      <c r="I1923" s="182">
        <f>Tabla1[[#This Row],[P_Esperada_MEISR ]]*0.0008928</f>
        <v>2.6784000000000001E-3</v>
      </c>
      <c r="J1923" s="183">
        <v>1</v>
      </c>
      <c r="K1923" s="183">
        <f>Tabla1[[#This Row],[Puntuación]]-1</f>
        <v>0</v>
      </c>
      <c r="L1923" s="182">
        <f>Tabla1[[#This Row],[Cambio escala]]*0.0008928</f>
        <v>0</v>
      </c>
      <c r="M1923" s="179" t="s">
        <v>24</v>
      </c>
      <c r="N1923" s="179" t="s">
        <v>1435</v>
      </c>
      <c r="O1923" s="179" t="s">
        <v>31</v>
      </c>
      <c r="P1923" s="179" t="s">
        <v>1438</v>
      </c>
      <c r="Q1923" s="179" t="s">
        <v>7</v>
      </c>
      <c r="R1923" s="179" t="s">
        <v>1526</v>
      </c>
      <c r="S1923" s="179" t="s">
        <v>41</v>
      </c>
      <c r="T1923" s="184" t="s">
        <v>19</v>
      </c>
      <c r="U1923" s="184" t="str">
        <f>Tabla1[[#This Row],[Códigos CIF]]&amp;" "&amp;"="&amp;" "&amp;Tabla1[[#This Row],[Códigos CIF Habilidad]]</f>
        <v>d160 = Centrar la atención</v>
      </c>
      <c r="V1923" s="189" t="s">
        <v>42</v>
      </c>
      <c r="W1923" s="19" t="s">
        <v>43</v>
      </c>
      <c r="X1923" s="10"/>
      <c r="Y1923" s="10"/>
      <c r="Z1923"/>
      <c r="AA1923"/>
      <c r="AB1923"/>
      <c r="AC1923"/>
      <c r="AD1923"/>
      <c r="AE1923"/>
      <c r="AF1923"/>
      <c r="AG1923"/>
      <c r="AH1923"/>
      <c r="AI1923"/>
    </row>
    <row r="1924" spans="1:35">
      <c r="A1924" s="10">
        <v>1908</v>
      </c>
      <c r="B1924" s="176" t="s">
        <v>1344</v>
      </c>
      <c r="C1924" s="177" t="s">
        <v>979</v>
      </c>
      <c r="D1924" s="177" t="s">
        <v>307</v>
      </c>
      <c r="E1924" s="178" t="s">
        <v>309</v>
      </c>
      <c r="F1924" s="179">
        <v>3</v>
      </c>
      <c r="G1924" s="180" t="s">
        <v>683</v>
      </c>
      <c r="H1924" s="181">
        <v>3</v>
      </c>
      <c r="I1924" s="182">
        <f>Tabla1[[#This Row],[P_Esperada_MEISR ]]*0.0008928</f>
        <v>2.6784000000000001E-3</v>
      </c>
      <c r="J1924" s="183">
        <v>1</v>
      </c>
      <c r="K1924" s="183">
        <f>Tabla1[[#This Row],[Puntuación]]-1</f>
        <v>0</v>
      </c>
      <c r="L1924" s="182">
        <f>Tabla1[[#This Row],[Cambio escala]]*0.0008928</f>
        <v>0</v>
      </c>
      <c r="M1924" s="179" t="s">
        <v>24</v>
      </c>
      <c r="N1924" s="179" t="s">
        <v>1435</v>
      </c>
      <c r="O1924" s="179" t="s">
        <v>5</v>
      </c>
      <c r="P1924" s="179" t="s">
        <v>1441</v>
      </c>
      <c r="Q1924" s="179" t="s">
        <v>5</v>
      </c>
      <c r="R1924" s="179" t="s">
        <v>1519</v>
      </c>
      <c r="S1924" s="179" t="s">
        <v>18</v>
      </c>
      <c r="T1924" s="184" t="s">
        <v>19</v>
      </c>
      <c r="U1924" s="184" t="str">
        <f>Tabla1[[#This Row],[Códigos CIF]]&amp;" "&amp;"="&amp;" "&amp;Tabla1[[#This Row],[Códigos CIF Habilidad]]</f>
        <v>d110 = Mirar</v>
      </c>
      <c r="V1924" s="189" t="s">
        <v>20</v>
      </c>
      <c r="W1924" s="19" t="s">
        <v>21</v>
      </c>
      <c r="X1924" s="10"/>
      <c r="Y1924" s="10"/>
      <c r="Z1924"/>
      <c r="AA1924"/>
      <c r="AB1924"/>
      <c r="AC1924"/>
      <c r="AD1924"/>
      <c r="AE1924"/>
      <c r="AF1924"/>
      <c r="AG1924"/>
      <c r="AH1924"/>
      <c r="AI1924"/>
    </row>
    <row r="1925" spans="1:35" ht="24">
      <c r="A1925" s="10">
        <v>1909</v>
      </c>
      <c r="B1925" s="176" t="s">
        <v>1344</v>
      </c>
      <c r="C1925" s="177" t="s">
        <v>980</v>
      </c>
      <c r="D1925" s="177" t="s">
        <v>307</v>
      </c>
      <c r="E1925" s="178" t="s">
        <v>310</v>
      </c>
      <c r="F1925" s="179">
        <v>3</v>
      </c>
      <c r="G1925" s="180" t="s">
        <v>683</v>
      </c>
      <c r="H1925" s="181">
        <v>3</v>
      </c>
      <c r="I1925" s="182">
        <f>Tabla1[[#This Row],[P_Esperada_MEISR ]]*0.0008928</f>
        <v>2.6784000000000001E-3</v>
      </c>
      <c r="J1925" s="183">
        <v>1</v>
      </c>
      <c r="K1925" s="183">
        <f>Tabla1[[#This Row],[Puntuación]]-1</f>
        <v>0</v>
      </c>
      <c r="L1925" s="182">
        <f>Tabla1[[#This Row],[Cambio escala]]*0.0008928</f>
        <v>0</v>
      </c>
      <c r="M1925" s="179" t="s">
        <v>5</v>
      </c>
      <c r="N1925" s="179" t="s">
        <v>1436</v>
      </c>
      <c r="O1925" s="179" t="s">
        <v>5</v>
      </c>
      <c r="P1925" s="179" t="s">
        <v>1441</v>
      </c>
      <c r="Q1925" s="179" t="s">
        <v>5</v>
      </c>
      <c r="R1925" s="179" t="s">
        <v>1519</v>
      </c>
      <c r="S1925" s="179" t="s">
        <v>13</v>
      </c>
      <c r="T1925" s="184" t="s">
        <v>14</v>
      </c>
      <c r="U1925" s="184" t="str">
        <f>Tabla1[[#This Row],[Códigos CIF]]&amp;" "&amp;"="&amp;" "&amp;Tabla1[[#This Row],[Códigos CIF Habilidad]]</f>
        <v>d710 = Interacciones interpersonales básicas</v>
      </c>
      <c r="V1925" s="189" t="s">
        <v>15</v>
      </c>
      <c r="W1925" s="19" t="s">
        <v>16</v>
      </c>
      <c r="X1925" s="10"/>
      <c r="Y1925" s="10"/>
      <c r="Z1925"/>
      <c r="AA1925"/>
      <c r="AB1925"/>
      <c r="AC1925"/>
      <c r="AD1925"/>
      <c r="AE1925"/>
      <c r="AF1925"/>
      <c r="AG1925"/>
      <c r="AH1925"/>
      <c r="AI1925"/>
    </row>
    <row r="1926" spans="1:35" ht="24">
      <c r="A1926" s="10">
        <v>1910</v>
      </c>
      <c r="B1926" s="176" t="s">
        <v>1344</v>
      </c>
      <c r="C1926" s="177" t="s">
        <v>981</v>
      </c>
      <c r="D1926" s="177" t="s">
        <v>307</v>
      </c>
      <c r="E1926" s="178" t="s">
        <v>311</v>
      </c>
      <c r="F1926" s="179">
        <v>4</v>
      </c>
      <c r="G1926" s="180" t="s">
        <v>683</v>
      </c>
      <c r="H1926" s="181">
        <v>3</v>
      </c>
      <c r="I1926" s="182">
        <f>Tabla1[[#This Row],[P_Esperada_MEISR ]]*0.0008928</f>
        <v>2.6784000000000001E-3</v>
      </c>
      <c r="J1926" s="183">
        <v>1</v>
      </c>
      <c r="K1926" s="183">
        <f>Tabla1[[#This Row],[Puntuación]]-1</f>
        <v>0</v>
      </c>
      <c r="L1926" s="182">
        <f>Tabla1[[#This Row],[Cambio escala]]*0.0008928</f>
        <v>0</v>
      </c>
      <c r="M1926" s="179" t="s">
        <v>5</v>
      </c>
      <c r="N1926" s="179" t="s">
        <v>1436</v>
      </c>
      <c r="O1926" s="179" t="s">
        <v>5</v>
      </c>
      <c r="P1926" s="179" t="s">
        <v>1441</v>
      </c>
      <c r="Q1926" s="179" t="s">
        <v>5</v>
      </c>
      <c r="R1926" s="179" t="s">
        <v>1519</v>
      </c>
      <c r="S1926" s="179" t="s">
        <v>13</v>
      </c>
      <c r="T1926" s="184" t="s">
        <v>14</v>
      </c>
      <c r="U1926" s="184" t="str">
        <f>Tabla1[[#This Row],[Códigos CIF]]&amp;" "&amp;"="&amp;" "&amp;Tabla1[[#This Row],[Códigos CIF Habilidad]]</f>
        <v>d710 = Interacciones interpersonales básicas</v>
      </c>
      <c r="V1926" s="189" t="s">
        <v>15</v>
      </c>
      <c r="W1926" s="19" t="s">
        <v>16</v>
      </c>
      <c r="X1926" s="10"/>
      <c r="Y1926" s="10"/>
      <c r="Z1926"/>
      <c r="AA1926"/>
      <c r="AB1926"/>
      <c r="AC1926"/>
      <c r="AD1926"/>
      <c r="AE1926"/>
      <c r="AF1926"/>
      <c r="AG1926"/>
      <c r="AH1926"/>
      <c r="AI1926"/>
    </row>
    <row r="1927" spans="1:35" ht="30.6">
      <c r="A1927" s="10">
        <v>1911</v>
      </c>
      <c r="B1927" s="176" t="s">
        <v>1344</v>
      </c>
      <c r="C1927" s="177" t="s">
        <v>982</v>
      </c>
      <c r="D1927" s="177" t="s">
        <v>307</v>
      </c>
      <c r="E1927" s="178" t="s">
        <v>730</v>
      </c>
      <c r="F1927" s="179">
        <v>6</v>
      </c>
      <c r="G1927" s="180" t="s">
        <v>683</v>
      </c>
      <c r="H1927" s="181">
        <v>3</v>
      </c>
      <c r="I1927" s="182">
        <f>Tabla1[[#This Row],[P_Esperada_MEISR ]]*0.0008928</f>
        <v>2.6784000000000001E-3</v>
      </c>
      <c r="J1927" s="183">
        <v>1</v>
      </c>
      <c r="K1927" s="183">
        <f>Tabla1[[#This Row],[Puntuación]]-1</f>
        <v>0</v>
      </c>
      <c r="L1927" s="182">
        <f>Tabla1[[#This Row],[Cambio escala]]*0.0008928</f>
        <v>0</v>
      </c>
      <c r="M1927" s="179" t="s">
        <v>5</v>
      </c>
      <c r="N1927" s="179" t="s">
        <v>1436</v>
      </c>
      <c r="O1927" s="179" t="s">
        <v>5</v>
      </c>
      <c r="P1927" s="179" t="s">
        <v>1441</v>
      </c>
      <c r="Q1927" s="179" t="s">
        <v>5</v>
      </c>
      <c r="R1927" s="179" t="s">
        <v>1519</v>
      </c>
      <c r="S1927" s="179" t="s">
        <v>59</v>
      </c>
      <c r="T1927" s="184" t="s">
        <v>60</v>
      </c>
      <c r="U1927" s="184" t="str">
        <f>Tabla1[[#This Row],[Códigos CIF]]&amp;" "&amp;"="&amp;" "&amp;Tabla1[[#This Row],[Códigos CIF Habilidad]]</f>
        <v xml:space="preserve">d880 = Participación en el juego </v>
      </c>
      <c r="V1927" s="189" t="s">
        <v>61</v>
      </c>
      <c r="W1927" s="19" t="s">
        <v>62</v>
      </c>
      <c r="X1927" s="10"/>
      <c r="Y1927" s="10"/>
      <c r="Z1927"/>
      <c r="AA1927"/>
      <c r="AB1927"/>
      <c r="AC1927"/>
      <c r="AD1927"/>
      <c r="AE1927"/>
      <c r="AF1927"/>
      <c r="AG1927"/>
      <c r="AH1927"/>
      <c r="AI1927"/>
    </row>
    <row r="1928" spans="1:35" ht="24">
      <c r="A1928" s="10">
        <v>1912</v>
      </c>
      <c r="B1928" s="176" t="s">
        <v>1344</v>
      </c>
      <c r="C1928" s="177" t="s">
        <v>983</v>
      </c>
      <c r="D1928" s="177" t="s">
        <v>307</v>
      </c>
      <c r="E1928" s="178" t="s">
        <v>717</v>
      </c>
      <c r="F1928" s="179">
        <v>6</v>
      </c>
      <c r="G1928" s="180" t="s">
        <v>683</v>
      </c>
      <c r="H1928" s="181">
        <v>3</v>
      </c>
      <c r="I1928" s="182">
        <f>Tabla1[[#This Row],[P_Esperada_MEISR ]]*0.0008928</f>
        <v>2.6784000000000001E-3</v>
      </c>
      <c r="J1928" s="183">
        <v>1</v>
      </c>
      <c r="K1928" s="183">
        <f>Tabla1[[#This Row],[Puntuación]]-1</f>
        <v>0</v>
      </c>
      <c r="L1928" s="182">
        <f>Tabla1[[#This Row],[Cambio escala]]*0.0008928</f>
        <v>0</v>
      </c>
      <c r="M1928" s="179" t="s">
        <v>23</v>
      </c>
      <c r="N1928" s="179" t="s">
        <v>1434</v>
      </c>
      <c r="O1928" s="179" t="s">
        <v>25</v>
      </c>
      <c r="P1928" s="179" t="s">
        <v>1440</v>
      </c>
      <c r="Q1928" s="179" t="s">
        <v>23</v>
      </c>
      <c r="R1928" s="179" t="s">
        <v>1525</v>
      </c>
      <c r="S1928" s="179" t="s">
        <v>26</v>
      </c>
      <c r="T1928" s="184" t="s">
        <v>27</v>
      </c>
      <c r="U1928" s="184" t="str">
        <f>Tabla1[[#This Row],[Códigos CIF]]&amp;" "&amp;"="&amp;" "&amp;Tabla1[[#This Row],[Códigos CIF Habilidad]]</f>
        <v>d410 = Cambiar las posturas corporales básicas</v>
      </c>
      <c r="V1928" s="189" t="s">
        <v>28</v>
      </c>
      <c r="W1928" s="19" t="s">
        <v>29</v>
      </c>
      <c r="X1928" s="10"/>
      <c r="Y1928" s="10"/>
      <c r="Z1928"/>
      <c r="AA1928"/>
      <c r="AB1928"/>
      <c r="AC1928"/>
      <c r="AD1928"/>
      <c r="AE1928"/>
      <c r="AF1928"/>
      <c r="AG1928"/>
      <c r="AH1928"/>
      <c r="AI1928"/>
    </row>
    <row r="1929" spans="1:35" ht="20.399999999999999">
      <c r="A1929" s="10">
        <v>1913</v>
      </c>
      <c r="B1929" s="176" t="s">
        <v>1344</v>
      </c>
      <c r="C1929" s="177" t="s">
        <v>984</v>
      </c>
      <c r="D1929" s="177" t="s">
        <v>307</v>
      </c>
      <c r="E1929" s="178" t="s">
        <v>718</v>
      </c>
      <c r="F1929" s="179">
        <v>6</v>
      </c>
      <c r="G1929" s="180" t="s">
        <v>683</v>
      </c>
      <c r="H1929" s="181">
        <v>3</v>
      </c>
      <c r="I1929" s="182">
        <f>Tabla1[[#This Row],[P_Esperada_MEISR ]]*0.0008928</f>
        <v>2.6784000000000001E-3</v>
      </c>
      <c r="J1929" s="183">
        <v>1</v>
      </c>
      <c r="K1929" s="183">
        <f>Tabla1[[#This Row],[Puntuación]]-1</f>
        <v>0</v>
      </c>
      <c r="L1929" s="182">
        <f>Tabla1[[#This Row],[Cambio escala]]*0.0008928</f>
        <v>0</v>
      </c>
      <c r="M1929" s="179" t="s">
        <v>5</v>
      </c>
      <c r="N1929" s="179" t="s">
        <v>1436</v>
      </c>
      <c r="O1929" s="179" t="s">
        <v>31</v>
      </c>
      <c r="P1929" s="179" t="s">
        <v>1438</v>
      </c>
      <c r="Q1929" s="179" t="s">
        <v>5</v>
      </c>
      <c r="R1929" s="179" t="s">
        <v>1519</v>
      </c>
      <c r="S1929" s="179" t="s">
        <v>59</v>
      </c>
      <c r="T1929" s="184" t="s">
        <v>60</v>
      </c>
      <c r="U1929" s="184" t="str">
        <f>Tabla1[[#This Row],[Códigos CIF]]&amp;" "&amp;"="&amp;" "&amp;Tabla1[[#This Row],[Códigos CIF Habilidad]]</f>
        <v xml:space="preserve">d880 = Participación en el juego </v>
      </c>
      <c r="V1929" s="189" t="s">
        <v>61</v>
      </c>
      <c r="W1929" s="19" t="s">
        <v>62</v>
      </c>
      <c r="X1929" s="10"/>
      <c r="Y1929" s="10"/>
      <c r="Z1929"/>
      <c r="AA1929"/>
      <c r="AB1929"/>
      <c r="AC1929"/>
      <c r="AD1929"/>
      <c r="AE1929"/>
      <c r="AF1929"/>
      <c r="AG1929"/>
      <c r="AH1929"/>
      <c r="AI1929"/>
    </row>
    <row r="1930" spans="1:35">
      <c r="A1930" s="10">
        <v>1914</v>
      </c>
      <c r="B1930" s="176" t="s">
        <v>1344</v>
      </c>
      <c r="C1930" s="177" t="s">
        <v>985</v>
      </c>
      <c r="D1930" s="177" t="s">
        <v>307</v>
      </c>
      <c r="E1930" s="178" t="s">
        <v>312</v>
      </c>
      <c r="F1930" s="179">
        <v>6</v>
      </c>
      <c r="G1930" s="180" t="s">
        <v>683</v>
      </c>
      <c r="H1930" s="181">
        <v>3</v>
      </c>
      <c r="I1930" s="182">
        <f>Tabla1[[#This Row],[P_Esperada_MEISR ]]*0.0008928</f>
        <v>2.6784000000000001E-3</v>
      </c>
      <c r="J1930" s="183">
        <v>1</v>
      </c>
      <c r="K1930" s="183">
        <f>Tabla1[[#This Row],[Puntuación]]-1</f>
        <v>0</v>
      </c>
      <c r="L1930" s="182">
        <f>Tabla1[[#This Row],[Cambio escala]]*0.0008928</f>
        <v>0</v>
      </c>
      <c r="M1930" s="179" t="s">
        <v>5</v>
      </c>
      <c r="N1930" s="179" t="s">
        <v>1436</v>
      </c>
      <c r="O1930" s="179" t="s">
        <v>31</v>
      </c>
      <c r="P1930" s="179" t="s">
        <v>1438</v>
      </c>
      <c r="Q1930" s="179" t="s">
        <v>7</v>
      </c>
      <c r="R1930" s="179" t="s">
        <v>1526</v>
      </c>
      <c r="S1930" s="179" t="s">
        <v>280</v>
      </c>
      <c r="T1930" s="184" t="s">
        <v>19</v>
      </c>
      <c r="U1930" s="184" t="str">
        <f>Tabla1[[#This Row],[Códigos CIF]]&amp;" "&amp;"="&amp;" "&amp;Tabla1[[#This Row],[Códigos CIF Habilidad]]</f>
        <v>d130 = Copiar</v>
      </c>
      <c r="V1930" s="189" t="s">
        <v>281</v>
      </c>
      <c r="W1930" s="19" t="s">
        <v>282</v>
      </c>
      <c r="X1930" s="10"/>
      <c r="Y1930" s="10"/>
      <c r="Z1930"/>
      <c r="AA1930"/>
      <c r="AB1930"/>
      <c r="AC1930"/>
      <c r="AD1930"/>
      <c r="AE1930"/>
      <c r="AF1930"/>
      <c r="AG1930"/>
      <c r="AH1930"/>
      <c r="AI1930"/>
    </row>
    <row r="1931" spans="1:35" ht="20.399999999999999">
      <c r="A1931" s="10">
        <v>1915</v>
      </c>
      <c r="B1931" s="176" t="s">
        <v>1344</v>
      </c>
      <c r="C1931" s="177" t="s">
        <v>986</v>
      </c>
      <c r="D1931" s="177" t="s">
        <v>307</v>
      </c>
      <c r="E1931" s="178" t="s">
        <v>313</v>
      </c>
      <c r="F1931" s="179">
        <v>9</v>
      </c>
      <c r="G1931" s="180" t="s">
        <v>686</v>
      </c>
      <c r="H1931" s="181">
        <v>3</v>
      </c>
      <c r="I1931" s="182">
        <f>Tabla1[[#This Row],[P_Esperada_MEISR ]]*0.0008928</f>
        <v>2.6784000000000001E-3</v>
      </c>
      <c r="J1931" s="183">
        <v>1</v>
      </c>
      <c r="K1931" s="183">
        <f>Tabla1[[#This Row],[Puntuación]]-1</f>
        <v>0</v>
      </c>
      <c r="L1931" s="182">
        <f>Tabla1[[#This Row],[Cambio escala]]*0.0008928</f>
        <v>0</v>
      </c>
      <c r="M1931" s="179" t="s">
        <v>5</v>
      </c>
      <c r="N1931" s="179" t="s">
        <v>1436</v>
      </c>
      <c r="O1931" s="179" t="s">
        <v>5</v>
      </c>
      <c r="P1931" s="179" t="s">
        <v>1441</v>
      </c>
      <c r="Q1931" s="179" t="s">
        <v>5</v>
      </c>
      <c r="R1931" s="179" t="s">
        <v>1519</v>
      </c>
      <c r="S1931" s="179" t="s">
        <v>314</v>
      </c>
      <c r="T1931" s="184" t="s">
        <v>14</v>
      </c>
      <c r="U1931" s="184" t="str">
        <f>Tabla1[[#This Row],[Códigos CIF]]&amp;" "&amp;"="&amp;" "&amp;Tabla1[[#This Row],[Códigos CIF Habilidad]]</f>
        <v>d750 = Relaciones sociales informales</v>
      </c>
      <c r="V1931" s="189" t="s">
        <v>315</v>
      </c>
      <c r="W1931" s="19" t="s">
        <v>316</v>
      </c>
      <c r="X1931" s="10"/>
      <c r="Y1931" s="10"/>
      <c r="Z1931"/>
      <c r="AA1931"/>
      <c r="AB1931"/>
      <c r="AC1931"/>
      <c r="AD1931"/>
      <c r="AE1931"/>
      <c r="AF1931"/>
      <c r="AG1931"/>
      <c r="AH1931"/>
      <c r="AI1931"/>
    </row>
    <row r="1932" spans="1:35" ht="24">
      <c r="A1932" s="10">
        <v>1916</v>
      </c>
      <c r="B1932" s="176" t="s">
        <v>1344</v>
      </c>
      <c r="C1932" s="177" t="s">
        <v>987</v>
      </c>
      <c r="D1932" s="177" t="s">
        <v>307</v>
      </c>
      <c r="E1932" s="178" t="s">
        <v>719</v>
      </c>
      <c r="F1932" s="179">
        <v>9</v>
      </c>
      <c r="G1932" s="180" t="s">
        <v>686</v>
      </c>
      <c r="H1932" s="181">
        <v>3</v>
      </c>
      <c r="I1932" s="182">
        <f>Tabla1[[#This Row],[P_Esperada_MEISR ]]*0.0008928</f>
        <v>2.6784000000000001E-3</v>
      </c>
      <c r="J1932" s="183">
        <v>1</v>
      </c>
      <c r="K1932" s="183">
        <f>Tabla1[[#This Row],[Puntuación]]-1</f>
        <v>0</v>
      </c>
      <c r="L1932" s="182">
        <f>Tabla1[[#This Row],[Cambio escala]]*0.0008928</f>
        <v>0</v>
      </c>
      <c r="M1932" s="179" t="s">
        <v>5</v>
      </c>
      <c r="N1932" s="179" t="s">
        <v>1436</v>
      </c>
      <c r="O1932" s="179" t="s">
        <v>6</v>
      </c>
      <c r="P1932" s="179" t="s">
        <v>1439</v>
      </c>
      <c r="Q1932" s="179" t="s">
        <v>7</v>
      </c>
      <c r="R1932" s="179" t="s">
        <v>1526</v>
      </c>
      <c r="S1932" s="179" t="s">
        <v>67</v>
      </c>
      <c r="T1932" s="184" t="s">
        <v>9</v>
      </c>
      <c r="U1932" s="184" t="str">
        <f>Tabla1[[#This Row],[Códigos CIF]]&amp;" "&amp;"="&amp;" "&amp;Tabla1[[#This Row],[Códigos CIF Habilidad]]</f>
        <v>d310 = Comunicación-recepción de mensajes hablados</v>
      </c>
      <c r="V1932" s="189" t="s">
        <v>68</v>
      </c>
      <c r="W1932" s="19" t="s">
        <v>69</v>
      </c>
      <c r="X1932" s="10"/>
      <c r="Y1932" s="10"/>
      <c r="Z1932"/>
      <c r="AA1932"/>
      <c r="AB1932"/>
      <c r="AC1932"/>
      <c r="AD1932"/>
      <c r="AE1932"/>
      <c r="AF1932"/>
      <c r="AG1932"/>
      <c r="AH1932"/>
      <c r="AI1932"/>
    </row>
    <row r="1933" spans="1:35" ht="51">
      <c r="A1933" s="10">
        <v>1917</v>
      </c>
      <c r="B1933" s="176" t="s">
        <v>1344</v>
      </c>
      <c r="C1933" s="177" t="s">
        <v>988</v>
      </c>
      <c r="D1933" s="177" t="s">
        <v>307</v>
      </c>
      <c r="E1933" s="178" t="s">
        <v>317</v>
      </c>
      <c r="F1933" s="179">
        <v>11</v>
      </c>
      <c r="G1933" s="180" t="s">
        <v>686</v>
      </c>
      <c r="H1933" s="181">
        <v>3</v>
      </c>
      <c r="I1933" s="182">
        <f>Tabla1[[#This Row],[P_Esperada_MEISR ]]*0.0008928</f>
        <v>2.6784000000000001E-3</v>
      </c>
      <c r="J1933" s="183">
        <v>1</v>
      </c>
      <c r="K1933" s="183">
        <f>Tabla1[[#This Row],[Puntuación]]-1</f>
        <v>0</v>
      </c>
      <c r="L1933" s="182">
        <f>Tabla1[[#This Row],[Cambio escala]]*0.0008928</f>
        <v>0</v>
      </c>
      <c r="M1933" s="179" t="s">
        <v>5</v>
      </c>
      <c r="N1933" s="179" t="s">
        <v>1436</v>
      </c>
      <c r="O1933" s="179" t="s">
        <v>6</v>
      </c>
      <c r="P1933" s="179" t="s">
        <v>1439</v>
      </c>
      <c r="Q1933" s="179" t="s">
        <v>5</v>
      </c>
      <c r="R1933" s="179" t="s">
        <v>1519</v>
      </c>
      <c r="S1933" s="179" t="s">
        <v>55</v>
      </c>
      <c r="T1933" s="184" t="s">
        <v>9</v>
      </c>
      <c r="U1933" s="184" t="str">
        <f>Tabla1[[#This Row],[Códigos CIF]]&amp;" "&amp;"="&amp;" "&amp;Tabla1[[#This Row],[Códigos CIF Habilidad]]</f>
        <v>d330 = Hablar</v>
      </c>
      <c r="V1933" s="189" t="s">
        <v>56</v>
      </c>
      <c r="W1933" s="19" t="s">
        <v>57</v>
      </c>
      <c r="X1933" s="10"/>
      <c r="Y1933" s="10"/>
      <c r="Z1933"/>
      <c r="AA1933"/>
      <c r="AB1933"/>
      <c r="AC1933"/>
      <c r="AD1933"/>
      <c r="AE1933"/>
      <c r="AF1933"/>
      <c r="AG1933"/>
      <c r="AH1933"/>
      <c r="AI1933"/>
    </row>
    <row r="1934" spans="1:35" ht="20.399999999999999">
      <c r="A1934" s="10">
        <v>1918</v>
      </c>
      <c r="B1934" s="176" t="s">
        <v>1344</v>
      </c>
      <c r="C1934" s="177" t="s">
        <v>989</v>
      </c>
      <c r="D1934" s="177" t="s">
        <v>307</v>
      </c>
      <c r="E1934" s="178" t="s">
        <v>318</v>
      </c>
      <c r="F1934" s="179">
        <v>11</v>
      </c>
      <c r="G1934" s="180" t="s">
        <v>686</v>
      </c>
      <c r="H1934" s="181">
        <v>3</v>
      </c>
      <c r="I1934" s="182">
        <f>Tabla1[[#This Row],[P_Esperada_MEISR ]]*0.0008928</f>
        <v>2.6784000000000001E-3</v>
      </c>
      <c r="J1934" s="183">
        <v>1</v>
      </c>
      <c r="K1934" s="183">
        <f>Tabla1[[#This Row],[Puntuación]]-1</f>
        <v>0</v>
      </c>
      <c r="L1934" s="182">
        <f>Tabla1[[#This Row],[Cambio escala]]*0.0008928</f>
        <v>0</v>
      </c>
      <c r="M1934" s="179" t="s">
        <v>23</v>
      </c>
      <c r="N1934" s="179" t="s">
        <v>1434</v>
      </c>
      <c r="O1934" s="179" t="s">
        <v>25</v>
      </c>
      <c r="P1934" s="179" t="s">
        <v>1440</v>
      </c>
      <c r="Q1934" s="179" t="s">
        <v>23</v>
      </c>
      <c r="R1934" s="179" t="s">
        <v>1525</v>
      </c>
      <c r="S1934" s="179" t="s">
        <v>160</v>
      </c>
      <c r="T1934" s="184" t="s">
        <v>27</v>
      </c>
      <c r="U1934" s="184" t="str">
        <f>Tabla1[[#This Row],[Códigos CIF]]&amp;" "&amp;"="&amp;" "&amp;Tabla1[[#This Row],[Códigos CIF Habilidad]]</f>
        <v>d455 = Desplazarse por el entorno</v>
      </c>
      <c r="V1934" s="189" t="s">
        <v>161</v>
      </c>
      <c r="W1934" s="19" t="s">
        <v>162</v>
      </c>
      <c r="X1934" s="10"/>
      <c r="Y1934" s="10"/>
      <c r="Z1934"/>
      <c r="AA1934"/>
      <c r="AB1934"/>
      <c r="AC1934"/>
      <c r="AD1934"/>
      <c r="AE1934"/>
      <c r="AF1934"/>
      <c r="AG1934"/>
      <c r="AH1934"/>
      <c r="AI1934"/>
    </row>
    <row r="1935" spans="1:35" ht="20.399999999999999">
      <c r="A1935" s="10">
        <v>1919</v>
      </c>
      <c r="B1935" s="176" t="s">
        <v>1344</v>
      </c>
      <c r="C1935" s="177" t="s">
        <v>990</v>
      </c>
      <c r="D1935" s="177" t="s">
        <v>307</v>
      </c>
      <c r="E1935" s="178" t="s">
        <v>319</v>
      </c>
      <c r="F1935" s="179">
        <v>11</v>
      </c>
      <c r="G1935" s="180" t="s">
        <v>686</v>
      </c>
      <c r="H1935" s="181">
        <v>3</v>
      </c>
      <c r="I1935" s="182">
        <f>Tabla1[[#This Row],[P_Esperada_MEISR ]]*0.0008928</f>
        <v>2.6784000000000001E-3</v>
      </c>
      <c r="J1935" s="183">
        <v>1</v>
      </c>
      <c r="K1935" s="183">
        <f>Tabla1[[#This Row],[Puntuación]]-1</f>
        <v>0</v>
      </c>
      <c r="L1935" s="182">
        <f>Tabla1[[#This Row],[Cambio escala]]*0.0008928</f>
        <v>0</v>
      </c>
      <c r="M1935" s="179" t="s">
        <v>5</v>
      </c>
      <c r="N1935" s="179" t="s">
        <v>1436</v>
      </c>
      <c r="O1935" s="179" t="s">
        <v>6</v>
      </c>
      <c r="P1935" s="179" t="s">
        <v>1439</v>
      </c>
      <c r="Q1935" s="179" t="s">
        <v>5</v>
      </c>
      <c r="R1935" s="179" t="s">
        <v>1519</v>
      </c>
      <c r="S1935" s="179" t="s">
        <v>280</v>
      </c>
      <c r="T1935" s="184" t="s">
        <v>19</v>
      </c>
      <c r="U1935" s="184" t="str">
        <f>Tabla1[[#This Row],[Códigos CIF]]&amp;" "&amp;"="&amp;" "&amp;Tabla1[[#This Row],[Códigos CIF Habilidad]]</f>
        <v>d130 = Copiar</v>
      </c>
      <c r="V1935" s="189" t="s">
        <v>281</v>
      </c>
      <c r="W1935" s="19" t="s">
        <v>282</v>
      </c>
      <c r="X1935" s="10"/>
      <c r="Y1935" s="10"/>
      <c r="Z1935"/>
      <c r="AA1935"/>
      <c r="AB1935"/>
      <c r="AC1935"/>
      <c r="AD1935"/>
      <c r="AE1935"/>
      <c r="AF1935"/>
      <c r="AG1935"/>
      <c r="AH1935"/>
      <c r="AI1935"/>
    </row>
    <row r="1936" spans="1:35" ht="40.799999999999997">
      <c r="A1936" s="10">
        <v>1920</v>
      </c>
      <c r="B1936" s="176" t="s">
        <v>1344</v>
      </c>
      <c r="C1936" s="177" t="s">
        <v>991</v>
      </c>
      <c r="D1936" s="177" t="s">
        <v>307</v>
      </c>
      <c r="E1936" s="178" t="s">
        <v>1536</v>
      </c>
      <c r="F1936" s="179">
        <v>12</v>
      </c>
      <c r="G1936" s="180" t="s">
        <v>686</v>
      </c>
      <c r="H1936" s="181">
        <v>3</v>
      </c>
      <c r="I1936" s="182">
        <f>Tabla1[[#This Row],[P_Esperada_MEISR ]]*0.0008928</f>
        <v>2.6784000000000001E-3</v>
      </c>
      <c r="J1936" s="183">
        <v>1</v>
      </c>
      <c r="K1936" s="183">
        <f>Tabla1[[#This Row],[Puntuación]]-1</f>
        <v>0</v>
      </c>
      <c r="L1936" s="182">
        <f>Tabla1[[#This Row],[Cambio escala]]*0.0008928</f>
        <v>0</v>
      </c>
      <c r="M1936" s="179" t="s">
        <v>5</v>
      </c>
      <c r="N1936" s="179" t="s">
        <v>1436</v>
      </c>
      <c r="O1936" s="179" t="s">
        <v>6</v>
      </c>
      <c r="P1936" s="179" t="s">
        <v>1439</v>
      </c>
      <c r="Q1936" s="179" t="s">
        <v>7</v>
      </c>
      <c r="R1936" s="179" t="s">
        <v>1526</v>
      </c>
      <c r="S1936" s="179" t="s">
        <v>321</v>
      </c>
      <c r="T1936" s="184" t="s">
        <v>9</v>
      </c>
      <c r="U1936" s="184" t="str">
        <f>Tabla1[[#This Row],[Códigos CIF]]&amp;" "&amp;"="&amp;" "&amp;Tabla1[[#This Row],[Códigos CIF Habilidad]]</f>
        <v>d315 = Comunicación-recepción de mensajes no verbales</v>
      </c>
      <c r="V1936" s="189" t="s">
        <v>322</v>
      </c>
      <c r="W1936" s="19" t="s">
        <v>323</v>
      </c>
      <c r="X1936" s="10"/>
      <c r="Y1936" s="10"/>
      <c r="Z1936"/>
      <c r="AA1936"/>
      <c r="AB1936"/>
      <c r="AC1936"/>
      <c r="AD1936"/>
      <c r="AE1936"/>
      <c r="AF1936"/>
      <c r="AG1936"/>
      <c r="AH1936"/>
      <c r="AI1936"/>
    </row>
    <row r="1937" spans="1:35" ht="51">
      <c r="A1937" s="10">
        <v>1921</v>
      </c>
      <c r="B1937" s="176" t="s">
        <v>1344</v>
      </c>
      <c r="C1937" s="177" t="s">
        <v>992</v>
      </c>
      <c r="D1937" s="177" t="s">
        <v>307</v>
      </c>
      <c r="E1937" s="178" t="s">
        <v>1537</v>
      </c>
      <c r="F1937" s="179">
        <v>12</v>
      </c>
      <c r="G1937" s="180" t="s">
        <v>686</v>
      </c>
      <c r="H1937" s="181">
        <v>3</v>
      </c>
      <c r="I1937" s="182">
        <f>Tabla1[[#This Row],[P_Esperada_MEISR ]]*0.0008928</f>
        <v>2.6784000000000001E-3</v>
      </c>
      <c r="J1937" s="183">
        <v>1</v>
      </c>
      <c r="K1937" s="183">
        <f>Tabla1[[#This Row],[Puntuación]]-1</f>
        <v>0</v>
      </c>
      <c r="L1937" s="182">
        <f>Tabla1[[#This Row],[Cambio escala]]*0.0008928</f>
        <v>0</v>
      </c>
      <c r="M1937" s="179" t="s">
        <v>5</v>
      </c>
      <c r="N1937" s="179" t="s">
        <v>1436</v>
      </c>
      <c r="O1937" s="179" t="s">
        <v>5</v>
      </c>
      <c r="P1937" s="179" t="s">
        <v>1441</v>
      </c>
      <c r="Q1937" s="179" t="s">
        <v>5</v>
      </c>
      <c r="R1937" s="179" t="s">
        <v>1519</v>
      </c>
      <c r="S1937" s="179" t="s">
        <v>59</v>
      </c>
      <c r="T1937" s="184" t="s">
        <v>60</v>
      </c>
      <c r="U1937" s="184" t="str">
        <f>Tabla1[[#This Row],[Códigos CIF]]&amp;" "&amp;"="&amp;" "&amp;Tabla1[[#This Row],[Códigos CIF Habilidad]]</f>
        <v xml:space="preserve">d880 = Participación en el juego </v>
      </c>
      <c r="V1937" s="189" t="s">
        <v>61</v>
      </c>
      <c r="W1937" s="19" t="s">
        <v>62</v>
      </c>
      <c r="X1937" s="10"/>
      <c r="Y1937" s="10"/>
      <c r="Z1937"/>
      <c r="AA1937"/>
      <c r="AB1937"/>
      <c r="AC1937"/>
      <c r="AD1937"/>
      <c r="AE1937"/>
      <c r="AF1937"/>
      <c r="AG1937"/>
      <c r="AH1937"/>
      <c r="AI1937"/>
    </row>
    <row r="1938" spans="1:35" ht="20.399999999999999">
      <c r="A1938" s="10">
        <v>1922</v>
      </c>
      <c r="B1938" s="176" t="s">
        <v>1344</v>
      </c>
      <c r="C1938" s="177" t="s">
        <v>993</v>
      </c>
      <c r="D1938" s="177" t="s">
        <v>307</v>
      </c>
      <c r="E1938" s="178" t="s">
        <v>324</v>
      </c>
      <c r="F1938" s="179">
        <v>12</v>
      </c>
      <c r="G1938" s="180" t="s">
        <v>686</v>
      </c>
      <c r="H1938" s="181">
        <v>3</v>
      </c>
      <c r="I1938" s="182">
        <f>Tabla1[[#This Row],[P_Esperada_MEISR ]]*0.0008928</f>
        <v>2.6784000000000001E-3</v>
      </c>
      <c r="J1938" s="183">
        <v>1</v>
      </c>
      <c r="K1938" s="183">
        <f>Tabla1[[#This Row],[Puntuación]]-1</f>
        <v>0</v>
      </c>
      <c r="L1938" s="182">
        <f>Tabla1[[#This Row],[Cambio escala]]*0.0008928</f>
        <v>0</v>
      </c>
      <c r="M1938" s="179" t="s">
        <v>5</v>
      </c>
      <c r="N1938" s="179" t="s">
        <v>1436</v>
      </c>
      <c r="O1938" s="179" t="s">
        <v>31</v>
      </c>
      <c r="P1938" s="179" t="s">
        <v>1438</v>
      </c>
      <c r="Q1938" s="179" t="s">
        <v>7</v>
      </c>
      <c r="R1938" s="179" t="s">
        <v>1526</v>
      </c>
      <c r="S1938" s="179" t="s">
        <v>280</v>
      </c>
      <c r="T1938" s="184" t="s">
        <v>19</v>
      </c>
      <c r="U1938" s="184" t="str">
        <f>Tabla1[[#This Row],[Códigos CIF]]&amp;" "&amp;"="&amp;" "&amp;Tabla1[[#This Row],[Códigos CIF Habilidad]]</f>
        <v>d130 = Copiar</v>
      </c>
      <c r="V1938" s="189" t="s">
        <v>281</v>
      </c>
      <c r="W1938" s="19" t="s">
        <v>282</v>
      </c>
      <c r="X1938" s="10"/>
      <c r="Y1938" s="10"/>
      <c r="Z1938"/>
      <c r="AA1938"/>
      <c r="AB1938"/>
      <c r="AC1938"/>
      <c r="AD1938"/>
      <c r="AE1938"/>
      <c r="AF1938"/>
      <c r="AG1938"/>
      <c r="AH1938"/>
      <c r="AI1938"/>
    </row>
    <row r="1939" spans="1:35" ht="30.6">
      <c r="A1939" s="10">
        <v>1923</v>
      </c>
      <c r="B1939" s="176" t="s">
        <v>1344</v>
      </c>
      <c r="C1939" s="177" t="s">
        <v>994</v>
      </c>
      <c r="D1939" s="177" t="s">
        <v>307</v>
      </c>
      <c r="E1939" s="178" t="s">
        <v>326</v>
      </c>
      <c r="F1939" s="179">
        <v>15</v>
      </c>
      <c r="G1939" s="180" t="s">
        <v>684</v>
      </c>
      <c r="H1939" s="181">
        <v>3</v>
      </c>
      <c r="I1939" s="182">
        <f>Tabla1[[#This Row],[P_Esperada_MEISR ]]*0.0008928</f>
        <v>2.6784000000000001E-3</v>
      </c>
      <c r="J1939" s="183">
        <v>1</v>
      </c>
      <c r="K1939" s="183">
        <f>Tabla1[[#This Row],[Puntuación]]-1</f>
        <v>0</v>
      </c>
      <c r="L1939" s="182">
        <f>Tabla1[[#This Row],[Cambio escala]]*0.0008928</f>
        <v>0</v>
      </c>
      <c r="M1939" s="179" t="s">
        <v>24</v>
      </c>
      <c r="N1939" s="179" t="s">
        <v>1435</v>
      </c>
      <c r="O1939" s="179" t="s">
        <v>31</v>
      </c>
      <c r="P1939" s="179" t="s">
        <v>1438</v>
      </c>
      <c r="Q1939" s="179" t="s">
        <v>7</v>
      </c>
      <c r="R1939" s="179" t="s">
        <v>1526</v>
      </c>
      <c r="S1939" s="179" t="s">
        <v>257</v>
      </c>
      <c r="T1939" s="184" t="s">
        <v>19</v>
      </c>
      <c r="U1939" s="184" t="str">
        <f>Tabla1[[#This Row],[Códigos CIF]]&amp;" "&amp;"="&amp;" "&amp;Tabla1[[#This Row],[Códigos CIF Habilidad]]</f>
        <v>d131 = Aprender mediante acciones con objetos</v>
      </c>
      <c r="V1939" s="189" t="s">
        <v>258</v>
      </c>
      <c r="W1939" s="19" t="s">
        <v>259</v>
      </c>
      <c r="X1939" s="10"/>
      <c r="Y1939" s="10"/>
      <c r="Z1939"/>
      <c r="AA1939"/>
      <c r="AB1939"/>
      <c r="AC1939"/>
      <c r="AD1939"/>
      <c r="AE1939"/>
      <c r="AF1939"/>
      <c r="AG1939"/>
      <c r="AH1939"/>
      <c r="AI1939"/>
    </row>
    <row r="1940" spans="1:35" ht="24">
      <c r="A1940" s="10">
        <v>1924</v>
      </c>
      <c r="B1940" s="176" t="s">
        <v>1344</v>
      </c>
      <c r="C1940" s="177" t="s">
        <v>995</v>
      </c>
      <c r="D1940" s="177" t="s">
        <v>307</v>
      </c>
      <c r="E1940" s="178" t="s">
        <v>325</v>
      </c>
      <c r="F1940" s="179">
        <v>18</v>
      </c>
      <c r="G1940" s="180" t="s">
        <v>684</v>
      </c>
      <c r="H1940" s="181">
        <v>3</v>
      </c>
      <c r="I1940" s="182">
        <f>Tabla1[[#This Row],[P_Esperada_MEISR ]]*0.0008928</f>
        <v>2.6784000000000001E-3</v>
      </c>
      <c r="J1940" s="183">
        <v>1</v>
      </c>
      <c r="K1940" s="183">
        <f>Tabla1[[#This Row],[Puntuación]]-1</f>
        <v>0</v>
      </c>
      <c r="L1940" s="182">
        <f>Tabla1[[#This Row],[Cambio escala]]*0.0008928</f>
        <v>0</v>
      </c>
      <c r="M1940" s="179" t="s">
        <v>5</v>
      </c>
      <c r="N1940" s="179" t="s">
        <v>1436</v>
      </c>
      <c r="O1940" s="179" t="s">
        <v>5</v>
      </c>
      <c r="P1940" s="179" t="s">
        <v>1441</v>
      </c>
      <c r="Q1940" s="179" t="s">
        <v>5</v>
      </c>
      <c r="R1940" s="179" t="s">
        <v>1519</v>
      </c>
      <c r="S1940" s="179" t="s">
        <v>49</v>
      </c>
      <c r="T1940" s="184" t="s">
        <v>50</v>
      </c>
      <c r="U1940" s="184" t="str">
        <f>Tabla1[[#This Row],[Códigos CIF]]&amp;" "&amp;"="&amp;" "&amp;Tabla1[[#This Row],[Códigos CIF Habilidad]]</f>
        <v>d240 = Manejo del estrés y otras demandas psicológicas</v>
      </c>
      <c r="V1940" s="189" t="s">
        <v>51</v>
      </c>
      <c r="W1940" s="19" t="s">
        <v>52</v>
      </c>
      <c r="X1940" s="10"/>
      <c r="Y1940" s="10"/>
      <c r="Z1940"/>
      <c r="AA1940"/>
      <c r="AB1940"/>
      <c r="AC1940"/>
      <c r="AD1940"/>
      <c r="AE1940"/>
      <c r="AF1940"/>
      <c r="AG1940"/>
      <c r="AH1940"/>
      <c r="AI1940"/>
    </row>
    <row r="1941" spans="1:35" ht="30.6">
      <c r="A1941" s="10">
        <v>1925</v>
      </c>
      <c r="B1941" s="176" t="s">
        <v>1344</v>
      </c>
      <c r="C1941" s="177" t="s">
        <v>996</v>
      </c>
      <c r="D1941" s="177" t="s">
        <v>307</v>
      </c>
      <c r="E1941" s="178" t="s">
        <v>327</v>
      </c>
      <c r="F1941" s="179">
        <v>18</v>
      </c>
      <c r="G1941" s="180" t="s">
        <v>684</v>
      </c>
      <c r="H1941" s="181">
        <v>3</v>
      </c>
      <c r="I1941" s="182">
        <f>Tabla1[[#This Row],[P_Esperada_MEISR ]]*0.0008928</f>
        <v>2.6784000000000001E-3</v>
      </c>
      <c r="J1941" s="183">
        <v>1</v>
      </c>
      <c r="K1941" s="183">
        <f>Tabla1[[#This Row],[Puntuación]]-1</f>
        <v>0</v>
      </c>
      <c r="L1941" s="182">
        <f>Tabla1[[#This Row],[Cambio escala]]*0.0008928</f>
        <v>0</v>
      </c>
      <c r="M1941" s="179" t="s">
        <v>5</v>
      </c>
      <c r="N1941" s="179" t="s">
        <v>1436</v>
      </c>
      <c r="O1941" s="179" t="s">
        <v>5</v>
      </c>
      <c r="P1941" s="179" t="s">
        <v>1441</v>
      </c>
      <c r="Q1941" s="179" t="s">
        <v>5</v>
      </c>
      <c r="R1941" s="179" t="s">
        <v>1519</v>
      </c>
      <c r="S1941" s="179" t="s">
        <v>59</v>
      </c>
      <c r="T1941" s="184" t="s">
        <v>60</v>
      </c>
      <c r="U1941" s="184" t="str">
        <f>Tabla1[[#This Row],[Códigos CIF]]&amp;" "&amp;"="&amp;" "&amp;Tabla1[[#This Row],[Códigos CIF Habilidad]]</f>
        <v xml:space="preserve">d880 = Participación en el juego </v>
      </c>
      <c r="V1941" s="189" t="s">
        <v>61</v>
      </c>
      <c r="W1941" s="19" t="s">
        <v>62</v>
      </c>
      <c r="X1941" s="10"/>
      <c r="Y1941" s="10"/>
      <c r="Z1941"/>
      <c r="AA1941"/>
      <c r="AB1941"/>
      <c r="AC1941"/>
      <c r="AD1941"/>
      <c r="AE1941"/>
      <c r="AF1941"/>
      <c r="AG1941"/>
      <c r="AH1941"/>
      <c r="AI1941"/>
    </row>
    <row r="1942" spans="1:35">
      <c r="A1942" s="10">
        <v>1926</v>
      </c>
      <c r="B1942" s="176" t="s">
        <v>1344</v>
      </c>
      <c r="C1942" s="177" t="s">
        <v>997</v>
      </c>
      <c r="D1942" s="177" t="s">
        <v>307</v>
      </c>
      <c r="E1942" s="178" t="s">
        <v>1306</v>
      </c>
      <c r="F1942" s="179">
        <v>18</v>
      </c>
      <c r="G1942" s="180" t="s">
        <v>684</v>
      </c>
      <c r="H1942" s="181">
        <v>3</v>
      </c>
      <c r="I1942" s="182">
        <f>Tabla1[[#This Row],[P_Esperada_MEISR ]]*0.0008928</f>
        <v>2.6784000000000001E-3</v>
      </c>
      <c r="J1942" s="183">
        <v>1</v>
      </c>
      <c r="K1942" s="183">
        <f>Tabla1[[#This Row],[Puntuación]]-1</f>
        <v>0</v>
      </c>
      <c r="L1942" s="182">
        <f>Tabla1[[#This Row],[Cambio escala]]*0.0008928</f>
        <v>0</v>
      </c>
      <c r="M1942" s="179" t="s">
        <v>5</v>
      </c>
      <c r="N1942" s="179" t="s">
        <v>1436</v>
      </c>
      <c r="O1942" s="179" t="s">
        <v>5</v>
      </c>
      <c r="P1942" s="179" t="s">
        <v>1441</v>
      </c>
      <c r="Q1942" s="179" t="s">
        <v>5</v>
      </c>
      <c r="R1942" s="179" t="s">
        <v>1519</v>
      </c>
      <c r="S1942" s="179" t="s">
        <v>59</v>
      </c>
      <c r="T1942" s="184" t="s">
        <v>60</v>
      </c>
      <c r="U1942" s="184" t="str">
        <f>Tabla1[[#This Row],[Códigos CIF]]&amp;" "&amp;"="&amp;" "&amp;Tabla1[[#This Row],[Códigos CIF Habilidad]]</f>
        <v xml:space="preserve">d880 = Participación en el juego </v>
      </c>
      <c r="V1942" s="189" t="s">
        <v>61</v>
      </c>
      <c r="W1942" s="19" t="s">
        <v>62</v>
      </c>
      <c r="X1942" s="10"/>
      <c r="Y1942" s="10"/>
      <c r="Z1942"/>
      <c r="AA1942"/>
      <c r="AB1942"/>
      <c r="AC1942"/>
      <c r="AD1942"/>
      <c r="AE1942"/>
      <c r="AF1942"/>
      <c r="AG1942"/>
      <c r="AH1942"/>
      <c r="AI1942"/>
    </row>
    <row r="1943" spans="1:35" ht="40.799999999999997">
      <c r="A1943" s="10">
        <v>1927</v>
      </c>
      <c r="B1943" s="176" t="s">
        <v>1344</v>
      </c>
      <c r="C1943" s="177" t="s">
        <v>998</v>
      </c>
      <c r="D1943" s="177" t="s">
        <v>307</v>
      </c>
      <c r="E1943" s="178" t="s">
        <v>328</v>
      </c>
      <c r="F1943" s="179">
        <v>22</v>
      </c>
      <c r="G1943" s="180" t="s">
        <v>685</v>
      </c>
      <c r="H1943" s="181">
        <v>3</v>
      </c>
      <c r="I1943" s="182">
        <f>Tabla1[[#This Row],[P_Esperada_MEISR ]]*0.0008928</f>
        <v>2.6784000000000001E-3</v>
      </c>
      <c r="J1943" s="183">
        <v>1</v>
      </c>
      <c r="K1943" s="183">
        <f>Tabla1[[#This Row],[Puntuación]]-1</f>
        <v>0</v>
      </c>
      <c r="L1943" s="182">
        <f>Tabla1[[#This Row],[Cambio escala]]*0.0008928</f>
        <v>0</v>
      </c>
      <c r="M1943" s="179" t="s">
        <v>5</v>
      </c>
      <c r="N1943" s="179" t="s">
        <v>1436</v>
      </c>
      <c r="O1943" s="179" t="s">
        <v>6</v>
      </c>
      <c r="P1943" s="179" t="s">
        <v>1439</v>
      </c>
      <c r="Q1943" s="179" t="s">
        <v>5</v>
      </c>
      <c r="R1943" s="179" t="s">
        <v>1519</v>
      </c>
      <c r="S1943" s="179" t="s">
        <v>86</v>
      </c>
      <c r="T1943" s="184" t="s">
        <v>50</v>
      </c>
      <c r="U1943" s="184" t="str">
        <f>Tabla1[[#This Row],[Códigos CIF]]&amp;" "&amp;"="&amp;" "&amp;Tabla1[[#This Row],[Códigos CIF Habilidad]]</f>
        <v>d210 = Llevar a cabo una única tarea</v>
      </c>
      <c r="V1943" s="189" t="s">
        <v>87</v>
      </c>
      <c r="W1943" s="19" t="s">
        <v>88</v>
      </c>
      <c r="X1943" s="10"/>
      <c r="Y1943" s="10"/>
      <c r="Z1943"/>
      <c r="AA1943"/>
      <c r="AB1943"/>
      <c r="AC1943"/>
      <c r="AD1943"/>
      <c r="AE1943"/>
      <c r="AF1943"/>
      <c r="AG1943"/>
      <c r="AH1943"/>
      <c r="AI1943"/>
    </row>
    <row r="1944" spans="1:35" ht="30.6">
      <c r="A1944" s="10">
        <v>1928</v>
      </c>
      <c r="B1944" s="176" t="s">
        <v>1344</v>
      </c>
      <c r="C1944" s="177" t="s">
        <v>999</v>
      </c>
      <c r="D1944" s="177" t="s">
        <v>307</v>
      </c>
      <c r="E1944" s="178" t="s">
        <v>329</v>
      </c>
      <c r="F1944" s="179">
        <v>23</v>
      </c>
      <c r="G1944" s="180" t="s">
        <v>685</v>
      </c>
      <c r="H1944" s="181">
        <v>3</v>
      </c>
      <c r="I1944" s="182">
        <f>Tabla1[[#This Row],[P_Esperada_MEISR ]]*0.0008928</f>
        <v>2.6784000000000001E-3</v>
      </c>
      <c r="J1944" s="183">
        <v>1</v>
      </c>
      <c r="K1944" s="183">
        <f>Tabla1[[#This Row],[Puntuación]]-1</f>
        <v>0</v>
      </c>
      <c r="L1944" s="182">
        <f>Tabla1[[#This Row],[Cambio escala]]*0.0008928</f>
        <v>0</v>
      </c>
      <c r="M1944" s="179" t="s">
        <v>5</v>
      </c>
      <c r="N1944" s="179" t="s">
        <v>1436</v>
      </c>
      <c r="O1944" s="179" t="s">
        <v>5</v>
      </c>
      <c r="P1944" s="179" t="s">
        <v>1441</v>
      </c>
      <c r="Q1944" s="179" t="s">
        <v>5</v>
      </c>
      <c r="R1944" s="179" t="s">
        <v>1519</v>
      </c>
      <c r="S1944" s="179" t="s">
        <v>13</v>
      </c>
      <c r="T1944" s="184" t="s">
        <v>14</v>
      </c>
      <c r="U1944" s="184" t="str">
        <f>Tabla1[[#This Row],[Códigos CIF]]&amp;" "&amp;"="&amp;" "&amp;Tabla1[[#This Row],[Códigos CIF Habilidad]]</f>
        <v>d710 = Interacciones interpersonales básicas</v>
      </c>
      <c r="V1944" s="189" t="s">
        <v>15</v>
      </c>
      <c r="W1944" s="19" t="s">
        <v>16</v>
      </c>
      <c r="X1944" s="10"/>
      <c r="Y1944" s="10"/>
      <c r="Z1944"/>
      <c r="AA1944"/>
      <c r="AB1944"/>
      <c r="AC1944"/>
      <c r="AD1944"/>
      <c r="AE1944"/>
      <c r="AF1944"/>
      <c r="AG1944"/>
      <c r="AH1944"/>
      <c r="AI1944"/>
    </row>
    <row r="1945" spans="1:35" ht="20.399999999999999">
      <c r="A1945" s="10">
        <v>1929</v>
      </c>
      <c r="B1945" s="176" t="s">
        <v>1344</v>
      </c>
      <c r="C1945" s="177" t="s">
        <v>1000</v>
      </c>
      <c r="D1945" s="177" t="s">
        <v>307</v>
      </c>
      <c r="E1945" s="178" t="s">
        <v>330</v>
      </c>
      <c r="F1945" s="179">
        <v>24</v>
      </c>
      <c r="G1945" s="180" t="s">
        <v>685</v>
      </c>
      <c r="H1945" s="181">
        <v>3</v>
      </c>
      <c r="I1945" s="182">
        <f>Tabla1[[#This Row],[P_Esperada_MEISR ]]*0.0008928</f>
        <v>2.6784000000000001E-3</v>
      </c>
      <c r="J1945" s="183">
        <v>1</v>
      </c>
      <c r="K1945" s="183">
        <f>Tabla1[[#This Row],[Puntuación]]-1</f>
        <v>0</v>
      </c>
      <c r="L1945" s="182">
        <f>Tabla1[[#This Row],[Cambio escala]]*0.0008928</f>
        <v>0</v>
      </c>
      <c r="M1945" s="179" t="s">
        <v>24</v>
      </c>
      <c r="N1945" s="179" t="s">
        <v>1435</v>
      </c>
      <c r="O1945" s="179" t="s">
        <v>6</v>
      </c>
      <c r="P1945" s="179" t="s">
        <v>1439</v>
      </c>
      <c r="Q1945" s="179" t="s">
        <v>7</v>
      </c>
      <c r="R1945" s="179" t="s">
        <v>1526</v>
      </c>
      <c r="S1945" s="179" t="s">
        <v>331</v>
      </c>
      <c r="T1945" s="184" t="s">
        <v>9</v>
      </c>
      <c r="U1945" s="184" t="str">
        <f>Tabla1[[#This Row],[Códigos CIF]]&amp;" "&amp;"="&amp;" "&amp;Tabla1[[#This Row],[Códigos CIF Habilidad]]</f>
        <v>d332 = Cantar</v>
      </c>
      <c r="V1945" s="189" t="s">
        <v>332</v>
      </c>
      <c r="W1945" s="19" t="s">
        <v>333</v>
      </c>
      <c r="X1945" s="10"/>
      <c r="Y1945" s="10"/>
      <c r="Z1945"/>
      <c r="AA1945"/>
      <c r="AB1945"/>
      <c r="AC1945"/>
      <c r="AD1945"/>
      <c r="AE1945"/>
      <c r="AF1945"/>
      <c r="AG1945"/>
      <c r="AH1945"/>
      <c r="AI1945"/>
    </row>
    <row r="1946" spans="1:35" ht="30.6">
      <c r="A1946" s="10">
        <v>1930</v>
      </c>
      <c r="B1946" s="176" t="s">
        <v>1344</v>
      </c>
      <c r="C1946" s="177" t="s">
        <v>1001</v>
      </c>
      <c r="D1946" s="177" t="s">
        <v>307</v>
      </c>
      <c r="E1946" s="178" t="s">
        <v>334</v>
      </c>
      <c r="F1946" s="179">
        <v>24</v>
      </c>
      <c r="G1946" s="180" t="s">
        <v>685</v>
      </c>
      <c r="H1946" s="181">
        <v>3</v>
      </c>
      <c r="I1946" s="182">
        <f>Tabla1[[#This Row],[P_Esperada_MEISR ]]*0.0008928</f>
        <v>2.6784000000000001E-3</v>
      </c>
      <c r="J1946" s="183">
        <v>1</v>
      </c>
      <c r="K1946" s="183">
        <f>Tabla1[[#This Row],[Puntuación]]-1</f>
        <v>0</v>
      </c>
      <c r="L1946" s="182">
        <f>Tabla1[[#This Row],[Cambio escala]]*0.0008928</f>
        <v>0</v>
      </c>
      <c r="M1946" s="179" t="s">
        <v>23</v>
      </c>
      <c r="N1946" s="179" t="s">
        <v>1434</v>
      </c>
      <c r="O1946" s="179" t="s">
        <v>25</v>
      </c>
      <c r="P1946" s="179" t="s">
        <v>1440</v>
      </c>
      <c r="Q1946" s="179" t="s">
        <v>23</v>
      </c>
      <c r="R1946" s="179" t="s">
        <v>1525</v>
      </c>
      <c r="S1946" s="179" t="s">
        <v>63</v>
      </c>
      <c r="T1946" s="184" t="s">
        <v>27</v>
      </c>
      <c r="U1946" s="184" t="str">
        <f>Tabla1[[#This Row],[Códigos CIF]]&amp;" "&amp;"="&amp;" "&amp;Tabla1[[#This Row],[Códigos CIF Habilidad]]</f>
        <v>d460 = Desplazarse por distintos lugares</v>
      </c>
      <c r="V1946" s="189" t="s">
        <v>64</v>
      </c>
      <c r="W1946" s="19" t="s">
        <v>65</v>
      </c>
      <c r="X1946" s="10"/>
      <c r="Y1946" s="10"/>
      <c r="Z1946"/>
      <c r="AA1946"/>
      <c r="AB1946"/>
      <c r="AC1946"/>
      <c r="AD1946"/>
      <c r="AE1946"/>
      <c r="AF1946"/>
      <c r="AG1946"/>
      <c r="AH1946"/>
      <c r="AI1946"/>
    </row>
    <row r="1947" spans="1:35" ht="20.399999999999999">
      <c r="A1947" s="10">
        <v>1931</v>
      </c>
      <c r="B1947" s="176" t="s">
        <v>1344</v>
      </c>
      <c r="C1947" s="177" t="s">
        <v>1002</v>
      </c>
      <c r="D1947" s="177" t="s">
        <v>307</v>
      </c>
      <c r="E1947" s="178" t="s">
        <v>335</v>
      </c>
      <c r="F1947" s="179">
        <v>24</v>
      </c>
      <c r="G1947" s="180" t="s">
        <v>685</v>
      </c>
      <c r="H1947" s="181">
        <v>3</v>
      </c>
      <c r="I1947" s="182">
        <f>Tabla1[[#This Row],[P_Esperada_MEISR ]]*0.0008928</f>
        <v>2.6784000000000001E-3</v>
      </c>
      <c r="J1947" s="183">
        <v>1</v>
      </c>
      <c r="K1947" s="183">
        <f>Tabla1[[#This Row],[Puntuación]]-1</f>
        <v>0</v>
      </c>
      <c r="L1947" s="182">
        <f>Tabla1[[#This Row],[Cambio escala]]*0.0008928</f>
        <v>0</v>
      </c>
      <c r="M1947" s="179" t="s">
        <v>5</v>
      </c>
      <c r="N1947" s="179" t="s">
        <v>1436</v>
      </c>
      <c r="O1947" s="179" t="s">
        <v>5</v>
      </c>
      <c r="P1947" s="179" t="s">
        <v>1441</v>
      </c>
      <c r="Q1947" s="179" t="s">
        <v>5</v>
      </c>
      <c r="R1947" s="179" t="s">
        <v>1519</v>
      </c>
      <c r="S1947" s="179" t="s">
        <v>314</v>
      </c>
      <c r="T1947" s="184" t="s">
        <v>14</v>
      </c>
      <c r="U1947" s="184" t="str">
        <f>Tabla1[[#This Row],[Códigos CIF]]&amp;" "&amp;"="&amp;" "&amp;Tabla1[[#This Row],[Códigos CIF Habilidad]]</f>
        <v>d750 = Relaciones sociales informales</v>
      </c>
      <c r="V1947" s="189" t="s">
        <v>315</v>
      </c>
      <c r="W1947" s="19" t="s">
        <v>316</v>
      </c>
      <c r="X1947" s="10"/>
      <c r="Y1947" s="10"/>
      <c r="Z1947"/>
      <c r="AA1947"/>
      <c r="AB1947"/>
      <c r="AC1947"/>
      <c r="AD1947"/>
      <c r="AE1947"/>
      <c r="AF1947"/>
      <c r="AG1947"/>
      <c r="AH1947"/>
      <c r="AI1947"/>
    </row>
    <row r="1948" spans="1:35" ht="40.799999999999997">
      <c r="A1948" s="10">
        <v>1932</v>
      </c>
      <c r="B1948" s="176" t="s">
        <v>1344</v>
      </c>
      <c r="C1948" s="177" t="s">
        <v>1003</v>
      </c>
      <c r="D1948" s="177" t="s">
        <v>307</v>
      </c>
      <c r="E1948" s="178" t="s">
        <v>336</v>
      </c>
      <c r="F1948" s="179">
        <v>24</v>
      </c>
      <c r="G1948" s="180" t="s">
        <v>685</v>
      </c>
      <c r="H1948" s="181">
        <v>3</v>
      </c>
      <c r="I1948" s="182">
        <f>Tabla1[[#This Row],[P_Esperada_MEISR ]]*0.0008928</f>
        <v>2.6784000000000001E-3</v>
      </c>
      <c r="J1948" s="183">
        <v>1</v>
      </c>
      <c r="K1948" s="183">
        <f>Tabla1[[#This Row],[Puntuación]]-1</f>
        <v>0</v>
      </c>
      <c r="L1948" s="182">
        <f>Tabla1[[#This Row],[Cambio escala]]*0.0008928</f>
        <v>0</v>
      </c>
      <c r="M1948" s="179" t="s">
        <v>24</v>
      </c>
      <c r="N1948" s="179" t="s">
        <v>1435</v>
      </c>
      <c r="O1948" s="179" t="s">
        <v>31</v>
      </c>
      <c r="P1948" s="179" t="s">
        <v>1438</v>
      </c>
      <c r="Q1948" s="179" t="s">
        <v>5</v>
      </c>
      <c r="R1948" s="179" t="s">
        <v>1519</v>
      </c>
      <c r="S1948" s="179" t="s">
        <v>293</v>
      </c>
      <c r="T1948" s="184" t="s">
        <v>19</v>
      </c>
      <c r="U1948" s="184" t="str">
        <f>Tabla1[[#This Row],[Códigos CIF]]&amp;" "&amp;"="&amp;" "&amp;Tabla1[[#This Row],[Códigos CIF Habilidad]]</f>
        <v>d163 = Pensar</v>
      </c>
      <c r="V1948" s="189" t="s">
        <v>294</v>
      </c>
      <c r="W1948" s="19" t="s">
        <v>295</v>
      </c>
      <c r="X1948" s="10"/>
      <c r="Y1948" s="10"/>
      <c r="Z1948"/>
      <c r="AA1948"/>
      <c r="AB1948"/>
      <c r="AC1948"/>
      <c r="AD1948"/>
      <c r="AE1948"/>
      <c r="AF1948"/>
      <c r="AG1948"/>
      <c r="AH1948"/>
      <c r="AI1948"/>
    </row>
    <row r="1949" spans="1:35" ht="24">
      <c r="A1949" s="10">
        <v>1933</v>
      </c>
      <c r="B1949" s="176" t="s">
        <v>1344</v>
      </c>
      <c r="C1949" s="177" t="s">
        <v>1004</v>
      </c>
      <c r="D1949" s="177" t="s">
        <v>307</v>
      </c>
      <c r="E1949" s="178" t="s">
        <v>337</v>
      </c>
      <c r="F1949" s="179">
        <v>24</v>
      </c>
      <c r="G1949" s="180" t="s">
        <v>685</v>
      </c>
      <c r="H1949" s="181">
        <v>3</v>
      </c>
      <c r="I1949" s="182">
        <f>Tabla1[[#This Row],[P_Esperada_MEISR ]]*0.0008928</f>
        <v>2.6784000000000001E-3</v>
      </c>
      <c r="J1949" s="183">
        <v>1</v>
      </c>
      <c r="K1949" s="183">
        <f>Tabla1[[#This Row],[Puntuación]]-1</f>
        <v>0</v>
      </c>
      <c r="L1949" s="182">
        <f>Tabla1[[#This Row],[Cambio escala]]*0.0008928</f>
        <v>0</v>
      </c>
      <c r="M1949" s="179" t="s">
        <v>23</v>
      </c>
      <c r="N1949" s="179" t="s">
        <v>1434</v>
      </c>
      <c r="O1949" s="179" t="s">
        <v>6</v>
      </c>
      <c r="P1949" s="179" t="s">
        <v>1439</v>
      </c>
      <c r="Q1949" s="179" t="s">
        <v>5</v>
      </c>
      <c r="R1949" s="179" t="s">
        <v>1519</v>
      </c>
      <c r="S1949" s="179" t="s">
        <v>13</v>
      </c>
      <c r="T1949" s="184" t="s">
        <v>14</v>
      </c>
      <c r="U1949" s="184" t="str">
        <f>Tabla1[[#This Row],[Códigos CIF]]&amp;" "&amp;"="&amp;" "&amp;Tabla1[[#This Row],[Códigos CIF Habilidad]]</f>
        <v>d710 = Interacciones interpersonales básicas</v>
      </c>
      <c r="V1949" s="189" t="s">
        <v>15</v>
      </c>
      <c r="W1949" s="19" t="s">
        <v>16</v>
      </c>
      <c r="X1949" s="10"/>
      <c r="Y1949" s="10"/>
      <c r="Z1949"/>
      <c r="AA1949"/>
      <c r="AB1949"/>
      <c r="AC1949"/>
      <c r="AD1949"/>
      <c r="AE1949"/>
      <c r="AF1949"/>
      <c r="AG1949"/>
      <c r="AH1949"/>
      <c r="AI1949"/>
    </row>
    <row r="1950" spans="1:35" ht="30.6">
      <c r="A1950" s="10">
        <v>1934</v>
      </c>
      <c r="B1950" s="176" t="s">
        <v>1344</v>
      </c>
      <c r="C1950" s="177" t="s">
        <v>1005</v>
      </c>
      <c r="D1950" s="177" t="s">
        <v>307</v>
      </c>
      <c r="E1950" s="178" t="s">
        <v>338</v>
      </c>
      <c r="F1950" s="179">
        <v>30</v>
      </c>
      <c r="G1950" s="180" t="s">
        <v>738</v>
      </c>
      <c r="H1950" s="181">
        <v>3</v>
      </c>
      <c r="I1950" s="182">
        <f>Tabla1[[#This Row],[P_Esperada_MEISR ]]*0.0008928</f>
        <v>2.6784000000000001E-3</v>
      </c>
      <c r="J1950" s="183">
        <v>1</v>
      </c>
      <c r="K1950" s="183">
        <f>Tabla1[[#This Row],[Puntuación]]-1</f>
        <v>0</v>
      </c>
      <c r="L1950" s="182">
        <f>Tabla1[[#This Row],[Cambio escala]]*0.0008928</f>
        <v>0</v>
      </c>
      <c r="M1950" s="179" t="s">
        <v>24</v>
      </c>
      <c r="N1950" s="179" t="s">
        <v>1435</v>
      </c>
      <c r="O1950" s="179" t="s">
        <v>5</v>
      </c>
      <c r="P1950" s="179" t="s">
        <v>1441</v>
      </c>
      <c r="Q1950" s="179" t="s">
        <v>5</v>
      </c>
      <c r="R1950" s="179" t="s">
        <v>1519</v>
      </c>
      <c r="S1950" s="179" t="s">
        <v>59</v>
      </c>
      <c r="T1950" s="184" t="s">
        <v>60</v>
      </c>
      <c r="U1950" s="184" t="str">
        <f>Tabla1[[#This Row],[Códigos CIF]]&amp;" "&amp;"="&amp;" "&amp;Tabla1[[#This Row],[Códigos CIF Habilidad]]</f>
        <v xml:space="preserve">d880 = Participación en el juego </v>
      </c>
      <c r="V1950" s="189" t="s">
        <v>61</v>
      </c>
      <c r="W1950" s="19" t="s">
        <v>62</v>
      </c>
      <c r="X1950" s="10"/>
      <c r="Y1950" s="10"/>
      <c r="Z1950"/>
      <c r="AA1950"/>
      <c r="AB1950"/>
      <c r="AC1950"/>
      <c r="AD1950"/>
      <c r="AE1950"/>
      <c r="AF1950"/>
      <c r="AG1950"/>
      <c r="AH1950"/>
      <c r="AI1950"/>
    </row>
    <row r="1951" spans="1:35" ht="30.6">
      <c r="A1951" s="10">
        <v>1935</v>
      </c>
      <c r="B1951" s="176" t="s">
        <v>1344</v>
      </c>
      <c r="C1951" s="177" t="s">
        <v>1006</v>
      </c>
      <c r="D1951" s="177" t="s">
        <v>307</v>
      </c>
      <c r="E1951" s="178" t="s">
        <v>339</v>
      </c>
      <c r="F1951" s="179">
        <v>30</v>
      </c>
      <c r="G1951" s="180" t="s">
        <v>738</v>
      </c>
      <c r="H1951" s="181">
        <v>3</v>
      </c>
      <c r="I1951" s="182">
        <f>Tabla1[[#This Row],[P_Esperada_MEISR ]]*0.0008928</f>
        <v>2.6784000000000001E-3</v>
      </c>
      <c r="J1951" s="183">
        <v>1</v>
      </c>
      <c r="K1951" s="183">
        <f>Tabla1[[#This Row],[Puntuación]]-1</f>
        <v>0</v>
      </c>
      <c r="L1951" s="182">
        <f>Tabla1[[#This Row],[Cambio escala]]*0.0008928</f>
        <v>0</v>
      </c>
      <c r="M1951" s="179" t="s">
        <v>5</v>
      </c>
      <c r="N1951" s="179" t="s">
        <v>1436</v>
      </c>
      <c r="O1951" s="179" t="s">
        <v>5</v>
      </c>
      <c r="P1951" s="179" t="s">
        <v>1441</v>
      </c>
      <c r="Q1951" s="179" t="s">
        <v>5</v>
      </c>
      <c r="R1951" s="179" t="s">
        <v>1519</v>
      </c>
      <c r="S1951" s="179" t="s">
        <v>340</v>
      </c>
      <c r="T1951" s="184" t="s">
        <v>14</v>
      </c>
      <c r="U1951" s="184" t="str">
        <f>Tabla1[[#This Row],[Códigos CIF]]&amp;" "&amp;"="&amp;" "&amp;Tabla1[[#This Row],[Códigos CIF Habilidad]]</f>
        <v>d720 = Interacciones interpersonales complejas</v>
      </c>
      <c r="V1951" s="189" t="s">
        <v>341</v>
      </c>
      <c r="W1951" s="19" t="s">
        <v>342</v>
      </c>
      <c r="X1951" s="10"/>
      <c r="Y1951" s="10"/>
      <c r="Z1951"/>
      <c r="AA1951"/>
      <c r="AB1951"/>
      <c r="AC1951"/>
      <c r="AD1951"/>
      <c r="AE1951"/>
      <c r="AF1951"/>
      <c r="AG1951"/>
      <c r="AH1951"/>
      <c r="AI1951"/>
    </row>
    <row r="1952" spans="1:35" ht="30.6">
      <c r="A1952" s="10">
        <v>1936</v>
      </c>
      <c r="B1952" s="176" t="s">
        <v>1344</v>
      </c>
      <c r="C1952" s="177" t="s">
        <v>1007</v>
      </c>
      <c r="D1952" s="177" t="s">
        <v>307</v>
      </c>
      <c r="E1952" s="178" t="s">
        <v>742</v>
      </c>
      <c r="F1952" s="179">
        <v>30</v>
      </c>
      <c r="G1952" s="180" t="s">
        <v>738</v>
      </c>
      <c r="H1952" s="181">
        <v>3</v>
      </c>
      <c r="I1952" s="182">
        <f>Tabla1[[#This Row],[P_Esperada_MEISR ]]*0.0008928</f>
        <v>2.6784000000000001E-3</v>
      </c>
      <c r="J1952" s="183">
        <v>1</v>
      </c>
      <c r="K1952" s="183">
        <f>Tabla1[[#This Row],[Puntuación]]-1</f>
        <v>0</v>
      </c>
      <c r="L1952" s="182">
        <f>Tabla1[[#This Row],[Cambio escala]]*0.0008928</f>
        <v>0</v>
      </c>
      <c r="M1952" s="179" t="s">
        <v>5</v>
      </c>
      <c r="N1952" s="179" t="s">
        <v>1436</v>
      </c>
      <c r="O1952" s="179" t="s">
        <v>5</v>
      </c>
      <c r="P1952" s="179" t="s">
        <v>1441</v>
      </c>
      <c r="Q1952" s="179" t="s">
        <v>5</v>
      </c>
      <c r="R1952" s="179" t="s">
        <v>1519</v>
      </c>
      <c r="S1952" s="179" t="s">
        <v>77</v>
      </c>
      <c r="T1952" s="184" t="s">
        <v>50</v>
      </c>
      <c r="U1952" s="184" t="str">
        <f>Tabla1[[#This Row],[Códigos CIF]]&amp;" "&amp;"="&amp;" "&amp;Tabla1[[#This Row],[Códigos CIF Habilidad]]</f>
        <v>d250 = Manejo del comportamiento propio</v>
      </c>
      <c r="V1952" s="189" t="s">
        <v>78</v>
      </c>
      <c r="W1952" s="19" t="s">
        <v>79</v>
      </c>
      <c r="X1952" s="10"/>
      <c r="Y1952" s="10"/>
      <c r="Z1952"/>
      <c r="AA1952"/>
      <c r="AB1952"/>
      <c r="AC1952"/>
      <c r="AD1952"/>
      <c r="AE1952"/>
      <c r="AF1952"/>
      <c r="AG1952"/>
      <c r="AH1952"/>
      <c r="AI1952"/>
    </row>
    <row r="1953" spans="1:35">
      <c r="A1953" s="10">
        <v>1937</v>
      </c>
      <c r="B1953" s="176" t="s">
        <v>1344</v>
      </c>
      <c r="C1953" s="177" t="s">
        <v>1008</v>
      </c>
      <c r="D1953" s="177" t="s">
        <v>307</v>
      </c>
      <c r="E1953" s="178" t="s">
        <v>343</v>
      </c>
      <c r="F1953" s="179">
        <v>30</v>
      </c>
      <c r="G1953" s="180" t="s">
        <v>738</v>
      </c>
      <c r="H1953" s="181">
        <v>3</v>
      </c>
      <c r="I1953" s="182">
        <f>Tabla1[[#This Row],[P_Esperada_MEISR ]]*0.0008928</f>
        <v>2.6784000000000001E-3</v>
      </c>
      <c r="J1953" s="183">
        <v>1</v>
      </c>
      <c r="K1953" s="183">
        <f>Tabla1[[#This Row],[Puntuación]]-1</f>
        <v>0</v>
      </c>
      <c r="L1953" s="182">
        <f>Tabla1[[#This Row],[Cambio escala]]*0.0008928</f>
        <v>0</v>
      </c>
      <c r="M1953" s="179" t="s">
        <v>5</v>
      </c>
      <c r="N1953" s="179" t="s">
        <v>1436</v>
      </c>
      <c r="O1953" s="179" t="s">
        <v>5</v>
      </c>
      <c r="P1953" s="179" t="s">
        <v>1441</v>
      </c>
      <c r="Q1953" s="179" t="s">
        <v>5</v>
      </c>
      <c r="R1953" s="179" t="s">
        <v>1519</v>
      </c>
      <c r="S1953" s="179" t="s">
        <v>176</v>
      </c>
      <c r="T1953" s="184" t="s">
        <v>19</v>
      </c>
      <c r="U1953" s="184" t="str">
        <f>Tabla1[[#This Row],[Códigos CIF]]&amp;" "&amp;"="&amp;" "&amp;Tabla1[[#This Row],[Códigos CIF Habilidad]]</f>
        <v>d177 = Tomar decisiones</v>
      </c>
      <c r="V1953" s="189" t="s">
        <v>177</v>
      </c>
      <c r="W1953" s="19" t="s">
        <v>178</v>
      </c>
      <c r="X1953" s="10"/>
      <c r="Y1953" s="10"/>
      <c r="Z1953"/>
      <c r="AA1953"/>
      <c r="AB1953"/>
      <c r="AC1953"/>
      <c r="AD1953"/>
      <c r="AE1953"/>
      <c r="AF1953"/>
      <c r="AG1953"/>
      <c r="AH1953"/>
      <c r="AI1953"/>
    </row>
    <row r="1954" spans="1:35" ht="24">
      <c r="A1954" s="10">
        <v>1938</v>
      </c>
      <c r="B1954" s="176" t="s">
        <v>1344</v>
      </c>
      <c r="C1954" s="177" t="s">
        <v>976</v>
      </c>
      <c r="D1954" s="177" t="s">
        <v>307</v>
      </c>
      <c r="E1954" s="178" t="s">
        <v>344</v>
      </c>
      <c r="F1954" s="179">
        <v>30</v>
      </c>
      <c r="G1954" s="180" t="s">
        <v>738</v>
      </c>
      <c r="H1954" s="181">
        <v>3</v>
      </c>
      <c r="I1954" s="182">
        <f>Tabla1[[#This Row],[P_Esperada_MEISR ]]*0.0008928</f>
        <v>2.6784000000000001E-3</v>
      </c>
      <c r="J1954" s="183">
        <v>1</v>
      </c>
      <c r="K1954" s="183">
        <f>Tabla1[[#This Row],[Puntuación]]-1</f>
        <v>0</v>
      </c>
      <c r="L1954" s="182">
        <f>Tabla1[[#This Row],[Cambio escala]]*0.0008928</f>
        <v>0</v>
      </c>
      <c r="M1954" s="179" t="s">
        <v>5</v>
      </c>
      <c r="N1954" s="179" t="s">
        <v>1436</v>
      </c>
      <c r="O1954" s="179" t="s">
        <v>5</v>
      </c>
      <c r="P1954" s="179" t="s">
        <v>1441</v>
      </c>
      <c r="Q1954" s="179" t="s">
        <v>5</v>
      </c>
      <c r="R1954" s="179" t="s">
        <v>1519</v>
      </c>
      <c r="S1954" s="179" t="s">
        <v>13</v>
      </c>
      <c r="T1954" s="184" t="s">
        <v>14</v>
      </c>
      <c r="U1954" s="184" t="str">
        <f>Tabla1[[#This Row],[Códigos CIF]]&amp;" "&amp;"="&amp;" "&amp;Tabla1[[#This Row],[Códigos CIF Habilidad]]</f>
        <v>d710 = Interacciones interpersonales básicas</v>
      </c>
      <c r="V1954" s="189" t="s">
        <v>15</v>
      </c>
      <c r="W1954" s="19" t="s">
        <v>16</v>
      </c>
      <c r="X1954" s="10"/>
      <c r="Y1954" s="10"/>
      <c r="Z1954"/>
      <c r="AA1954"/>
      <c r="AB1954"/>
      <c r="AC1954"/>
      <c r="AD1954"/>
      <c r="AE1954"/>
      <c r="AF1954"/>
      <c r="AG1954"/>
      <c r="AH1954"/>
      <c r="AI1954"/>
    </row>
    <row r="1955" spans="1:35" ht="20.399999999999999">
      <c r="A1955" s="10">
        <v>1939</v>
      </c>
      <c r="B1955" s="176" t="s">
        <v>1344</v>
      </c>
      <c r="C1955" s="177" t="s">
        <v>977</v>
      </c>
      <c r="D1955" s="177" t="s">
        <v>307</v>
      </c>
      <c r="E1955" s="178" t="s">
        <v>345</v>
      </c>
      <c r="F1955" s="179">
        <v>30</v>
      </c>
      <c r="G1955" s="180" t="s">
        <v>738</v>
      </c>
      <c r="H1955" s="181">
        <v>3</v>
      </c>
      <c r="I1955" s="182">
        <f>Tabla1[[#This Row],[P_Esperada_MEISR ]]*0.0008928</f>
        <v>2.6784000000000001E-3</v>
      </c>
      <c r="J1955" s="183">
        <v>1</v>
      </c>
      <c r="K1955" s="183">
        <f>Tabla1[[#This Row],[Puntuación]]-1</f>
        <v>0</v>
      </c>
      <c r="L1955" s="182">
        <f>Tabla1[[#This Row],[Cambio escala]]*0.0008928</f>
        <v>0</v>
      </c>
      <c r="M1955" s="179" t="s">
        <v>5</v>
      </c>
      <c r="N1955" s="179" t="s">
        <v>1436</v>
      </c>
      <c r="O1955" s="179" t="s">
        <v>5</v>
      </c>
      <c r="P1955" s="179" t="s">
        <v>1441</v>
      </c>
      <c r="Q1955" s="179" t="s">
        <v>5</v>
      </c>
      <c r="R1955" s="179" t="s">
        <v>1519</v>
      </c>
      <c r="S1955" s="179" t="s">
        <v>59</v>
      </c>
      <c r="T1955" s="184" t="s">
        <v>60</v>
      </c>
      <c r="U1955" s="184" t="str">
        <f>Tabla1[[#This Row],[Códigos CIF]]&amp;" "&amp;"="&amp;" "&amp;Tabla1[[#This Row],[Códigos CIF Habilidad]]</f>
        <v xml:space="preserve">d880 = Participación en el juego </v>
      </c>
      <c r="V1955" s="189" t="s">
        <v>61</v>
      </c>
      <c r="W1955" s="19" t="s">
        <v>62</v>
      </c>
      <c r="X1955" s="10"/>
      <c r="Y1955" s="10"/>
      <c r="Z1955"/>
      <c r="AA1955"/>
      <c r="AB1955"/>
      <c r="AC1955"/>
      <c r="AD1955"/>
      <c r="AE1955"/>
      <c r="AF1955"/>
      <c r="AG1955"/>
      <c r="AH1955"/>
      <c r="AI1955"/>
    </row>
    <row r="1956" spans="1:35" ht="24">
      <c r="A1956" s="10">
        <v>1940</v>
      </c>
      <c r="B1956" s="176" t="s">
        <v>1344</v>
      </c>
      <c r="C1956" s="177" t="s">
        <v>1009</v>
      </c>
      <c r="D1956" s="177" t="s">
        <v>307</v>
      </c>
      <c r="E1956" s="178" t="s">
        <v>346</v>
      </c>
      <c r="F1956" s="179">
        <v>30</v>
      </c>
      <c r="G1956" s="180" t="s">
        <v>738</v>
      </c>
      <c r="H1956" s="181">
        <v>3</v>
      </c>
      <c r="I1956" s="182">
        <f>Tabla1[[#This Row],[P_Esperada_MEISR ]]*0.0008928</f>
        <v>2.6784000000000001E-3</v>
      </c>
      <c r="J1956" s="183">
        <v>1</v>
      </c>
      <c r="K1956" s="183">
        <f>Tabla1[[#This Row],[Puntuación]]-1</f>
        <v>0</v>
      </c>
      <c r="L1956" s="182">
        <f>Tabla1[[#This Row],[Cambio escala]]*0.0008928</f>
        <v>0</v>
      </c>
      <c r="M1956" s="179" t="s">
        <v>5</v>
      </c>
      <c r="N1956" s="179" t="s">
        <v>1436</v>
      </c>
      <c r="O1956" s="179" t="s">
        <v>5</v>
      </c>
      <c r="P1956" s="179" t="s">
        <v>1441</v>
      </c>
      <c r="Q1956" s="179" t="s">
        <v>5</v>
      </c>
      <c r="R1956" s="179" t="s">
        <v>1519</v>
      </c>
      <c r="S1956" s="179" t="s">
        <v>77</v>
      </c>
      <c r="T1956" s="184" t="s">
        <v>50</v>
      </c>
      <c r="U1956" s="184" t="str">
        <f>Tabla1[[#This Row],[Códigos CIF]]&amp;" "&amp;"="&amp;" "&amp;Tabla1[[#This Row],[Códigos CIF Habilidad]]</f>
        <v>d250 = Manejo del comportamiento propio</v>
      </c>
      <c r="V1956" s="189" t="s">
        <v>78</v>
      </c>
      <c r="W1956" s="19" t="s">
        <v>79</v>
      </c>
      <c r="X1956" s="10"/>
      <c r="Y1956" s="10"/>
      <c r="Z1956"/>
      <c r="AA1956"/>
      <c r="AB1956"/>
      <c r="AC1956"/>
      <c r="AD1956"/>
      <c r="AE1956"/>
      <c r="AF1956"/>
      <c r="AG1956"/>
      <c r="AH1956"/>
      <c r="AI1956"/>
    </row>
    <row r="1957" spans="1:35" ht="30.6">
      <c r="A1957" s="10">
        <v>1941</v>
      </c>
      <c r="B1957" s="176" t="s">
        <v>1344</v>
      </c>
      <c r="C1957" s="177" t="s">
        <v>1010</v>
      </c>
      <c r="D1957" s="177" t="s">
        <v>307</v>
      </c>
      <c r="E1957" s="178" t="s">
        <v>1324</v>
      </c>
      <c r="F1957" s="179">
        <v>36</v>
      </c>
      <c r="G1957" s="180" t="s">
        <v>739</v>
      </c>
      <c r="H1957" s="181">
        <v>3</v>
      </c>
      <c r="I1957" s="182">
        <f>Tabla1[[#This Row],[P_Esperada_MEISR ]]*0.0008928</f>
        <v>2.6784000000000001E-3</v>
      </c>
      <c r="J1957" s="183">
        <v>1</v>
      </c>
      <c r="K1957" s="183">
        <f>Tabla1[[#This Row],[Puntuación]]-1</f>
        <v>0</v>
      </c>
      <c r="L1957" s="182">
        <f>Tabla1[[#This Row],[Cambio escala]]*0.0008928</f>
        <v>0</v>
      </c>
      <c r="M1957" s="179" t="s">
        <v>24</v>
      </c>
      <c r="N1957" s="179" t="s">
        <v>1435</v>
      </c>
      <c r="O1957" s="179" t="s">
        <v>5</v>
      </c>
      <c r="P1957" s="179" t="s">
        <v>1441</v>
      </c>
      <c r="Q1957" s="179" t="s">
        <v>5</v>
      </c>
      <c r="R1957" s="179" t="s">
        <v>1519</v>
      </c>
      <c r="S1957" s="179" t="s">
        <v>59</v>
      </c>
      <c r="T1957" s="184" t="s">
        <v>60</v>
      </c>
      <c r="U1957" s="184" t="str">
        <f>Tabla1[[#This Row],[Códigos CIF]]&amp;" "&amp;"="&amp;" "&amp;Tabla1[[#This Row],[Códigos CIF Habilidad]]</f>
        <v xml:space="preserve">d880 = Participación en el juego </v>
      </c>
      <c r="V1957" s="189" t="s">
        <v>61</v>
      </c>
      <c r="W1957" s="19" t="s">
        <v>62</v>
      </c>
      <c r="X1957" s="10"/>
      <c r="Y1957" s="10"/>
      <c r="Z1957"/>
      <c r="AA1957"/>
      <c r="AB1957"/>
      <c r="AC1957"/>
      <c r="AD1957"/>
      <c r="AE1957"/>
      <c r="AF1957"/>
      <c r="AG1957"/>
      <c r="AH1957"/>
      <c r="AI1957"/>
    </row>
    <row r="1958" spans="1:35" ht="24">
      <c r="A1958" s="10">
        <v>1942</v>
      </c>
      <c r="B1958" s="176" t="s">
        <v>1344</v>
      </c>
      <c r="C1958" s="177" t="s">
        <v>1011</v>
      </c>
      <c r="D1958" s="177" t="s">
        <v>307</v>
      </c>
      <c r="E1958" s="178" t="s">
        <v>349</v>
      </c>
      <c r="F1958" s="179">
        <v>36</v>
      </c>
      <c r="G1958" s="180" t="s">
        <v>739</v>
      </c>
      <c r="H1958" s="181">
        <v>3</v>
      </c>
      <c r="I1958" s="182">
        <f>Tabla1[[#This Row],[P_Esperada_MEISR ]]*0.0008928</f>
        <v>2.6784000000000001E-3</v>
      </c>
      <c r="J1958" s="183">
        <v>1</v>
      </c>
      <c r="K1958" s="183">
        <f>Tabla1[[#This Row],[Puntuación]]-1</f>
        <v>0</v>
      </c>
      <c r="L1958" s="182">
        <f>Tabla1[[#This Row],[Cambio escala]]*0.0008928</f>
        <v>0</v>
      </c>
      <c r="M1958" s="179" t="s">
        <v>24</v>
      </c>
      <c r="N1958" s="179" t="s">
        <v>1435</v>
      </c>
      <c r="O1958" s="179" t="s">
        <v>31</v>
      </c>
      <c r="P1958" s="179" t="s">
        <v>1438</v>
      </c>
      <c r="Q1958" s="179" t="s">
        <v>5</v>
      </c>
      <c r="R1958" s="179" t="s">
        <v>1519</v>
      </c>
      <c r="S1958" s="179" t="s">
        <v>49</v>
      </c>
      <c r="T1958" s="184" t="s">
        <v>50</v>
      </c>
      <c r="U1958" s="184" t="str">
        <f>Tabla1[[#This Row],[Códigos CIF]]&amp;" "&amp;"="&amp;" "&amp;Tabla1[[#This Row],[Códigos CIF Habilidad]]</f>
        <v>d240 = Manejo del estrés y otras demandas psicológicas</v>
      </c>
      <c r="V1958" s="189" t="s">
        <v>51</v>
      </c>
      <c r="W1958" s="19" t="s">
        <v>52</v>
      </c>
      <c r="X1958" s="10"/>
      <c r="Y1958" s="10"/>
      <c r="Z1958"/>
      <c r="AA1958"/>
      <c r="AB1958"/>
      <c r="AC1958"/>
      <c r="AD1958"/>
      <c r="AE1958"/>
      <c r="AF1958"/>
      <c r="AG1958"/>
      <c r="AH1958"/>
      <c r="AI1958"/>
    </row>
    <row r="1959" spans="1:35" ht="30.6">
      <c r="A1959" s="10">
        <v>1943</v>
      </c>
      <c r="B1959" s="176" t="s">
        <v>1344</v>
      </c>
      <c r="C1959" s="177" t="s">
        <v>1012</v>
      </c>
      <c r="D1959" s="177" t="s">
        <v>307</v>
      </c>
      <c r="E1959" s="178" t="s">
        <v>350</v>
      </c>
      <c r="F1959" s="179">
        <v>36</v>
      </c>
      <c r="G1959" s="180" t="s">
        <v>739</v>
      </c>
      <c r="H1959" s="181">
        <v>3</v>
      </c>
      <c r="I1959" s="182">
        <f>Tabla1[[#This Row],[P_Esperada_MEISR ]]*0.0008928</f>
        <v>2.6784000000000001E-3</v>
      </c>
      <c r="J1959" s="183">
        <v>1</v>
      </c>
      <c r="K1959" s="183">
        <f>Tabla1[[#This Row],[Puntuación]]-1</f>
        <v>0</v>
      </c>
      <c r="L1959" s="182">
        <f>Tabla1[[#This Row],[Cambio escala]]*0.0008928</f>
        <v>0</v>
      </c>
      <c r="M1959" s="179" t="s">
        <v>5</v>
      </c>
      <c r="N1959" s="179" t="s">
        <v>1436</v>
      </c>
      <c r="O1959" s="179" t="s">
        <v>5</v>
      </c>
      <c r="P1959" s="179" t="s">
        <v>1441</v>
      </c>
      <c r="Q1959" s="179" t="s">
        <v>5</v>
      </c>
      <c r="R1959" s="179" t="s">
        <v>1519</v>
      </c>
      <c r="S1959" s="179" t="s">
        <v>314</v>
      </c>
      <c r="T1959" s="184" t="s">
        <v>14</v>
      </c>
      <c r="U1959" s="184" t="str">
        <f>Tabla1[[#This Row],[Códigos CIF]]&amp;" "&amp;"="&amp;" "&amp;Tabla1[[#This Row],[Códigos CIF Habilidad]]</f>
        <v>d750 = Relaciones sociales informales</v>
      </c>
      <c r="V1959" s="189" t="s">
        <v>315</v>
      </c>
      <c r="W1959" s="19" t="s">
        <v>316</v>
      </c>
      <c r="X1959" s="10"/>
      <c r="Y1959" s="10"/>
      <c r="Z1959"/>
      <c r="AA1959"/>
      <c r="AB1959"/>
      <c r="AC1959"/>
      <c r="AD1959"/>
      <c r="AE1959"/>
      <c r="AF1959"/>
      <c r="AG1959"/>
      <c r="AH1959"/>
      <c r="AI1959"/>
    </row>
    <row r="1960" spans="1:35">
      <c r="A1960" s="10">
        <v>1944</v>
      </c>
      <c r="B1960" s="176" t="s">
        <v>1344</v>
      </c>
      <c r="C1960" s="177" t="s">
        <v>1013</v>
      </c>
      <c r="D1960" s="177" t="s">
        <v>307</v>
      </c>
      <c r="E1960" s="178" t="s">
        <v>351</v>
      </c>
      <c r="F1960" s="179">
        <v>36</v>
      </c>
      <c r="G1960" s="180" t="s">
        <v>739</v>
      </c>
      <c r="H1960" s="181">
        <v>3</v>
      </c>
      <c r="I1960" s="182">
        <f>Tabla1[[#This Row],[P_Esperada_MEISR ]]*0.0008928</f>
        <v>2.6784000000000001E-3</v>
      </c>
      <c r="J1960" s="183">
        <v>1</v>
      </c>
      <c r="K1960" s="183">
        <f>Tabla1[[#This Row],[Puntuación]]-1</f>
        <v>0</v>
      </c>
      <c r="L1960" s="182">
        <f>Tabla1[[#This Row],[Cambio escala]]*0.0008928</f>
        <v>0</v>
      </c>
      <c r="M1960" s="179" t="s">
        <v>24</v>
      </c>
      <c r="N1960" s="179" t="s">
        <v>1435</v>
      </c>
      <c r="O1960" s="179" t="s">
        <v>5</v>
      </c>
      <c r="P1960" s="179" t="s">
        <v>1441</v>
      </c>
      <c r="Q1960" s="179" t="s">
        <v>5</v>
      </c>
      <c r="R1960" s="179" t="s">
        <v>1519</v>
      </c>
      <c r="S1960" s="179" t="s">
        <v>331</v>
      </c>
      <c r="T1960" s="184" t="s">
        <v>9</v>
      </c>
      <c r="U1960" s="184" t="str">
        <f>Tabla1[[#This Row],[Códigos CIF]]&amp;" "&amp;"="&amp;" "&amp;Tabla1[[#This Row],[Códigos CIF Habilidad]]</f>
        <v>d332 = Cantar</v>
      </c>
      <c r="V1960" s="189" t="s">
        <v>332</v>
      </c>
      <c r="W1960" s="19" t="s">
        <v>333</v>
      </c>
      <c r="X1960" s="10"/>
      <c r="Y1960" s="10"/>
      <c r="Z1960"/>
      <c r="AA1960"/>
      <c r="AB1960"/>
      <c r="AC1960"/>
      <c r="AD1960"/>
      <c r="AE1960"/>
      <c r="AF1960"/>
      <c r="AG1960"/>
      <c r="AH1960"/>
      <c r="AI1960"/>
    </row>
    <row r="1961" spans="1:35" ht="30.6">
      <c r="A1961" s="10">
        <v>1945</v>
      </c>
      <c r="B1961" s="176" t="s">
        <v>1344</v>
      </c>
      <c r="C1961" s="177" t="s">
        <v>1014</v>
      </c>
      <c r="D1961" s="177" t="s">
        <v>307</v>
      </c>
      <c r="E1961" s="178" t="s">
        <v>724</v>
      </c>
      <c r="F1961" s="179">
        <v>42</v>
      </c>
      <c r="G1961" s="180" t="s">
        <v>740</v>
      </c>
      <c r="H1961" s="181">
        <v>3</v>
      </c>
      <c r="I1961" s="182">
        <f>Tabla1[[#This Row],[P_Esperada_MEISR ]]*0.0008928</f>
        <v>2.6784000000000001E-3</v>
      </c>
      <c r="J1961" s="183">
        <v>1</v>
      </c>
      <c r="K1961" s="183">
        <f>Tabla1[[#This Row],[Puntuación]]-1</f>
        <v>0</v>
      </c>
      <c r="L1961" s="182">
        <f>Tabla1[[#This Row],[Cambio escala]]*0.0008928</f>
        <v>0</v>
      </c>
      <c r="M1961" s="179" t="s">
        <v>24</v>
      </c>
      <c r="N1961" s="179" t="s">
        <v>1435</v>
      </c>
      <c r="O1961" s="179" t="s">
        <v>31</v>
      </c>
      <c r="P1961" s="179" t="s">
        <v>1438</v>
      </c>
      <c r="Q1961" s="179" t="s">
        <v>5</v>
      </c>
      <c r="R1961" s="179" t="s">
        <v>1519</v>
      </c>
      <c r="S1961" s="179" t="s">
        <v>59</v>
      </c>
      <c r="T1961" s="184" t="s">
        <v>60</v>
      </c>
      <c r="U1961" s="184" t="str">
        <f>Tabla1[[#This Row],[Códigos CIF]]&amp;" "&amp;"="&amp;" "&amp;Tabla1[[#This Row],[Códigos CIF Habilidad]]</f>
        <v xml:space="preserve">d880 = Participación en el juego </v>
      </c>
      <c r="V1961" s="189" t="s">
        <v>61</v>
      </c>
      <c r="W1961" s="19" t="s">
        <v>62</v>
      </c>
      <c r="X1961" s="10"/>
      <c r="Y1961" s="10"/>
      <c r="Z1961"/>
      <c r="AA1961"/>
      <c r="AB1961"/>
      <c r="AC1961"/>
      <c r="AD1961"/>
      <c r="AE1961"/>
      <c r="AF1961"/>
      <c r="AG1961"/>
      <c r="AH1961"/>
      <c r="AI1961"/>
    </row>
    <row r="1962" spans="1:35">
      <c r="A1962" s="10">
        <v>1946</v>
      </c>
      <c r="B1962" s="176" t="s">
        <v>1344</v>
      </c>
      <c r="C1962" s="177" t="s">
        <v>1015</v>
      </c>
      <c r="D1962" s="177" t="s">
        <v>307</v>
      </c>
      <c r="E1962" s="178" t="s">
        <v>359</v>
      </c>
      <c r="F1962" s="179">
        <v>42</v>
      </c>
      <c r="G1962" s="180" t="s">
        <v>740</v>
      </c>
      <c r="H1962" s="181">
        <v>3</v>
      </c>
      <c r="I1962" s="182">
        <f>Tabla1[[#This Row],[P_Esperada_MEISR ]]*0.0008928</f>
        <v>2.6784000000000001E-3</v>
      </c>
      <c r="J1962" s="183">
        <v>1</v>
      </c>
      <c r="K1962" s="183">
        <f>Tabla1[[#This Row],[Puntuación]]-1</f>
        <v>0</v>
      </c>
      <c r="L1962" s="182">
        <f>Tabla1[[#This Row],[Cambio escala]]*0.0008928</f>
        <v>0</v>
      </c>
      <c r="M1962" s="179" t="s">
        <v>5</v>
      </c>
      <c r="N1962" s="179" t="s">
        <v>1436</v>
      </c>
      <c r="O1962" s="179" t="s">
        <v>6</v>
      </c>
      <c r="P1962" s="179" t="s">
        <v>1439</v>
      </c>
      <c r="Q1962" s="179" t="s">
        <v>5</v>
      </c>
      <c r="R1962" s="179" t="s">
        <v>1519</v>
      </c>
      <c r="S1962" s="179" t="s">
        <v>103</v>
      </c>
      <c r="T1962" s="184" t="s">
        <v>9</v>
      </c>
      <c r="U1962" s="184" t="str">
        <f>Tabla1[[#This Row],[Códigos CIF]]&amp;" "&amp;"="&amp;" "&amp;Tabla1[[#This Row],[Códigos CIF Habilidad]]</f>
        <v>d350 = Conversación</v>
      </c>
      <c r="V1962" s="189" t="s">
        <v>104</v>
      </c>
      <c r="W1962" s="19" t="s">
        <v>105</v>
      </c>
      <c r="X1962" s="10"/>
      <c r="Y1962" s="10"/>
      <c r="Z1962"/>
      <c r="AA1962"/>
      <c r="AB1962"/>
      <c r="AC1962"/>
      <c r="AD1962"/>
      <c r="AE1962"/>
      <c r="AF1962"/>
      <c r="AG1962"/>
      <c r="AH1962"/>
      <c r="AI1962"/>
    </row>
    <row r="1963" spans="1:35" ht="40.799999999999997">
      <c r="A1963" s="10">
        <v>1947</v>
      </c>
      <c r="B1963" s="176" t="s">
        <v>1344</v>
      </c>
      <c r="C1963" s="177" t="s">
        <v>1016</v>
      </c>
      <c r="D1963" s="177" t="s">
        <v>307</v>
      </c>
      <c r="E1963" s="178" t="s">
        <v>1538</v>
      </c>
      <c r="F1963" s="179">
        <v>42</v>
      </c>
      <c r="G1963" s="180" t="s">
        <v>740</v>
      </c>
      <c r="H1963" s="181">
        <v>3</v>
      </c>
      <c r="I1963" s="182">
        <f>Tabla1[[#This Row],[P_Esperada_MEISR ]]*0.0008928</f>
        <v>2.6784000000000001E-3</v>
      </c>
      <c r="J1963" s="183">
        <v>1</v>
      </c>
      <c r="K1963" s="183">
        <f>Tabla1[[#This Row],[Puntuación]]-1</f>
        <v>0</v>
      </c>
      <c r="L1963" s="182">
        <f>Tabla1[[#This Row],[Cambio escala]]*0.0008928</f>
        <v>0</v>
      </c>
      <c r="M1963" s="179" t="s">
        <v>24</v>
      </c>
      <c r="N1963" s="179" t="s">
        <v>1435</v>
      </c>
      <c r="O1963" s="179" t="s">
        <v>31</v>
      </c>
      <c r="P1963" s="179" t="s">
        <v>1438</v>
      </c>
      <c r="Q1963" s="179" t="s">
        <v>7</v>
      </c>
      <c r="R1963" s="179" t="s">
        <v>1526</v>
      </c>
      <c r="S1963" s="179" t="s">
        <v>176</v>
      </c>
      <c r="T1963" s="184" t="s">
        <v>19</v>
      </c>
      <c r="U1963" s="184" t="str">
        <f>Tabla1[[#This Row],[Códigos CIF]]&amp;" "&amp;"="&amp;" "&amp;Tabla1[[#This Row],[Códigos CIF Habilidad]]</f>
        <v>d177 = Tomar decisiones</v>
      </c>
      <c r="V1963" s="189" t="s">
        <v>177</v>
      </c>
      <c r="W1963" s="19" t="s">
        <v>178</v>
      </c>
      <c r="X1963" s="10"/>
      <c r="Y1963" s="10"/>
      <c r="Z1963"/>
      <c r="AA1963"/>
      <c r="AB1963"/>
      <c r="AC1963"/>
      <c r="AD1963"/>
      <c r="AE1963"/>
      <c r="AF1963"/>
      <c r="AG1963"/>
      <c r="AH1963"/>
      <c r="AI1963"/>
    </row>
    <row r="1964" spans="1:35" ht="24">
      <c r="A1964" s="10">
        <v>1948</v>
      </c>
      <c r="B1964" s="176" t="s">
        <v>1344</v>
      </c>
      <c r="C1964" s="177" t="s">
        <v>1017</v>
      </c>
      <c r="D1964" s="177" t="s">
        <v>307</v>
      </c>
      <c r="E1964" s="178" t="s">
        <v>352</v>
      </c>
      <c r="F1964" s="179">
        <v>48</v>
      </c>
      <c r="G1964" s="180" t="s">
        <v>741</v>
      </c>
      <c r="H1964" s="181">
        <v>3</v>
      </c>
      <c r="I1964" s="182">
        <f>Tabla1[[#This Row],[P_Esperada_MEISR ]]*0.0008928</f>
        <v>2.6784000000000001E-3</v>
      </c>
      <c r="J1964" s="183">
        <v>1</v>
      </c>
      <c r="K1964" s="183">
        <f>Tabla1[[#This Row],[Puntuación]]-1</f>
        <v>0</v>
      </c>
      <c r="L1964" s="182">
        <f>Tabla1[[#This Row],[Cambio escala]]*0.0008928</f>
        <v>0</v>
      </c>
      <c r="M1964" s="179" t="s">
        <v>5</v>
      </c>
      <c r="N1964" s="179" t="s">
        <v>1436</v>
      </c>
      <c r="O1964" s="179" t="s">
        <v>5</v>
      </c>
      <c r="P1964" s="179" t="s">
        <v>1441</v>
      </c>
      <c r="Q1964" s="179" t="s">
        <v>5</v>
      </c>
      <c r="R1964" s="179" t="s">
        <v>1519</v>
      </c>
      <c r="S1964" s="179" t="s">
        <v>340</v>
      </c>
      <c r="T1964" s="184" t="s">
        <v>14</v>
      </c>
      <c r="U1964" s="184" t="str">
        <f>Tabla1[[#This Row],[Códigos CIF]]&amp;" "&amp;"="&amp;" "&amp;Tabla1[[#This Row],[Códigos CIF Habilidad]]</f>
        <v>d720 = Interacciones interpersonales complejas</v>
      </c>
      <c r="V1964" s="189" t="s">
        <v>341</v>
      </c>
      <c r="W1964" s="19" t="s">
        <v>342</v>
      </c>
      <c r="X1964" s="10"/>
      <c r="Y1964" s="10"/>
      <c r="Z1964"/>
      <c r="AA1964"/>
      <c r="AB1964"/>
      <c r="AC1964"/>
      <c r="AD1964"/>
      <c r="AE1964"/>
      <c r="AF1964"/>
      <c r="AG1964"/>
      <c r="AH1964"/>
      <c r="AI1964"/>
    </row>
    <row r="1965" spans="1:35">
      <c r="A1965" s="10">
        <v>1949</v>
      </c>
      <c r="B1965" s="176" t="s">
        <v>1344</v>
      </c>
      <c r="C1965" s="177" t="s">
        <v>1018</v>
      </c>
      <c r="D1965" s="177" t="s">
        <v>307</v>
      </c>
      <c r="E1965" s="178" t="s">
        <v>355</v>
      </c>
      <c r="F1965" s="179">
        <v>48</v>
      </c>
      <c r="G1965" s="180" t="s">
        <v>741</v>
      </c>
      <c r="H1965" s="181">
        <v>3</v>
      </c>
      <c r="I1965" s="182">
        <f>Tabla1[[#This Row],[P_Esperada_MEISR ]]*0.0008928</f>
        <v>2.6784000000000001E-3</v>
      </c>
      <c r="J1965" s="183">
        <v>1</v>
      </c>
      <c r="K1965" s="183">
        <f>Tabla1[[#This Row],[Puntuación]]-1</f>
        <v>0</v>
      </c>
      <c r="L1965" s="182">
        <f>Tabla1[[#This Row],[Cambio escala]]*0.0008928</f>
        <v>0</v>
      </c>
      <c r="M1965" s="179" t="s">
        <v>24</v>
      </c>
      <c r="N1965" s="179" t="s">
        <v>1435</v>
      </c>
      <c r="O1965" s="179" t="s">
        <v>5</v>
      </c>
      <c r="P1965" s="179" t="s">
        <v>1441</v>
      </c>
      <c r="Q1965" s="179" t="s">
        <v>5</v>
      </c>
      <c r="R1965" s="179" t="s">
        <v>1519</v>
      </c>
      <c r="S1965" s="179" t="s">
        <v>331</v>
      </c>
      <c r="T1965" s="184" t="s">
        <v>9</v>
      </c>
      <c r="U1965" s="184" t="str">
        <f>Tabla1[[#This Row],[Códigos CIF]]&amp;" "&amp;"="&amp;" "&amp;Tabla1[[#This Row],[Códigos CIF Habilidad]]</f>
        <v>d332 = Cantar</v>
      </c>
      <c r="V1965" s="189" t="s">
        <v>332</v>
      </c>
      <c r="W1965" s="19" t="s">
        <v>333</v>
      </c>
      <c r="X1965" s="10"/>
      <c r="Y1965" s="10"/>
      <c r="Z1965"/>
      <c r="AA1965"/>
      <c r="AB1965"/>
      <c r="AC1965"/>
      <c r="AD1965"/>
      <c r="AE1965"/>
      <c r="AF1965"/>
      <c r="AG1965"/>
      <c r="AH1965"/>
      <c r="AI1965"/>
    </row>
    <row r="1966" spans="1:35" ht="30.6">
      <c r="A1966" s="10">
        <v>1950</v>
      </c>
      <c r="B1966" s="176" t="s">
        <v>1344</v>
      </c>
      <c r="C1966" s="177" t="s">
        <v>978</v>
      </c>
      <c r="D1966" s="177" t="s">
        <v>307</v>
      </c>
      <c r="E1966" s="178" t="s">
        <v>356</v>
      </c>
      <c r="F1966" s="179">
        <v>48</v>
      </c>
      <c r="G1966" s="180" t="s">
        <v>741</v>
      </c>
      <c r="H1966" s="181">
        <v>3</v>
      </c>
      <c r="I1966" s="182">
        <f>Tabla1[[#This Row],[P_Esperada_MEISR ]]*0.0008928</f>
        <v>2.6784000000000001E-3</v>
      </c>
      <c r="J1966" s="183">
        <v>1</v>
      </c>
      <c r="K1966" s="183">
        <f>Tabla1[[#This Row],[Puntuación]]-1</f>
        <v>0</v>
      </c>
      <c r="L1966" s="182">
        <f>Tabla1[[#This Row],[Cambio escala]]*0.0008928</f>
        <v>0</v>
      </c>
      <c r="M1966" s="179" t="s">
        <v>5</v>
      </c>
      <c r="N1966" s="179" t="s">
        <v>1436</v>
      </c>
      <c r="O1966" s="179" t="s">
        <v>5</v>
      </c>
      <c r="P1966" s="179" t="s">
        <v>1441</v>
      </c>
      <c r="Q1966" s="179" t="s">
        <v>5</v>
      </c>
      <c r="R1966" s="179" t="s">
        <v>1519</v>
      </c>
      <c r="S1966" s="179" t="s">
        <v>340</v>
      </c>
      <c r="T1966" s="184" t="s">
        <v>14</v>
      </c>
      <c r="U1966" s="184" t="str">
        <f>Tabla1[[#This Row],[Códigos CIF]]&amp;" "&amp;"="&amp;" "&amp;Tabla1[[#This Row],[Códigos CIF Habilidad]]</f>
        <v>d720 = Interacciones interpersonales complejas</v>
      </c>
      <c r="V1966" s="189" t="s">
        <v>341</v>
      </c>
      <c r="W1966" s="19" t="s">
        <v>342</v>
      </c>
      <c r="X1966" s="10"/>
      <c r="Y1966" s="10"/>
      <c r="Z1966"/>
      <c r="AA1966"/>
      <c r="AB1966"/>
      <c r="AC1966"/>
      <c r="AD1966"/>
      <c r="AE1966"/>
      <c r="AF1966"/>
      <c r="AG1966"/>
      <c r="AH1966"/>
      <c r="AI1966"/>
    </row>
    <row r="1967" spans="1:35" ht="40.799999999999997">
      <c r="A1967" s="10">
        <v>1951</v>
      </c>
      <c r="B1967" s="176" t="s">
        <v>1344</v>
      </c>
      <c r="C1967" s="177" t="s">
        <v>1019</v>
      </c>
      <c r="D1967" s="177" t="s">
        <v>307</v>
      </c>
      <c r="E1967" s="178" t="s">
        <v>357</v>
      </c>
      <c r="F1967" s="179">
        <v>48</v>
      </c>
      <c r="G1967" s="180" t="s">
        <v>741</v>
      </c>
      <c r="H1967" s="181">
        <v>3</v>
      </c>
      <c r="I1967" s="182">
        <f>Tabla1[[#This Row],[P_Esperada_MEISR ]]*0.0008928</f>
        <v>2.6784000000000001E-3</v>
      </c>
      <c r="J1967" s="183">
        <v>1</v>
      </c>
      <c r="K1967" s="183">
        <f>Tabla1[[#This Row],[Puntuación]]-1</f>
        <v>0</v>
      </c>
      <c r="L1967" s="182">
        <f>Tabla1[[#This Row],[Cambio escala]]*0.0008928</f>
        <v>0</v>
      </c>
      <c r="M1967" s="179" t="s">
        <v>24</v>
      </c>
      <c r="N1967" s="179" t="s">
        <v>1435</v>
      </c>
      <c r="O1967" s="179" t="s">
        <v>31</v>
      </c>
      <c r="P1967" s="179" t="s">
        <v>1438</v>
      </c>
      <c r="Q1967" s="179" t="s">
        <v>5</v>
      </c>
      <c r="R1967" s="179" t="s">
        <v>1519</v>
      </c>
      <c r="S1967" s="179" t="s">
        <v>59</v>
      </c>
      <c r="T1967" s="184" t="s">
        <v>60</v>
      </c>
      <c r="U1967" s="184" t="str">
        <f>Tabla1[[#This Row],[Códigos CIF]]&amp;" "&amp;"="&amp;" "&amp;Tabla1[[#This Row],[Códigos CIF Habilidad]]</f>
        <v xml:space="preserve">d880 = Participación en el juego </v>
      </c>
      <c r="V1967" s="189" t="s">
        <v>61</v>
      </c>
      <c r="W1967" s="19" t="s">
        <v>62</v>
      </c>
      <c r="X1967" s="10"/>
      <c r="Y1967" s="10"/>
      <c r="Z1967"/>
      <c r="AA1967"/>
      <c r="AB1967"/>
      <c r="AC1967"/>
      <c r="AD1967"/>
      <c r="AE1967"/>
      <c r="AF1967"/>
      <c r="AG1967"/>
      <c r="AH1967"/>
      <c r="AI1967"/>
    </row>
    <row r="1968" spans="1:35" ht="61.2">
      <c r="A1968" s="10">
        <v>1952</v>
      </c>
      <c r="B1968" s="176" t="s">
        <v>1344</v>
      </c>
      <c r="C1968" s="177" t="s">
        <v>1020</v>
      </c>
      <c r="D1968" s="177" t="s">
        <v>307</v>
      </c>
      <c r="E1968" s="178" t="s">
        <v>1539</v>
      </c>
      <c r="F1968" s="179">
        <v>54</v>
      </c>
      <c r="G1968" s="180" t="s">
        <v>743</v>
      </c>
      <c r="H1968" s="181">
        <v>3</v>
      </c>
      <c r="I1968" s="182">
        <f>Tabla1[[#This Row],[P_Esperada_MEISR ]]*0.0008928</f>
        <v>2.6784000000000001E-3</v>
      </c>
      <c r="J1968" s="183">
        <v>1</v>
      </c>
      <c r="K1968" s="183">
        <f>Tabla1[[#This Row],[Puntuación]]-1</f>
        <v>0</v>
      </c>
      <c r="L1968" s="182">
        <f>Tabla1[[#This Row],[Cambio escala]]*0.0008928</f>
        <v>0</v>
      </c>
      <c r="M1968" s="179" t="s">
        <v>5</v>
      </c>
      <c r="N1968" s="179" t="s">
        <v>1436</v>
      </c>
      <c r="O1968" s="179" t="s">
        <v>5</v>
      </c>
      <c r="P1968" s="179" t="s">
        <v>1441</v>
      </c>
      <c r="Q1968" s="179" t="s">
        <v>5</v>
      </c>
      <c r="R1968" s="179" t="s">
        <v>1519</v>
      </c>
      <c r="S1968" s="179" t="s">
        <v>13</v>
      </c>
      <c r="T1968" s="184" t="s">
        <v>14</v>
      </c>
      <c r="U1968" s="184" t="str">
        <f>Tabla1[[#This Row],[Códigos CIF]]&amp;" "&amp;"="&amp;" "&amp;Tabla1[[#This Row],[Códigos CIF Habilidad]]</f>
        <v>d710 = Interacciones interpersonales básicas</v>
      </c>
      <c r="V1968" s="189" t="s">
        <v>15</v>
      </c>
      <c r="W1968" s="19" t="s">
        <v>16</v>
      </c>
      <c r="X1968" s="10"/>
      <c r="Y1968" s="10"/>
      <c r="Z1968"/>
      <c r="AA1968"/>
      <c r="AB1968"/>
      <c r="AC1968"/>
      <c r="AD1968"/>
      <c r="AE1968"/>
      <c r="AF1968"/>
      <c r="AG1968"/>
      <c r="AH1968"/>
      <c r="AI1968"/>
    </row>
    <row r="1969" spans="1:35" ht="30.6">
      <c r="A1969" s="10">
        <v>1953</v>
      </c>
      <c r="B1969" s="176" t="s">
        <v>1344</v>
      </c>
      <c r="C1969" s="177" t="s">
        <v>1021</v>
      </c>
      <c r="D1969" s="177" t="s">
        <v>307</v>
      </c>
      <c r="E1969" s="178" t="s">
        <v>348</v>
      </c>
      <c r="F1969" s="179">
        <v>54</v>
      </c>
      <c r="G1969" s="180" t="s">
        <v>743</v>
      </c>
      <c r="H1969" s="181">
        <v>3</v>
      </c>
      <c r="I1969" s="182">
        <f>Tabla1[[#This Row],[P_Esperada_MEISR ]]*0.0008928</f>
        <v>2.6784000000000001E-3</v>
      </c>
      <c r="J1969" s="183">
        <v>1</v>
      </c>
      <c r="K1969" s="183">
        <f>Tabla1[[#This Row],[Puntuación]]-1</f>
        <v>0</v>
      </c>
      <c r="L1969" s="182">
        <f>Tabla1[[#This Row],[Cambio escala]]*0.0008928</f>
        <v>0</v>
      </c>
      <c r="M1969" s="179" t="s">
        <v>24</v>
      </c>
      <c r="N1969" s="179" t="s">
        <v>1435</v>
      </c>
      <c r="O1969" s="179" t="s">
        <v>5</v>
      </c>
      <c r="P1969" s="179" t="s">
        <v>1441</v>
      </c>
      <c r="Q1969" s="179" t="s">
        <v>5</v>
      </c>
      <c r="R1969" s="179" t="s">
        <v>1519</v>
      </c>
      <c r="S1969" s="179" t="s">
        <v>77</v>
      </c>
      <c r="T1969" s="184" t="s">
        <v>50</v>
      </c>
      <c r="U1969" s="184" t="str">
        <f>Tabla1[[#This Row],[Códigos CIF]]&amp;" "&amp;"="&amp;" "&amp;Tabla1[[#This Row],[Códigos CIF Habilidad]]</f>
        <v>d250 = Manejo del comportamiento propio</v>
      </c>
      <c r="V1969" s="189" t="s">
        <v>78</v>
      </c>
      <c r="W1969" s="19" t="s">
        <v>79</v>
      </c>
      <c r="X1969" s="10"/>
      <c r="Y1969" s="10"/>
      <c r="Z1969"/>
      <c r="AA1969"/>
      <c r="AB1969"/>
      <c r="AC1969"/>
      <c r="AD1969"/>
      <c r="AE1969"/>
      <c r="AF1969"/>
      <c r="AG1969"/>
      <c r="AH1969"/>
      <c r="AI1969"/>
    </row>
    <row r="1970" spans="1:35" ht="20.399999999999999">
      <c r="A1970" s="10">
        <v>1954</v>
      </c>
      <c r="B1970" s="176" t="s">
        <v>1344</v>
      </c>
      <c r="C1970" s="177" t="s">
        <v>1022</v>
      </c>
      <c r="D1970" s="177" t="s">
        <v>307</v>
      </c>
      <c r="E1970" s="178" t="s">
        <v>353</v>
      </c>
      <c r="F1970" s="179">
        <v>54</v>
      </c>
      <c r="G1970" s="180" t="s">
        <v>743</v>
      </c>
      <c r="H1970" s="181">
        <v>3</v>
      </c>
      <c r="I1970" s="182">
        <f>Tabla1[[#This Row],[P_Esperada_MEISR ]]*0.0008928</f>
        <v>2.6784000000000001E-3</v>
      </c>
      <c r="J1970" s="183">
        <v>1</v>
      </c>
      <c r="K1970" s="183">
        <f>Tabla1[[#This Row],[Puntuación]]-1</f>
        <v>0</v>
      </c>
      <c r="L1970" s="182">
        <f>Tabla1[[#This Row],[Cambio escala]]*0.0008928</f>
        <v>0</v>
      </c>
      <c r="M1970" s="179" t="s">
        <v>5</v>
      </c>
      <c r="N1970" s="179" t="s">
        <v>1436</v>
      </c>
      <c r="O1970" s="179" t="s">
        <v>5</v>
      </c>
      <c r="P1970" s="179" t="s">
        <v>1441</v>
      </c>
      <c r="Q1970" s="179" t="s">
        <v>5</v>
      </c>
      <c r="R1970" s="179" t="s">
        <v>1519</v>
      </c>
      <c r="S1970" s="179" t="s">
        <v>103</v>
      </c>
      <c r="T1970" s="184" t="s">
        <v>9</v>
      </c>
      <c r="U1970" s="184" t="str">
        <f>Tabla1[[#This Row],[Códigos CIF]]&amp;" "&amp;"="&amp;" "&amp;Tabla1[[#This Row],[Códigos CIF Habilidad]]</f>
        <v>d350 = Conversación</v>
      </c>
      <c r="V1970" s="189" t="s">
        <v>104</v>
      </c>
      <c r="W1970" s="19" t="s">
        <v>105</v>
      </c>
      <c r="X1970" s="10"/>
      <c r="Y1970" s="10"/>
      <c r="Z1970"/>
      <c r="AA1970"/>
      <c r="AB1970"/>
      <c r="AC1970"/>
      <c r="AD1970"/>
      <c r="AE1970"/>
      <c r="AF1970"/>
      <c r="AG1970"/>
      <c r="AH1970"/>
      <c r="AI1970"/>
    </row>
    <row r="1971" spans="1:35">
      <c r="A1971" s="10">
        <v>1955</v>
      </c>
      <c r="B1971" s="176" t="s">
        <v>1344</v>
      </c>
      <c r="C1971" s="177" t="s">
        <v>1023</v>
      </c>
      <c r="D1971" s="177" t="s">
        <v>307</v>
      </c>
      <c r="E1971" s="178" t="s">
        <v>354</v>
      </c>
      <c r="F1971" s="179">
        <v>54</v>
      </c>
      <c r="G1971" s="180" t="s">
        <v>743</v>
      </c>
      <c r="H1971" s="181">
        <v>3</v>
      </c>
      <c r="I1971" s="182">
        <f>Tabla1[[#This Row],[P_Esperada_MEISR ]]*0.0008928</f>
        <v>2.6784000000000001E-3</v>
      </c>
      <c r="J1971" s="183">
        <v>1</v>
      </c>
      <c r="K1971" s="183">
        <f>Tabla1[[#This Row],[Puntuación]]-1</f>
        <v>0</v>
      </c>
      <c r="L1971" s="182">
        <f>Tabla1[[#This Row],[Cambio escala]]*0.0008928</f>
        <v>0</v>
      </c>
      <c r="M1971" s="179" t="s">
        <v>24</v>
      </c>
      <c r="N1971" s="179" t="s">
        <v>1435</v>
      </c>
      <c r="O1971" s="179" t="s">
        <v>5</v>
      </c>
      <c r="P1971" s="179" t="s">
        <v>1441</v>
      </c>
      <c r="Q1971" s="179" t="s">
        <v>5</v>
      </c>
      <c r="R1971" s="179" t="s">
        <v>1519</v>
      </c>
      <c r="S1971" s="179" t="s">
        <v>59</v>
      </c>
      <c r="T1971" s="184" t="s">
        <v>60</v>
      </c>
      <c r="U1971" s="184" t="str">
        <f>Tabla1[[#This Row],[Códigos CIF]]&amp;" "&amp;"="&amp;" "&amp;Tabla1[[#This Row],[Códigos CIF Habilidad]]</f>
        <v xml:space="preserve">d880 = Participación en el juego </v>
      </c>
      <c r="V1971" s="189" t="s">
        <v>61</v>
      </c>
      <c r="W1971" s="19" t="s">
        <v>62</v>
      </c>
      <c r="X1971" s="10"/>
      <c r="Y1971" s="10"/>
      <c r="Z1971"/>
      <c r="AA1971"/>
      <c r="AB1971"/>
      <c r="AC1971"/>
      <c r="AD1971"/>
      <c r="AE1971"/>
      <c r="AF1971"/>
      <c r="AG1971"/>
      <c r="AH1971"/>
      <c r="AI1971"/>
    </row>
    <row r="1972" spans="1:35">
      <c r="A1972" s="10">
        <v>1956</v>
      </c>
      <c r="B1972" s="176" t="s">
        <v>1344</v>
      </c>
      <c r="C1972" s="177" t="s">
        <v>1024</v>
      </c>
      <c r="D1972" s="177" t="s">
        <v>307</v>
      </c>
      <c r="E1972" s="178" t="s">
        <v>297</v>
      </c>
      <c r="F1972" s="179">
        <v>54</v>
      </c>
      <c r="G1972" s="180" t="s">
        <v>743</v>
      </c>
      <c r="H1972" s="181">
        <v>3</v>
      </c>
      <c r="I1972" s="182">
        <f>Tabla1[[#This Row],[P_Esperada_MEISR ]]*0.0008928</f>
        <v>2.6784000000000001E-3</v>
      </c>
      <c r="J1972" s="183">
        <v>1</v>
      </c>
      <c r="K1972" s="183">
        <f>Tabla1[[#This Row],[Puntuación]]-1</f>
        <v>0</v>
      </c>
      <c r="L1972" s="182">
        <f>Tabla1[[#This Row],[Cambio escala]]*0.0008928</f>
        <v>0</v>
      </c>
      <c r="M1972" s="179" t="s">
        <v>24</v>
      </c>
      <c r="N1972" s="179" t="s">
        <v>1435</v>
      </c>
      <c r="O1972" s="179" t="s">
        <v>5</v>
      </c>
      <c r="P1972" s="179" t="s">
        <v>1441</v>
      </c>
      <c r="Q1972" s="179" t="s">
        <v>5</v>
      </c>
      <c r="R1972" s="179" t="s">
        <v>1519</v>
      </c>
      <c r="S1972" s="179" t="s">
        <v>59</v>
      </c>
      <c r="T1972" s="184" t="s">
        <v>60</v>
      </c>
      <c r="U1972" s="184" t="str">
        <f>Tabla1[[#This Row],[Códigos CIF]]&amp;" "&amp;"="&amp;" "&amp;Tabla1[[#This Row],[Códigos CIF Habilidad]]</f>
        <v xml:space="preserve">d880 = Participación en el juego </v>
      </c>
      <c r="V1972" s="189" t="s">
        <v>61</v>
      </c>
      <c r="W1972" s="19" t="s">
        <v>62</v>
      </c>
      <c r="X1972" s="10"/>
      <c r="Y1972" s="10"/>
      <c r="Z1972"/>
      <c r="AA1972"/>
      <c r="AB1972"/>
      <c r="AC1972"/>
      <c r="AD1972"/>
      <c r="AE1972"/>
      <c r="AF1972"/>
      <c r="AG1972"/>
      <c r="AH1972"/>
      <c r="AI1972"/>
    </row>
    <row r="1973" spans="1:35" ht="20.399999999999999">
      <c r="A1973" s="10">
        <v>1957</v>
      </c>
      <c r="B1973" s="176" t="s">
        <v>1344</v>
      </c>
      <c r="C1973" s="177" t="s">
        <v>1025</v>
      </c>
      <c r="D1973" s="177" t="s">
        <v>307</v>
      </c>
      <c r="E1973" s="178" t="s">
        <v>361</v>
      </c>
      <c r="F1973" s="179">
        <v>54</v>
      </c>
      <c r="G1973" s="180" t="s">
        <v>743</v>
      </c>
      <c r="H1973" s="181">
        <v>3</v>
      </c>
      <c r="I1973" s="182">
        <f>Tabla1[[#This Row],[P_Esperada_MEISR ]]*0.0008928</f>
        <v>2.6784000000000001E-3</v>
      </c>
      <c r="J1973" s="183">
        <v>1</v>
      </c>
      <c r="K1973" s="183">
        <f>Tabla1[[#This Row],[Puntuación]]-1</f>
        <v>0</v>
      </c>
      <c r="L1973" s="182">
        <f>Tabla1[[#This Row],[Cambio escala]]*0.0008928</f>
        <v>0</v>
      </c>
      <c r="M1973" s="179" t="s">
        <v>24</v>
      </c>
      <c r="N1973" s="179" t="s">
        <v>1435</v>
      </c>
      <c r="O1973" s="179" t="s">
        <v>31</v>
      </c>
      <c r="P1973" s="179" t="s">
        <v>1438</v>
      </c>
      <c r="Q1973" s="179" t="s">
        <v>7</v>
      </c>
      <c r="R1973" s="179" t="s">
        <v>1526</v>
      </c>
      <c r="S1973" s="179" t="s">
        <v>86</v>
      </c>
      <c r="T1973" s="184" t="s">
        <v>50</v>
      </c>
      <c r="U1973" s="184" t="str">
        <f>Tabla1[[#This Row],[Códigos CIF]]&amp;" "&amp;"="&amp;" "&amp;Tabla1[[#This Row],[Códigos CIF Habilidad]]</f>
        <v>d210 = Llevar a cabo una única tarea</v>
      </c>
      <c r="V1973" s="189" t="s">
        <v>87</v>
      </c>
      <c r="W1973" s="19" t="s">
        <v>88</v>
      </c>
      <c r="X1973" s="10"/>
      <c r="Y1973" s="10"/>
      <c r="Z1973"/>
      <c r="AA1973"/>
      <c r="AB1973"/>
      <c r="AC1973"/>
      <c r="AD1973"/>
      <c r="AE1973"/>
      <c r="AF1973"/>
      <c r="AG1973"/>
      <c r="AH1973"/>
      <c r="AI1973"/>
    </row>
    <row r="1974" spans="1:35" ht="24">
      <c r="A1974" s="10">
        <v>1958</v>
      </c>
      <c r="B1974" s="176" t="s">
        <v>1344</v>
      </c>
      <c r="C1974" s="177" t="s">
        <v>1026</v>
      </c>
      <c r="D1974" s="177" t="s">
        <v>307</v>
      </c>
      <c r="E1974" s="178" t="s">
        <v>364</v>
      </c>
      <c r="F1974" s="179">
        <v>54</v>
      </c>
      <c r="G1974" s="180" t="s">
        <v>743</v>
      </c>
      <c r="H1974" s="181">
        <v>3</v>
      </c>
      <c r="I1974" s="182">
        <f>Tabla1[[#This Row],[P_Esperada_MEISR ]]*0.0008928</f>
        <v>2.6784000000000001E-3</v>
      </c>
      <c r="J1974" s="183">
        <v>1</v>
      </c>
      <c r="K1974" s="183">
        <f>Tabla1[[#This Row],[Puntuación]]-1</f>
        <v>0</v>
      </c>
      <c r="L1974" s="182">
        <f>Tabla1[[#This Row],[Cambio escala]]*0.0008928</f>
        <v>0</v>
      </c>
      <c r="M1974" s="179" t="s">
        <v>24</v>
      </c>
      <c r="N1974" s="179" t="s">
        <v>1435</v>
      </c>
      <c r="O1974" s="179" t="s">
        <v>5</v>
      </c>
      <c r="P1974" s="179" t="s">
        <v>1441</v>
      </c>
      <c r="Q1974" s="179" t="s">
        <v>5</v>
      </c>
      <c r="R1974" s="179" t="s">
        <v>1519</v>
      </c>
      <c r="S1974" s="179" t="s">
        <v>340</v>
      </c>
      <c r="T1974" s="184" t="s">
        <v>14</v>
      </c>
      <c r="U1974" s="184" t="str">
        <f>Tabla1[[#This Row],[Códigos CIF]]&amp;" "&amp;"="&amp;" "&amp;Tabla1[[#This Row],[Códigos CIF Habilidad]]</f>
        <v>d720 = Interacciones interpersonales complejas</v>
      </c>
      <c r="V1974" s="189" t="s">
        <v>341</v>
      </c>
      <c r="W1974" s="19" t="s">
        <v>342</v>
      </c>
      <c r="X1974" s="10"/>
      <c r="Y1974" s="10"/>
      <c r="Z1974"/>
      <c r="AA1974"/>
      <c r="AB1974"/>
      <c r="AC1974"/>
      <c r="AD1974"/>
      <c r="AE1974"/>
      <c r="AF1974"/>
      <c r="AG1974"/>
      <c r="AH1974"/>
      <c r="AI1974"/>
    </row>
    <row r="1975" spans="1:35" ht="20.399999999999999">
      <c r="A1975" s="10">
        <v>1959</v>
      </c>
      <c r="B1975" s="176" t="s">
        <v>1344</v>
      </c>
      <c r="C1975" s="177" t="s">
        <v>1027</v>
      </c>
      <c r="D1975" s="177" t="s">
        <v>307</v>
      </c>
      <c r="E1975" s="178" t="s">
        <v>358</v>
      </c>
      <c r="F1975" s="179">
        <v>60</v>
      </c>
      <c r="G1975" s="180" t="s">
        <v>744</v>
      </c>
      <c r="H1975" s="181">
        <v>3</v>
      </c>
      <c r="I1975" s="182">
        <f>Tabla1[[#This Row],[P_Esperada_MEISR ]]*0.0008928</f>
        <v>2.6784000000000001E-3</v>
      </c>
      <c r="J1975" s="183">
        <v>1</v>
      </c>
      <c r="K1975" s="183">
        <f>Tabla1[[#This Row],[Puntuación]]-1</f>
        <v>0</v>
      </c>
      <c r="L1975" s="182">
        <f>Tabla1[[#This Row],[Cambio escala]]*0.0008928</f>
        <v>0</v>
      </c>
      <c r="M1975" s="179" t="s">
        <v>5</v>
      </c>
      <c r="N1975" s="179" t="s">
        <v>1436</v>
      </c>
      <c r="O1975" s="179" t="s">
        <v>5</v>
      </c>
      <c r="P1975" s="179" t="s">
        <v>1441</v>
      </c>
      <c r="Q1975" s="179" t="s">
        <v>5</v>
      </c>
      <c r="R1975" s="179" t="s">
        <v>1519</v>
      </c>
      <c r="S1975" s="179" t="s">
        <v>59</v>
      </c>
      <c r="T1975" s="184" t="s">
        <v>60</v>
      </c>
      <c r="U1975" s="184" t="str">
        <f>Tabla1[[#This Row],[Códigos CIF]]&amp;" "&amp;"="&amp;" "&amp;Tabla1[[#This Row],[Códigos CIF Habilidad]]</f>
        <v xml:space="preserve">d880 = Participación en el juego </v>
      </c>
      <c r="V1975" s="189" t="s">
        <v>61</v>
      </c>
      <c r="W1975" s="19" t="s">
        <v>62</v>
      </c>
      <c r="X1975" s="10"/>
      <c r="Y1975" s="10"/>
      <c r="Z1975"/>
      <c r="AA1975"/>
      <c r="AB1975"/>
      <c r="AC1975"/>
      <c r="AD1975"/>
      <c r="AE1975"/>
      <c r="AF1975"/>
      <c r="AG1975"/>
      <c r="AH1975"/>
      <c r="AI1975"/>
    </row>
    <row r="1976" spans="1:35" ht="24">
      <c r="A1976" s="10">
        <v>1960</v>
      </c>
      <c r="B1976" s="176" t="s">
        <v>1344</v>
      </c>
      <c r="C1976" s="177" t="s">
        <v>1028</v>
      </c>
      <c r="D1976" s="177" t="s">
        <v>307</v>
      </c>
      <c r="E1976" s="178" t="s">
        <v>360</v>
      </c>
      <c r="F1976" s="179">
        <v>60</v>
      </c>
      <c r="G1976" s="180" t="s">
        <v>744</v>
      </c>
      <c r="H1976" s="181">
        <v>3</v>
      </c>
      <c r="I1976" s="182">
        <f>Tabla1[[#This Row],[P_Esperada_MEISR ]]*0.0008928</f>
        <v>2.6784000000000001E-3</v>
      </c>
      <c r="J1976" s="183">
        <v>1</v>
      </c>
      <c r="K1976" s="183">
        <f>Tabla1[[#This Row],[Puntuación]]-1</f>
        <v>0</v>
      </c>
      <c r="L1976" s="182">
        <f>Tabla1[[#This Row],[Cambio escala]]*0.0008928</f>
        <v>0</v>
      </c>
      <c r="M1976" s="179" t="s">
        <v>24</v>
      </c>
      <c r="N1976" s="179" t="s">
        <v>1435</v>
      </c>
      <c r="O1976" s="179" t="s">
        <v>5</v>
      </c>
      <c r="P1976" s="179" t="s">
        <v>1441</v>
      </c>
      <c r="Q1976" s="179" t="s">
        <v>5</v>
      </c>
      <c r="R1976" s="179" t="s">
        <v>1519</v>
      </c>
      <c r="S1976" s="179" t="s">
        <v>340</v>
      </c>
      <c r="T1976" s="184" t="s">
        <v>14</v>
      </c>
      <c r="U1976" s="184" t="str">
        <f>Tabla1[[#This Row],[Códigos CIF]]&amp;" "&amp;"="&amp;" "&amp;Tabla1[[#This Row],[Códigos CIF Habilidad]]</f>
        <v>d720 = Interacciones interpersonales complejas</v>
      </c>
      <c r="V1976" s="189" t="s">
        <v>341</v>
      </c>
      <c r="W1976" s="19" t="s">
        <v>342</v>
      </c>
      <c r="X1976" s="10"/>
      <c r="Y1976" s="10"/>
      <c r="Z1976"/>
      <c r="AA1976"/>
      <c r="AB1976"/>
      <c r="AC1976"/>
      <c r="AD1976"/>
      <c r="AE1976"/>
      <c r="AF1976"/>
      <c r="AG1976"/>
      <c r="AH1976"/>
      <c r="AI1976"/>
    </row>
    <row r="1977" spans="1:35" ht="24">
      <c r="A1977" s="10">
        <v>1961</v>
      </c>
      <c r="B1977" s="176" t="s">
        <v>1344</v>
      </c>
      <c r="C1977" s="177" t="s">
        <v>1029</v>
      </c>
      <c r="D1977" s="177" t="s">
        <v>307</v>
      </c>
      <c r="E1977" s="178" t="s">
        <v>1540</v>
      </c>
      <c r="F1977" s="179">
        <v>60</v>
      </c>
      <c r="G1977" s="180" t="s">
        <v>744</v>
      </c>
      <c r="H1977" s="181">
        <v>3</v>
      </c>
      <c r="I1977" s="182">
        <f>Tabla1[[#This Row],[P_Esperada_MEISR ]]*0.0008928</f>
        <v>2.6784000000000001E-3</v>
      </c>
      <c r="J1977" s="183">
        <v>1</v>
      </c>
      <c r="K1977" s="183">
        <f>Tabla1[[#This Row],[Puntuación]]-1</f>
        <v>0</v>
      </c>
      <c r="L1977" s="182">
        <f>Tabla1[[#This Row],[Cambio escala]]*0.0008928</f>
        <v>0</v>
      </c>
      <c r="M1977" s="179" t="s">
        <v>24</v>
      </c>
      <c r="N1977" s="179" t="s">
        <v>1435</v>
      </c>
      <c r="O1977" s="179" t="s">
        <v>5</v>
      </c>
      <c r="P1977" s="179" t="s">
        <v>1441</v>
      </c>
      <c r="Q1977" s="179" t="s">
        <v>5</v>
      </c>
      <c r="R1977" s="179" t="s">
        <v>1519</v>
      </c>
      <c r="S1977" s="179" t="s">
        <v>340</v>
      </c>
      <c r="T1977" s="184" t="s">
        <v>14</v>
      </c>
      <c r="U1977" s="184" t="str">
        <f>Tabla1[[#This Row],[Códigos CIF]]&amp;" "&amp;"="&amp;" "&amp;Tabla1[[#This Row],[Códigos CIF Habilidad]]</f>
        <v>d720 = Interacciones interpersonales complejas</v>
      </c>
      <c r="V1977" s="189" t="s">
        <v>341</v>
      </c>
      <c r="W1977" s="19" t="s">
        <v>342</v>
      </c>
      <c r="X1977" s="10"/>
      <c r="Y1977" s="10"/>
      <c r="Z1977"/>
      <c r="AA1977"/>
      <c r="AB1977"/>
      <c r="AC1977"/>
      <c r="AD1977"/>
      <c r="AE1977"/>
      <c r="AF1977"/>
      <c r="AG1977"/>
      <c r="AH1977"/>
      <c r="AI1977"/>
    </row>
    <row r="1978" spans="1:35" ht="30.6">
      <c r="A1978" s="10">
        <v>1962</v>
      </c>
      <c r="B1978" s="176" t="s">
        <v>1344</v>
      </c>
      <c r="C1978" s="177" t="s">
        <v>1339</v>
      </c>
      <c r="D1978" s="177" t="s">
        <v>307</v>
      </c>
      <c r="E1978" s="178" t="s">
        <v>363</v>
      </c>
      <c r="F1978" s="179">
        <v>60</v>
      </c>
      <c r="G1978" s="180" t="s">
        <v>744</v>
      </c>
      <c r="H1978" s="181">
        <v>3</v>
      </c>
      <c r="I1978" s="182">
        <f>Tabla1[[#This Row],[P_Esperada_MEISR ]]*0.0008928</f>
        <v>2.6784000000000001E-3</v>
      </c>
      <c r="J1978" s="183">
        <v>1</v>
      </c>
      <c r="K1978" s="183">
        <f>Tabla1[[#This Row],[Puntuación]]-1</f>
        <v>0</v>
      </c>
      <c r="L1978" s="182">
        <f>Tabla1[[#This Row],[Cambio escala]]*0.0008928</f>
        <v>0</v>
      </c>
      <c r="M1978" s="179" t="s">
        <v>24</v>
      </c>
      <c r="N1978" s="179" t="s">
        <v>1435</v>
      </c>
      <c r="O1978" s="179" t="s">
        <v>31</v>
      </c>
      <c r="P1978" s="179" t="s">
        <v>1438</v>
      </c>
      <c r="Q1978" s="179" t="s">
        <v>7</v>
      </c>
      <c r="R1978" s="179" t="s">
        <v>1526</v>
      </c>
      <c r="S1978" s="179" t="s">
        <v>233</v>
      </c>
      <c r="T1978" s="184" t="s">
        <v>50</v>
      </c>
      <c r="U1978" s="184" t="str">
        <f>Tabla1[[#This Row],[Códigos CIF]]&amp;" "&amp;"="&amp;" "&amp;Tabla1[[#This Row],[Códigos CIF Habilidad]]</f>
        <v>d220 = Llevar a cabo múltiples tareas</v>
      </c>
      <c r="V1978" s="189" t="s">
        <v>234</v>
      </c>
      <c r="W1978" s="19" t="s">
        <v>235</v>
      </c>
      <c r="X1978" s="10"/>
      <c r="Y1978" s="10"/>
      <c r="Z1978"/>
      <c r="AA1978"/>
      <c r="AB1978"/>
      <c r="AC1978"/>
      <c r="AD1978"/>
      <c r="AE1978"/>
      <c r="AF1978"/>
      <c r="AG1978"/>
      <c r="AH1978"/>
      <c r="AI1978"/>
    </row>
    <row r="1979" spans="1:35" ht="24">
      <c r="A1979" s="10">
        <v>1963</v>
      </c>
      <c r="B1979" s="176" t="s">
        <v>1344</v>
      </c>
      <c r="C1979" s="177" t="s">
        <v>751</v>
      </c>
      <c r="D1979" s="177" t="s">
        <v>365</v>
      </c>
      <c r="E1979" s="178" t="s">
        <v>366</v>
      </c>
      <c r="F1979" s="179">
        <v>0</v>
      </c>
      <c r="G1979" s="180" t="s">
        <v>683</v>
      </c>
      <c r="H1979" s="181">
        <v>3</v>
      </c>
      <c r="I1979" s="182">
        <f>Tabla1[[#This Row],[P_Esperada_MEISR ]]*0.0008928</f>
        <v>2.6784000000000001E-3</v>
      </c>
      <c r="J1979" s="183">
        <v>1</v>
      </c>
      <c r="K1979" s="183">
        <f>Tabla1[[#This Row],[Puntuación]]-1</f>
        <v>0</v>
      </c>
      <c r="L1979" s="182">
        <f>Tabla1[[#This Row],[Cambio escala]]*0.0008928</f>
        <v>0</v>
      </c>
      <c r="M1979" s="179" t="s">
        <v>24</v>
      </c>
      <c r="N1979" s="179" t="s">
        <v>1435</v>
      </c>
      <c r="O1979" s="179" t="s">
        <v>5</v>
      </c>
      <c r="P1979" s="179" t="s">
        <v>1441</v>
      </c>
      <c r="Q1979" s="179" t="s">
        <v>5</v>
      </c>
      <c r="R1979" s="179" t="s">
        <v>1519</v>
      </c>
      <c r="S1979" s="179" t="s">
        <v>13</v>
      </c>
      <c r="T1979" s="184" t="s">
        <v>14</v>
      </c>
      <c r="U1979" s="184" t="str">
        <f>Tabla1[[#This Row],[Códigos CIF]]&amp;" "&amp;"="&amp;" "&amp;Tabla1[[#This Row],[Códigos CIF Habilidad]]</f>
        <v>d710 = Interacciones interpersonales básicas</v>
      </c>
      <c r="V1979" s="189" t="s">
        <v>15</v>
      </c>
      <c r="W1979" s="19" t="s">
        <v>16</v>
      </c>
      <c r="X1979" s="10"/>
      <c r="Y1979" s="10"/>
      <c r="Z1979"/>
      <c r="AA1979"/>
      <c r="AB1979"/>
      <c r="AC1979"/>
      <c r="AD1979"/>
      <c r="AE1979"/>
      <c r="AF1979"/>
      <c r="AG1979"/>
      <c r="AH1979"/>
      <c r="AI1979"/>
    </row>
    <row r="1980" spans="1:35">
      <c r="A1980" s="10">
        <v>1964</v>
      </c>
      <c r="B1980" s="176" t="s">
        <v>1344</v>
      </c>
      <c r="C1980" s="177" t="s">
        <v>763</v>
      </c>
      <c r="D1980" s="177" t="s">
        <v>365</v>
      </c>
      <c r="E1980" s="178" t="s">
        <v>367</v>
      </c>
      <c r="F1980" s="179">
        <v>0</v>
      </c>
      <c r="G1980" s="180" t="s">
        <v>683</v>
      </c>
      <c r="H1980" s="181">
        <v>3</v>
      </c>
      <c r="I1980" s="182">
        <f>Tabla1[[#This Row],[P_Esperada_MEISR ]]*0.0008928</f>
        <v>2.6784000000000001E-3</v>
      </c>
      <c r="J1980" s="183">
        <v>1</v>
      </c>
      <c r="K1980" s="183">
        <f>Tabla1[[#This Row],[Puntuación]]-1</f>
        <v>0</v>
      </c>
      <c r="L1980" s="182">
        <f>Tabla1[[#This Row],[Cambio escala]]*0.0008928</f>
        <v>0</v>
      </c>
      <c r="M1980" s="179" t="s">
        <v>23</v>
      </c>
      <c r="N1980" s="179" t="s">
        <v>1434</v>
      </c>
      <c r="O1980" s="179" t="s">
        <v>23</v>
      </c>
      <c r="P1980" s="179" t="s">
        <v>1437</v>
      </c>
      <c r="Q1980" s="179" t="s">
        <v>23</v>
      </c>
      <c r="R1980" s="179" t="s">
        <v>1525</v>
      </c>
      <c r="S1980" s="179" t="s">
        <v>72</v>
      </c>
      <c r="T1980" s="184" t="s">
        <v>50</v>
      </c>
      <c r="U1980" s="184" t="str">
        <f>Tabla1[[#This Row],[Códigos CIF]]&amp;" "&amp;"="&amp;" "&amp;Tabla1[[#This Row],[Códigos CIF Habilidad]]</f>
        <v>d230 = Llevar a cabo rutinas diarias</v>
      </c>
      <c r="V1980" s="189" t="s">
        <v>73</v>
      </c>
      <c r="W1980" s="19" t="s">
        <v>74</v>
      </c>
      <c r="X1980" s="10"/>
      <c r="Y1980" s="10"/>
      <c r="Z1980"/>
      <c r="AA1980"/>
      <c r="AB1980"/>
      <c r="AC1980"/>
      <c r="AD1980"/>
      <c r="AE1980"/>
      <c r="AF1980"/>
      <c r="AG1980"/>
      <c r="AH1980"/>
      <c r="AI1980"/>
    </row>
    <row r="1981" spans="1:35" ht="20.399999999999999">
      <c r="A1981" s="10">
        <v>1965</v>
      </c>
      <c r="B1981" s="176" t="s">
        <v>1344</v>
      </c>
      <c r="C1981" s="177" t="s">
        <v>1030</v>
      </c>
      <c r="D1981" s="177" t="s">
        <v>365</v>
      </c>
      <c r="E1981" s="178" t="s">
        <v>368</v>
      </c>
      <c r="F1981" s="179">
        <v>3</v>
      </c>
      <c r="G1981" s="180" t="s">
        <v>683</v>
      </c>
      <c r="H1981" s="181">
        <v>3</v>
      </c>
      <c r="I1981" s="182">
        <f>Tabla1[[#This Row],[P_Esperada_MEISR ]]*0.0008928</f>
        <v>2.6784000000000001E-3</v>
      </c>
      <c r="J1981" s="183">
        <v>1</v>
      </c>
      <c r="K1981" s="183">
        <f>Tabla1[[#This Row],[Puntuación]]-1</f>
        <v>0</v>
      </c>
      <c r="L1981" s="182">
        <f>Tabla1[[#This Row],[Cambio escala]]*0.0008928</f>
        <v>0</v>
      </c>
      <c r="M1981" s="179" t="s">
        <v>23</v>
      </c>
      <c r="N1981" s="179" t="s">
        <v>1434</v>
      </c>
      <c r="O1981" s="179" t="s">
        <v>23</v>
      </c>
      <c r="P1981" s="179" t="s">
        <v>1437</v>
      </c>
      <c r="Q1981" s="179" t="s">
        <v>23</v>
      </c>
      <c r="R1981" s="179" t="s">
        <v>1525</v>
      </c>
      <c r="S1981" s="179" t="s">
        <v>72</v>
      </c>
      <c r="T1981" s="184" t="s">
        <v>50</v>
      </c>
      <c r="U1981" s="184" t="str">
        <f>Tabla1[[#This Row],[Códigos CIF]]&amp;" "&amp;"="&amp;" "&amp;Tabla1[[#This Row],[Códigos CIF Habilidad]]</f>
        <v>d230 = Llevar a cabo rutinas diarias</v>
      </c>
      <c r="V1981" s="189" t="s">
        <v>73</v>
      </c>
      <c r="W1981" s="19" t="s">
        <v>74</v>
      </c>
      <c r="X1981" s="10"/>
      <c r="Y1981" s="10"/>
      <c r="Z1981"/>
      <c r="AA1981"/>
      <c r="AB1981"/>
      <c r="AC1981"/>
      <c r="AD1981"/>
      <c r="AE1981"/>
      <c r="AF1981"/>
      <c r="AG1981"/>
      <c r="AH1981"/>
      <c r="AI1981"/>
    </row>
    <row r="1982" spans="1:35" ht="24">
      <c r="A1982" s="10">
        <v>1966</v>
      </c>
      <c r="B1982" s="176" t="s">
        <v>1344</v>
      </c>
      <c r="C1982" s="177" t="s">
        <v>1031</v>
      </c>
      <c r="D1982" s="177" t="s">
        <v>365</v>
      </c>
      <c r="E1982" s="178" t="s">
        <v>369</v>
      </c>
      <c r="F1982" s="179">
        <v>4</v>
      </c>
      <c r="G1982" s="180" t="s">
        <v>683</v>
      </c>
      <c r="H1982" s="181">
        <v>3</v>
      </c>
      <c r="I1982" s="182">
        <f>Tabla1[[#This Row],[P_Esperada_MEISR ]]*0.0008928</f>
        <v>2.6784000000000001E-3</v>
      </c>
      <c r="J1982" s="183">
        <v>1</v>
      </c>
      <c r="K1982" s="183">
        <f>Tabla1[[#This Row],[Puntuación]]-1</f>
        <v>0</v>
      </c>
      <c r="L1982" s="182">
        <f>Tabla1[[#This Row],[Cambio escala]]*0.0008928</f>
        <v>0</v>
      </c>
      <c r="M1982" s="179" t="s">
        <v>24</v>
      </c>
      <c r="N1982" s="179" t="s">
        <v>1435</v>
      </c>
      <c r="O1982" s="179" t="s">
        <v>5</v>
      </c>
      <c r="P1982" s="179" t="s">
        <v>1441</v>
      </c>
      <c r="Q1982" s="179" t="s">
        <v>5</v>
      </c>
      <c r="R1982" s="179" t="s">
        <v>1519</v>
      </c>
      <c r="S1982" s="179" t="s">
        <v>49</v>
      </c>
      <c r="T1982" s="184" t="s">
        <v>50</v>
      </c>
      <c r="U1982" s="184" t="str">
        <f>Tabla1[[#This Row],[Códigos CIF]]&amp;" "&amp;"="&amp;" "&amp;Tabla1[[#This Row],[Códigos CIF Habilidad]]</f>
        <v>d240 = Manejo del estrés y otras demandas psicológicas</v>
      </c>
      <c r="V1982" s="189" t="s">
        <v>51</v>
      </c>
      <c r="W1982" s="19" t="s">
        <v>52</v>
      </c>
      <c r="X1982" s="10"/>
      <c r="Y1982" s="10"/>
      <c r="Z1982"/>
      <c r="AA1982"/>
      <c r="AB1982"/>
      <c r="AC1982"/>
      <c r="AD1982"/>
      <c r="AE1982"/>
      <c r="AF1982"/>
      <c r="AG1982"/>
      <c r="AH1982"/>
      <c r="AI1982"/>
    </row>
    <row r="1983" spans="1:35" ht="20.399999999999999">
      <c r="A1983" s="10">
        <v>1967</v>
      </c>
      <c r="B1983" s="176" t="s">
        <v>1344</v>
      </c>
      <c r="C1983" s="177" t="s">
        <v>1032</v>
      </c>
      <c r="D1983" s="177" t="s">
        <v>365</v>
      </c>
      <c r="E1983" s="178" t="s">
        <v>370</v>
      </c>
      <c r="F1983" s="179">
        <v>6</v>
      </c>
      <c r="G1983" s="180" t="s">
        <v>683</v>
      </c>
      <c r="H1983" s="181">
        <v>3</v>
      </c>
      <c r="I1983" s="182">
        <f>Tabla1[[#This Row],[P_Esperada_MEISR ]]*0.0008928</f>
        <v>2.6784000000000001E-3</v>
      </c>
      <c r="J1983" s="183">
        <v>1</v>
      </c>
      <c r="K1983" s="183">
        <f>Tabla1[[#This Row],[Puntuación]]-1</f>
        <v>0</v>
      </c>
      <c r="L1983" s="182">
        <f>Tabla1[[#This Row],[Cambio escala]]*0.0008928</f>
        <v>0</v>
      </c>
      <c r="M1983" s="179" t="s">
        <v>23</v>
      </c>
      <c r="N1983" s="179" t="s">
        <v>1434</v>
      </c>
      <c r="O1983" s="179" t="s">
        <v>23</v>
      </c>
      <c r="P1983" s="179" t="s">
        <v>1437</v>
      </c>
      <c r="Q1983" s="179" t="s">
        <v>23</v>
      </c>
      <c r="R1983" s="179" t="s">
        <v>1525</v>
      </c>
      <c r="S1983" s="179" t="s">
        <v>72</v>
      </c>
      <c r="T1983" s="184" t="s">
        <v>50</v>
      </c>
      <c r="U1983" s="184" t="str">
        <f>Tabla1[[#This Row],[Códigos CIF]]&amp;" "&amp;"="&amp;" "&amp;Tabla1[[#This Row],[Códigos CIF Habilidad]]</f>
        <v>d230 = Llevar a cabo rutinas diarias</v>
      </c>
      <c r="V1983" s="189" t="s">
        <v>73</v>
      </c>
      <c r="W1983" s="19" t="s">
        <v>74</v>
      </c>
      <c r="X1983" s="10"/>
      <c r="Y1983" s="10"/>
      <c r="Z1983"/>
      <c r="AA1983"/>
      <c r="AB1983"/>
      <c r="AC1983"/>
      <c r="AD1983"/>
      <c r="AE1983"/>
      <c r="AF1983"/>
      <c r="AG1983"/>
      <c r="AH1983"/>
      <c r="AI1983"/>
    </row>
    <row r="1984" spans="1:35" ht="24">
      <c r="A1984" s="10">
        <v>1968</v>
      </c>
      <c r="B1984" s="176" t="s">
        <v>1344</v>
      </c>
      <c r="C1984" s="177" t="s">
        <v>1033</v>
      </c>
      <c r="D1984" s="177" t="s">
        <v>365</v>
      </c>
      <c r="E1984" s="178" t="s">
        <v>371</v>
      </c>
      <c r="F1984" s="179">
        <v>9</v>
      </c>
      <c r="G1984" s="180" t="s">
        <v>686</v>
      </c>
      <c r="H1984" s="181">
        <v>3</v>
      </c>
      <c r="I1984" s="182">
        <f>Tabla1[[#This Row],[P_Esperada_MEISR ]]*0.0008928</f>
        <v>2.6784000000000001E-3</v>
      </c>
      <c r="J1984" s="183">
        <v>1</v>
      </c>
      <c r="K1984" s="183">
        <f>Tabla1[[#This Row],[Puntuación]]-1</f>
        <v>0</v>
      </c>
      <c r="L1984" s="182">
        <f>Tabla1[[#This Row],[Cambio escala]]*0.0008928</f>
        <v>0</v>
      </c>
      <c r="M1984" s="179" t="s">
        <v>24</v>
      </c>
      <c r="N1984" s="179" t="s">
        <v>1435</v>
      </c>
      <c r="O1984" s="179" t="s">
        <v>31</v>
      </c>
      <c r="P1984" s="179" t="s">
        <v>1438</v>
      </c>
      <c r="Q1984" s="179" t="s">
        <v>7</v>
      </c>
      <c r="R1984" s="179" t="s">
        <v>1526</v>
      </c>
      <c r="S1984" s="179" t="s">
        <v>257</v>
      </c>
      <c r="T1984" s="184" t="s">
        <v>19</v>
      </c>
      <c r="U1984" s="184" t="str">
        <f>Tabla1[[#This Row],[Códigos CIF]]&amp;" "&amp;"="&amp;" "&amp;Tabla1[[#This Row],[Códigos CIF Habilidad]]</f>
        <v>d131 = Aprender mediante acciones con objetos</v>
      </c>
      <c r="V1984" s="189" t="s">
        <v>258</v>
      </c>
      <c r="W1984" s="19" t="s">
        <v>259</v>
      </c>
      <c r="X1984" s="10"/>
      <c r="Y1984" s="10"/>
      <c r="Z1984"/>
      <c r="AA1984"/>
      <c r="AB1984"/>
      <c r="AC1984"/>
      <c r="AD1984"/>
      <c r="AE1984"/>
      <c r="AF1984"/>
      <c r="AG1984"/>
      <c r="AH1984"/>
      <c r="AI1984"/>
    </row>
    <row r="1985" spans="1:35" ht="40.799999999999997">
      <c r="A1985" s="10">
        <v>1969</v>
      </c>
      <c r="B1985" s="176" t="s">
        <v>1344</v>
      </c>
      <c r="C1985" s="177" t="s">
        <v>1034</v>
      </c>
      <c r="D1985" s="177" t="s">
        <v>365</v>
      </c>
      <c r="E1985" s="178" t="s">
        <v>1325</v>
      </c>
      <c r="F1985" s="179">
        <v>12</v>
      </c>
      <c r="G1985" s="180" t="s">
        <v>686</v>
      </c>
      <c r="H1985" s="181">
        <v>3</v>
      </c>
      <c r="I1985" s="182">
        <f>Tabla1[[#This Row],[P_Esperada_MEISR ]]*0.0008928</f>
        <v>2.6784000000000001E-3</v>
      </c>
      <c r="J1985" s="183">
        <v>1</v>
      </c>
      <c r="K1985" s="183">
        <f>Tabla1[[#This Row],[Puntuación]]-1</f>
        <v>0</v>
      </c>
      <c r="L1985" s="182">
        <f>Tabla1[[#This Row],[Cambio escala]]*0.0008928</f>
        <v>0</v>
      </c>
      <c r="M1985" s="179" t="s">
        <v>24</v>
      </c>
      <c r="N1985" s="179" t="s">
        <v>1435</v>
      </c>
      <c r="O1985" s="179" t="s">
        <v>5</v>
      </c>
      <c r="P1985" s="179" t="s">
        <v>1441</v>
      </c>
      <c r="Q1985" s="179" t="s">
        <v>5</v>
      </c>
      <c r="R1985" s="179" t="s">
        <v>1519</v>
      </c>
      <c r="S1985" s="179" t="s">
        <v>49</v>
      </c>
      <c r="T1985" s="184" t="s">
        <v>50</v>
      </c>
      <c r="U1985" s="184" t="str">
        <f>Tabla1[[#This Row],[Códigos CIF]]&amp;" "&amp;"="&amp;" "&amp;Tabla1[[#This Row],[Códigos CIF Habilidad]]</f>
        <v>d240 = Manejo del estrés y otras demandas psicológicas</v>
      </c>
      <c r="V1985" s="189" t="s">
        <v>51</v>
      </c>
      <c r="W1985" s="19" t="s">
        <v>52</v>
      </c>
      <c r="X1985" s="10"/>
      <c r="Y1985" s="10"/>
      <c r="Z1985"/>
      <c r="AA1985"/>
      <c r="AB1985"/>
      <c r="AC1985"/>
      <c r="AD1985"/>
      <c r="AE1985"/>
      <c r="AF1985"/>
      <c r="AG1985"/>
      <c r="AH1985"/>
      <c r="AI1985"/>
    </row>
    <row r="1986" spans="1:35">
      <c r="A1986" s="10">
        <v>1970</v>
      </c>
      <c r="B1986" s="176" t="s">
        <v>1344</v>
      </c>
      <c r="C1986" s="177" t="s">
        <v>1035</v>
      </c>
      <c r="D1986" s="177" t="s">
        <v>365</v>
      </c>
      <c r="E1986" s="178" t="s">
        <v>372</v>
      </c>
      <c r="F1986" s="179">
        <v>12</v>
      </c>
      <c r="G1986" s="180" t="s">
        <v>686</v>
      </c>
      <c r="H1986" s="181">
        <v>3</v>
      </c>
      <c r="I1986" s="182">
        <f>Tabla1[[#This Row],[P_Esperada_MEISR ]]*0.0008928</f>
        <v>2.6784000000000001E-3</v>
      </c>
      <c r="J1986" s="183">
        <v>1</v>
      </c>
      <c r="K1986" s="183">
        <f>Tabla1[[#This Row],[Puntuación]]-1</f>
        <v>0</v>
      </c>
      <c r="L1986" s="182">
        <f>Tabla1[[#This Row],[Cambio escala]]*0.0008928</f>
        <v>0</v>
      </c>
      <c r="M1986" s="179" t="s">
        <v>23</v>
      </c>
      <c r="N1986" s="179" t="s">
        <v>1434</v>
      </c>
      <c r="O1986" s="179" t="s">
        <v>23</v>
      </c>
      <c r="P1986" s="179" t="s">
        <v>1437</v>
      </c>
      <c r="Q1986" s="179" t="s">
        <v>23</v>
      </c>
      <c r="R1986" s="179" t="s">
        <v>1525</v>
      </c>
      <c r="S1986" s="179" t="s">
        <v>72</v>
      </c>
      <c r="T1986" s="184" t="s">
        <v>50</v>
      </c>
      <c r="U1986" s="184" t="str">
        <f>Tabla1[[#This Row],[Códigos CIF]]&amp;" "&amp;"="&amp;" "&amp;Tabla1[[#This Row],[Códigos CIF Habilidad]]</f>
        <v>d230 = Llevar a cabo rutinas diarias</v>
      </c>
      <c r="V1986" s="189" t="s">
        <v>73</v>
      </c>
      <c r="W1986" s="19" t="s">
        <v>74</v>
      </c>
      <c r="X1986" s="10"/>
      <c r="Y1986" s="10"/>
      <c r="Z1986"/>
      <c r="AA1986"/>
      <c r="AB1986"/>
      <c r="AC1986"/>
      <c r="AD1986"/>
      <c r="AE1986"/>
      <c r="AF1986"/>
      <c r="AG1986"/>
      <c r="AH1986"/>
      <c r="AI1986"/>
    </row>
    <row r="1987" spans="1:35" ht="24">
      <c r="A1987" s="10">
        <v>1971</v>
      </c>
      <c r="B1987" s="176" t="s">
        <v>1344</v>
      </c>
      <c r="C1987" s="177" t="s">
        <v>1036</v>
      </c>
      <c r="D1987" s="177" t="s">
        <v>365</v>
      </c>
      <c r="E1987" s="178" t="s">
        <v>373</v>
      </c>
      <c r="F1987" s="179">
        <v>14</v>
      </c>
      <c r="G1987" s="180" t="s">
        <v>684</v>
      </c>
      <c r="H1987" s="181">
        <v>3</v>
      </c>
      <c r="I1987" s="182">
        <f>Tabla1[[#This Row],[P_Esperada_MEISR ]]*0.0008928</f>
        <v>2.6784000000000001E-3</v>
      </c>
      <c r="J1987" s="183">
        <v>1</v>
      </c>
      <c r="K1987" s="183">
        <f>Tabla1[[#This Row],[Puntuación]]-1</f>
        <v>0</v>
      </c>
      <c r="L1987" s="182">
        <f>Tabla1[[#This Row],[Cambio escala]]*0.0008928</f>
        <v>0</v>
      </c>
      <c r="M1987" s="179" t="s">
        <v>5</v>
      </c>
      <c r="N1987" s="179" t="s">
        <v>1436</v>
      </c>
      <c r="O1987" s="179" t="s">
        <v>5</v>
      </c>
      <c r="P1987" s="179" t="s">
        <v>1441</v>
      </c>
      <c r="Q1987" s="179" t="s">
        <v>5</v>
      </c>
      <c r="R1987" s="179" t="s">
        <v>1519</v>
      </c>
      <c r="S1987" s="179" t="s">
        <v>13</v>
      </c>
      <c r="T1987" s="184" t="s">
        <v>14</v>
      </c>
      <c r="U1987" s="184" t="str">
        <f>Tabla1[[#This Row],[Códigos CIF]]&amp;" "&amp;"="&amp;" "&amp;Tabla1[[#This Row],[Códigos CIF Habilidad]]</f>
        <v>d710 = Interacciones interpersonales básicas</v>
      </c>
      <c r="V1987" s="189" t="s">
        <v>15</v>
      </c>
      <c r="W1987" s="19" t="s">
        <v>16</v>
      </c>
      <c r="X1987" s="10"/>
      <c r="Y1987" s="10"/>
      <c r="Z1987"/>
      <c r="AA1987"/>
      <c r="AB1987"/>
      <c r="AC1987"/>
      <c r="AD1987"/>
      <c r="AE1987"/>
      <c r="AF1987"/>
      <c r="AG1987"/>
      <c r="AH1987"/>
      <c r="AI1987"/>
    </row>
    <row r="1988" spans="1:35">
      <c r="A1988" s="10">
        <v>1972</v>
      </c>
      <c r="B1988" s="176" t="s">
        <v>1344</v>
      </c>
      <c r="C1988" s="177" t="s">
        <v>1037</v>
      </c>
      <c r="D1988" s="177" t="s">
        <v>365</v>
      </c>
      <c r="E1988" s="178" t="s">
        <v>374</v>
      </c>
      <c r="F1988" s="179">
        <v>18</v>
      </c>
      <c r="G1988" s="180" t="s">
        <v>684</v>
      </c>
      <c r="H1988" s="181">
        <v>3</v>
      </c>
      <c r="I1988" s="182">
        <f>Tabla1[[#This Row],[P_Esperada_MEISR ]]*0.0008928</f>
        <v>2.6784000000000001E-3</v>
      </c>
      <c r="J1988" s="183">
        <v>1</v>
      </c>
      <c r="K1988" s="183">
        <f>Tabla1[[#This Row],[Puntuación]]-1</f>
        <v>0</v>
      </c>
      <c r="L1988" s="182">
        <f>Tabla1[[#This Row],[Cambio escala]]*0.0008928</f>
        <v>0</v>
      </c>
      <c r="M1988" s="179" t="s">
        <v>23</v>
      </c>
      <c r="N1988" s="179" t="s">
        <v>1434</v>
      </c>
      <c r="O1988" s="179" t="s">
        <v>23</v>
      </c>
      <c r="P1988" s="179" t="s">
        <v>1437</v>
      </c>
      <c r="Q1988" s="179" t="s">
        <v>23</v>
      </c>
      <c r="R1988" s="179" t="s">
        <v>1525</v>
      </c>
      <c r="S1988" s="179" t="s">
        <v>72</v>
      </c>
      <c r="T1988" s="184" t="s">
        <v>50</v>
      </c>
      <c r="U1988" s="184" t="str">
        <f>Tabla1[[#This Row],[Códigos CIF]]&amp;" "&amp;"="&amp;" "&amp;Tabla1[[#This Row],[Códigos CIF Habilidad]]</f>
        <v>d230 = Llevar a cabo rutinas diarias</v>
      </c>
      <c r="V1988" s="189" t="s">
        <v>73</v>
      </c>
      <c r="W1988" s="19" t="s">
        <v>74</v>
      </c>
      <c r="X1988" s="10"/>
      <c r="Y1988" s="10"/>
      <c r="Z1988"/>
      <c r="AA1988"/>
      <c r="AB1988"/>
      <c r="AC1988"/>
      <c r="AD1988"/>
      <c r="AE1988"/>
      <c r="AF1988"/>
      <c r="AG1988"/>
      <c r="AH1988"/>
      <c r="AI1988"/>
    </row>
    <row r="1989" spans="1:35" ht="30.6">
      <c r="A1989" s="10">
        <v>1973</v>
      </c>
      <c r="B1989" s="176" t="s">
        <v>1344</v>
      </c>
      <c r="C1989" s="177" t="s">
        <v>1038</v>
      </c>
      <c r="D1989" s="177" t="s">
        <v>365</v>
      </c>
      <c r="E1989" s="178" t="s">
        <v>375</v>
      </c>
      <c r="F1989" s="179">
        <v>24</v>
      </c>
      <c r="G1989" s="180" t="s">
        <v>685</v>
      </c>
      <c r="H1989" s="181">
        <v>3</v>
      </c>
      <c r="I1989" s="182">
        <f>Tabla1[[#This Row],[P_Esperada_MEISR ]]*0.0008928</f>
        <v>2.6784000000000001E-3</v>
      </c>
      <c r="J1989" s="183">
        <v>1</v>
      </c>
      <c r="K1989" s="183">
        <f>Tabla1[[#This Row],[Puntuación]]-1</f>
        <v>0</v>
      </c>
      <c r="L1989" s="182">
        <f>Tabla1[[#This Row],[Cambio escala]]*0.0008928</f>
        <v>0</v>
      </c>
      <c r="M1989" s="179" t="s">
        <v>5</v>
      </c>
      <c r="N1989" s="179" t="s">
        <v>1436</v>
      </c>
      <c r="O1989" s="179" t="s">
        <v>6</v>
      </c>
      <c r="P1989" s="179" t="s">
        <v>1439</v>
      </c>
      <c r="Q1989" s="179" t="s">
        <v>7</v>
      </c>
      <c r="R1989" s="179" t="s">
        <v>1526</v>
      </c>
      <c r="S1989" s="179" t="s">
        <v>86</v>
      </c>
      <c r="T1989" s="184" t="s">
        <v>50</v>
      </c>
      <c r="U1989" s="184" t="str">
        <f>Tabla1[[#This Row],[Códigos CIF]]&amp;" "&amp;"="&amp;" "&amp;Tabla1[[#This Row],[Códigos CIF Habilidad]]</f>
        <v>d210 = Llevar a cabo una única tarea</v>
      </c>
      <c r="V1989" s="189" t="s">
        <v>87</v>
      </c>
      <c r="W1989" s="19" t="s">
        <v>88</v>
      </c>
      <c r="X1989" s="10"/>
      <c r="Y1989" s="10"/>
      <c r="Z1989"/>
      <c r="AA1989"/>
      <c r="AB1989"/>
      <c r="AC1989"/>
      <c r="AD1989"/>
      <c r="AE1989"/>
      <c r="AF1989"/>
      <c r="AG1989"/>
      <c r="AH1989"/>
      <c r="AI1989"/>
    </row>
    <row r="1990" spans="1:35">
      <c r="A1990" s="10">
        <v>1974</v>
      </c>
      <c r="B1990" s="176" t="s">
        <v>1344</v>
      </c>
      <c r="C1990" s="177" t="s">
        <v>1039</v>
      </c>
      <c r="D1990" s="177" t="s">
        <v>365</v>
      </c>
      <c r="E1990" s="178" t="s">
        <v>382</v>
      </c>
      <c r="F1990" s="179">
        <v>24</v>
      </c>
      <c r="G1990" s="180" t="s">
        <v>685</v>
      </c>
      <c r="H1990" s="181">
        <v>3</v>
      </c>
      <c r="I1990" s="182">
        <f>Tabla1[[#This Row],[P_Esperada_MEISR ]]*0.0008928</f>
        <v>2.6784000000000001E-3</v>
      </c>
      <c r="J1990" s="183">
        <v>1</v>
      </c>
      <c r="K1990" s="183">
        <f>Tabla1[[#This Row],[Puntuación]]-1</f>
        <v>0</v>
      </c>
      <c r="L1990" s="182">
        <f>Tabla1[[#This Row],[Cambio escala]]*0.0008928</f>
        <v>0</v>
      </c>
      <c r="M1990" s="179" t="s">
        <v>23</v>
      </c>
      <c r="N1990" s="179" t="s">
        <v>1434</v>
      </c>
      <c r="O1990" s="179" t="s">
        <v>23</v>
      </c>
      <c r="P1990" s="179" t="s">
        <v>1437</v>
      </c>
      <c r="Q1990" s="179" t="s">
        <v>23</v>
      </c>
      <c r="R1990" s="179" t="s">
        <v>1525</v>
      </c>
      <c r="S1990" s="179" t="s">
        <v>55</v>
      </c>
      <c r="T1990" s="184" t="s">
        <v>9</v>
      </c>
      <c r="U1990" s="184" t="str">
        <f>Tabla1[[#This Row],[Códigos CIF]]&amp;" "&amp;"="&amp;" "&amp;Tabla1[[#This Row],[Códigos CIF Habilidad]]</f>
        <v>d330 = Hablar</v>
      </c>
      <c r="V1990" s="189" t="s">
        <v>56</v>
      </c>
      <c r="W1990" s="19" t="s">
        <v>57</v>
      </c>
      <c r="X1990" s="10"/>
      <c r="Y1990" s="10"/>
      <c r="Z1990"/>
      <c r="AA1990"/>
      <c r="AB1990"/>
      <c r="AC1990"/>
      <c r="AD1990"/>
      <c r="AE1990"/>
      <c r="AF1990"/>
      <c r="AG1990"/>
      <c r="AH1990"/>
      <c r="AI1990"/>
    </row>
    <row r="1991" spans="1:35" ht="24">
      <c r="A1991" s="10">
        <v>1975</v>
      </c>
      <c r="B1991" s="176" t="s">
        <v>1344</v>
      </c>
      <c r="C1991" s="177" t="s">
        <v>1040</v>
      </c>
      <c r="D1991" s="177" t="s">
        <v>365</v>
      </c>
      <c r="E1991" s="178" t="s">
        <v>376</v>
      </c>
      <c r="F1991" s="179">
        <v>30</v>
      </c>
      <c r="G1991" s="180" t="s">
        <v>738</v>
      </c>
      <c r="H1991" s="181">
        <v>3</v>
      </c>
      <c r="I1991" s="182">
        <f>Tabla1[[#This Row],[P_Esperada_MEISR ]]*0.0008928</f>
        <v>2.6784000000000001E-3</v>
      </c>
      <c r="J1991" s="183">
        <v>1</v>
      </c>
      <c r="K1991" s="183">
        <f>Tabla1[[#This Row],[Puntuación]]-1</f>
        <v>0</v>
      </c>
      <c r="L1991" s="182">
        <f>Tabla1[[#This Row],[Cambio escala]]*0.0008928</f>
        <v>0</v>
      </c>
      <c r="M1991" s="179" t="s">
        <v>24</v>
      </c>
      <c r="N1991" s="179" t="s">
        <v>1435</v>
      </c>
      <c r="O1991" s="179" t="s">
        <v>23</v>
      </c>
      <c r="P1991" s="179" t="s">
        <v>1437</v>
      </c>
      <c r="Q1991" s="179" t="s">
        <v>5</v>
      </c>
      <c r="R1991" s="179" t="s">
        <v>1519</v>
      </c>
      <c r="S1991" s="179" t="s">
        <v>49</v>
      </c>
      <c r="T1991" s="184" t="s">
        <v>50</v>
      </c>
      <c r="U1991" s="184" t="str">
        <f>Tabla1[[#This Row],[Códigos CIF]]&amp;" "&amp;"="&amp;" "&amp;Tabla1[[#This Row],[Códigos CIF Habilidad]]</f>
        <v>d240 = Manejo del estrés y otras demandas psicológicas</v>
      </c>
      <c r="V1991" s="189" t="s">
        <v>51</v>
      </c>
      <c r="W1991" s="19" t="s">
        <v>52</v>
      </c>
      <c r="X1991" s="10"/>
      <c r="Y1991" s="10"/>
      <c r="Z1991"/>
      <c r="AA1991"/>
      <c r="AB1991"/>
      <c r="AC1991"/>
      <c r="AD1991"/>
      <c r="AE1991"/>
      <c r="AF1991"/>
      <c r="AG1991"/>
      <c r="AH1991"/>
      <c r="AI1991"/>
    </row>
    <row r="1992" spans="1:35" ht="30.6">
      <c r="A1992" s="10">
        <v>1976</v>
      </c>
      <c r="B1992" s="176" t="s">
        <v>1344</v>
      </c>
      <c r="C1992" s="177" t="s">
        <v>1041</v>
      </c>
      <c r="D1992" s="177" t="s">
        <v>365</v>
      </c>
      <c r="E1992" s="178" t="s">
        <v>1541</v>
      </c>
      <c r="F1992" s="179">
        <v>33</v>
      </c>
      <c r="G1992" s="180" t="s">
        <v>739</v>
      </c>
      <c r="H1992" s="181">
        <v>3</v>
      </c>
      <c r="I1992" s="182">
        <f>Tabla1[[#This Row],[P_Esperada_MEISR ]]*0.0008928</f>
        <v>2.6784000000000001E-3</v>
      </c>
      <c r="J1992" s="183">
        <v>1</v>
      </c>
      <c r="K1992" s="183">
        <f>Tabla1[[#This Row],[Puntuación]]-1</f>
        <v>0</v>
      </c>
      <c r="L1992" s="182">
        <f>Tabla1[[#This Row],[Cambio escala]]*0.0008928</f>
        <v>0</v>
      </c>
      <c r="M1992" s="179" t="s">
        <v>23</v>
      </c>
      <c r="N1992" s="179" t="s">
        <v>1434</v>
      </c>
      <c r="O1992" s="179" t="s">
        <v>23</v>
      </c>
      <c r="P1992" s="179" t="s">
        <v>1437</v>
      </c>
      <c r="Q1992" s="179" t="s">
        <v>23</v>
      </c>
      <c r="R1992" s="179" t="s">
        <v>1525</v>
      </c>
      <c r="S1992" s="179" t="s">
        <v>72</v>
      </c>
      <c r="T1992" s="184" t="s">
        <v>50</v>
      </c>
      <c r="U1992" s="184" t="str">
        <f>Tabla1[[#This Row],[Códigos CIF]]&amp;" "&amp;"="&amp;" "&amp;Tabla1[[#This Row],[Códigos CIF Habilidad]]</f>
        <v>d230 = Llevar a cabo rutinas diarias</v>
      </c>
      <c r="V1992" s="189" t="s">
        <v>73</v>
      </c>
      <c r="W1992" s="19" t="s">
        <v>74</v>
      </c>
      <c r="X1992" s="10"/>
      <c r="Y1992" s="10"/>
      <c r="Z1992"/>
      <c r="AA1992"/>
      <c r="AB1992"/>
      <c r="AC1992"/>
      <c r="AD1992"/>
      <c r="AE1992"/>
      <c r="AF1992"/>
      <c r="AG1992"/>
      <c r="AH1992"/>
      <c r="AI1992"/>
    </row>
    <row r="1993" spans="1:35">
      <c r="A1993" s="10">
        <v>1977</v>
      </c>
      <c r="B1993" s="176" t="s">
        <v>1344</v>
      </c>
      <c r="C1993" s="177" t="s">
        <v>1042</v>
      </c>
      <c r="D1993" s="177" t="s">
        <v>365</v>
      </c>
      <c r="E1993" s="178" t="s">
        <v>377</v>
      </c>
      <c r="F1993" s="179">
        <v>36</v>
      </c>
      <c r="G1993" s="180" t="s">
        <v>739</v>
      </c>
      <c r="H1993" s="181">
        <v>3</v>
      </c>
      <c r="I1993" s="182">
        <f>Tabla1[[#This Row],[P_Esperada_MEISR ]]*0.0008928</f>
        <v>2.6784000000000001E-3</v>
      </c>
      <c r="J1993" s="183">
        <v>1</v>
      </c>
      <c r="K1993" s="183">
        <f>Tabla1[[#This Row],[Puntuación]]-1</f>
        <v>0</v>
      </c>
      <c r="L1993" s="182">
        <f>Tabla1[[#This Row],[Cambio escala]]*0.0008928</f>
        <v>0</v>
      </c>
      <c r="M1993" s="179" t="s">
        <v>23</v>
      </c>
      <c r="N1993" s="179" t="s">
        <v>1434</v>
      </c>
      <c r="O1993" s="179" t="s">
        <v>23</v>
      </c>
      <c r="P1993" s="179" t="s">
        <v>1437</v>
      </c>
      <c r="Q1993" s="179" t="s">
        <v>23</v>
      </c>
      <c r="R1993" s="179" t="s">
        <v>1525</v>
      </c>
      <c r="S1993" s="179" t="s">
        <v>72</v>
      </c>
      <c r="T1993" s="184" t="s">
        <v>50</v>
      </c>
      <c r="U1993" s="184" t="str">
        <f>Tabla1[[#This Row],[Códigos CIF]]&amp;" "&amp;"="&amp;" "&amp;Tabla1[[#This Row],[Códigos CIF Habilidad]]</f>
        <v>d230 = Llevar a cabo rutinas diarias</v>
      </c>
      <c r="V1993" s="189" t="s">
        <v>73</v>
      </c>
      <c r="W1993" s="19" t="s">
        <v>74</v>
      </c>
      <c r="X1993" s="10"/>
      <c r="Y1993" s="10"/>
      <c r="Z1993"/>
      <c r="AA1993"/>
      <c r="AB1993"/>
      <c r="AC1993"/>
      <c r="AD1993"/>
      <c r="AE1993"/>
      <c r="AF1993"/>
      <c r="AG1993"/>
      <c r="AH1993"/>
      <c r="AI1993"/>
    </row>
    <row r="1994" spans="1:35" ht="24">
      <c r="A1994" s="10">
        <v>1978</v>
      </c>
      <c r="B1994" s="176" t="s">
        <v>1344</v>
      </c>
      <c r="C1994" s="177" t="s">
        <v>1043</v>
      </c>
      <c r="D1994" s="177" t="s">
        <v>365</v>
      </c>
      <c r="E1994" s="178" t="s">
        <v>378</v>
      </c>
      <c r="F1994" s="179">
        <v>36</v>
      </c>
      <c r="G1994" s="180" t="s">
        <v>739</v>
      </c>
      <c r="H1994" s="181">
        <v>3</v>
      </c>
      <c r="I1994" s="182">
        <f>Tabla1[[#This Row],[P_Esperada_MEISR ]]*0.0008928</f>
        <v>2.6784000000000001E-3</v>
      </c>
      <c r="J1994" s="183">
        <v>1</v>
      </c>
      <c r="K1994" s="183">
        <f>Tabla1[[#This Row],[Puntuación]]-1</f>
        <v>0</v>
      </c>
      <c r="L1994" s="182">
        <f>Tabla1[[#This Row],[Cambio escala]]*0.0008928</f>
        <v>0</v>
      </c>
      <c r="M1994" s="179" t="s">
        <v>24</v>
      </c>
      <c r="N1994" s="179" t="s">
        <v>1435</v>
      </c>
      <c r="O1994" s="179" t="s">
        <v>5</v>
      </c>
      <c r="P1994" s="179" t="s">
        <v>1441</v>
      </c>
      <c r="Q1994" s="179" t="s">
        <v>5</v>
      </c>
      <c r="R1994" s="179" t="s">
        <v>1519</v>
      </c>
      <c r="S1994" s="179" t="s">
        <v>49</v>
      </c>
      <c r="T1994" s="184" t="s">
        <v>50</v>
      </c>
      <c r="U1994" s="184" t="str">
        <f>Tabla1[[#This Row],[Códigos CIF]]&amp;" "&amp;"="&amp;" "&amp;Tabla1[[#This Row],[Códigos CIF Habilidad]]</f>
        <v>d240 = Manejo del estrés y otras demandas psicológicas</v>
      </c>
      <c r="V1994" s="189" t="s">
        <v>51</v>
      </c>
      <c r="W1994" s="19" t="s">
        <v>52</v>
      </c>
      <c r="X1994" s="10"/>
      <c r="Y1994" s="10"/>
      <c r="Z1994"/>
      <c r="AA1994"/>
      <c r="AB1994"/>
      <c r="AC1994"/>
      <c r="AD1994"/>
      <c r="AE1994"/>
      <c r="AF1994"/>
      <c r="AG1994"/>
      <c r="AH1994"/>
      <c r="AI1994"/>
    </row>
    <row r="1995" spans="1:35">
      <c r="A1995" s="10">
        <v>1979</v>
      </c>
      <c r="B1995" s="176" t="s">
        <v>1344</v>
      </c>
      <c r="C1995" s="177" t="s">
        <v>1044</v>
      </c>
      <c r="D1995" s="177" t="s">
        <v>365</v>
      </c>
      <c r="E1995" s="178" t="s">
        <v>379</v>
      </c>
      <c r="F1995" s="179">
        <v>36</v>
      </c>
      <c r="G1995" s="180" t="s">
        <v>739</v>
      </c>
      <c r="H1995" s="181">
        <v>3</v>
      </c>
      <c r="I1995" s="182">
        <f>Tabla1[[#This Row],[P_Esperada_MEISR ]]*0.0008928</f>
        <v>2.6784000000000001E-3</v>
      </c>
      <c r="J1995" s="183">
        <v>1</v>
      </c>
      <c r="K1995" s="183">
        <f>Tabla1[[#This Row],[Puntuación]]-1</f>
        <v>0</v>
      </c>
      <c r="L1995" s="182">
        <f>Tabla1[[#This Row],[Cambio escala]]*0.0008928</f>
        <v>0</v>
      </c>
      <c r="M1995" s="179" t="s">
        <v>24</v>
      </c>
      <c r="N1995" s="179" t="s">
        <v>1435</v>
      </c>
      <c r="O1995" s="179" t="s">
        <v>23</v>
      </c>
      <c r="P1995" s="179" t="s">
        <v>1437</v>
      </c>
      <c r="Q1995" s="179" t="s">
        <v>23</v>
      </c>
      <c r="R1995" s="179" t="s">
        <v>1525</v>
      </c>
      <c r="S1995" s="179" t="s">
        <v>72</v>
      </c>
      <c r="T1995" s="184" t="s">
        <v>50</v>
      </c>
      <c r="U1995" s="184" t="str">
        <f>Tabla1[[#This Row],[Códigos CIF]]&amp;" "&amp;"="&amp;" "&amp;Tabla1[[#This Row],[Códigos CIF Habilidad]]</f>
        <v>d230 = Llevar a cabo rutinas diarias</v>
      </c>
      <c r="V1995" s="189" t="s">
        <v>73</v>
      </c>
      <c r="W1995" s="19" t="s">
        <v>74</v>
      </c>
      <c r="X1995" s="10"/>
      <c r="Y1995" s="10"/>
      <c r="Z1995"/>
      <c r="AA1995"/>
      <c r="AB1995"/>
      <c r="AC1995"/>
      <c r="AD1995"/>
      <c r="AE1995"/>
      <c r="AF1995"/>
      <c r="AG1995"/>
      <c r="AH1995"/>
      <c r="AI1995"/>
    </row>
    <row r="1996" spans="1:35" ht="24">
      <c r="A1996" s="10">
        <v>1980</v>
      </c>
      <c r="B1996" s="176" t="s">
        <v>1344</v>
      </c>
      <c r="C1996" s="177" t="s">
        <v>1045</v>
      </c>
      <c r="D1996" s="177" t="s">
        <v>365</v>
      </c>
      <c r="E1996" s="178" t="s">
        <v>380</v>
      </c>
      <c r="F1996" s="179">
        <v>36</v>
      </c>
      <c r="G1996" s="180" t="s">
        <v>739</v>
      </c>
      <c r="H1996" s="181">
        <v>3</v>
      </c>
      <c r="I1996" s="182">
        <f>Tabla1[[#This Row],[P_Esperada_MEISR ]]*0.0008928</f>
        <v>2.6784000000000001E-3</v>
      </c>
      <c r="J1996" s="183">
        <v>1</v>
      </c>
      <c r="K1996" s="183">
        <f>Tabla1[[#This Row],[Puntuación]]-1</f>
        <v>0</v>
      </c>
      <c r="L1996" s="182">
        <f>Tabla1[[#This Row],[Cambio escala]]*0.0008928</f>
        <v>0</v>
      </c>
      <c r="M1996" s="179" t="s">
        <v>24</v>
      </c>
      <c r="N1996" s="179" t="s">
        <v>1435</v>
      </c>
      <c r="O1996" s="179" t="s">
        <v>5</v>
      </c>
      <c r="P1996" s="179" t="s">
        <v>1441</v>
      </c>
      <c r="Q1996" s="179" t="s">
        <v>5</v>
      </c>
      <c r="R1996" s="179" t="s">
        <v>1519</v>
      </c>
      <c r="S1996" s="179" t="s">
        <v>49</v>
      </c>
      <c r="T1996" s="184" t="s">
        <v>50</v>
      </c>
      <c r="U1996" s="184" t="str">
        <f>Tabla1[[#This Row],[Códigos CIF]]&amp;" "&amp;"="&amp;" "&amp;Tabla1[[#This Row],[Códigos CIF Habilidad]]</f>
        <v>d240 = Manejo del estrés y otras demandas psicológicas</v>
      </c>
      <c r="V1996" s="189" t="s">
        <v>51</v>
      </c>
      <c r="W1996" s="19" t="s">
        <v>52</v>
      </c>
      <c r="X1996" s="10"/>
      <c r="Y1996" s="10"/>
      <c r="Z1996"/>
      <c r="AA1996"/>
      <c r="AB1996"/>
      <c r="AC1996"/>
      <c r="AD1996"/>
      <c r="AE1996"/>
      <c r="AF1996"/>
      <c r="AG1996"/>
      <c r="AH1996"/>
      <c r="AI1996"/>
    </row>
    <row r="1997" spans="1:35">
      <c r="A1997" s="10">
        <v>1981</v>
      </c>
      <c r="B1997" s="176" t="s">
        <v>1344</v>
      </c>
      <c r="C1997" s="177" t="s">
        <v>1046</v>
      </c>
      <c r="D1997" s="177" t="s">
        <v>365</v>
      </c>
      <c r="E1997" s="178" t="s">
        <v>381</v>
      </c>
      <c r="F1997" s="179">
        <v>48</v>
      </c>
      <c r="G1997" s="180" t="s">
        <v>741</v>
      </c>
      <c r="H1997" s="181">
        <v>3</v>
      </c>
      <c r="I1997" s="182">
        <f>Tabla1[[#This Row],[P_Esperada_MEISR ]]*0.0008928</f>
        <v>2.6784000000000001E-3</v>
      </c>
      <c r="J1997" s="183">
        <v>1</v>
      </c>
      <c r="K1997" s="183">
        <f>Tabla1[[#This Row],[Puntuación]]-1</f>
        <v>0</v>
      </c>
      <c r="L1997" s="182">
        <f>Tabla1[[#This Row],[Cambio escala]]*0.0008928</f>
        <v>0</v>
      </c>
      <c r="M1997" s="179" t="s">
        <v>23</v>
      </c>
      <c r="N1997" s="179" t="s">
        <v>1434</v>
      </c>
      <c r="O1997" s="179" t="s">
        <v>23</v>
      </c>
      <c r="P1997" s="179" t="s">
        <v>1437</v>
      </c>
      <c r="Q1997" s="179" t="s">
        <v>23</v>
      </c>
      <c r="R1997" s="179" t="s">
        <v>1525</v>
      </c>
      <c r="S1997" s="179" t="s">
        <v>55</v>
      </c>
      <c r="T1997" s="184" t="s">
        <v>9</v>
      </c>
      <c r="U1997" s="184" t="str">
        <f>Tabla1[[#This Row],[Códigos CIF]]&amp;" "&amp;"="&amp;" "&amp;Tabla1[[#This Row],[Códigos CIF Habilidad]]</f>
        <v>d330 = Hablar</v>
      </c>
      <c r="V1997" s="189" t="s">
        <v>56</v>
      </c>
      <c r="W1997" s="19" t="s">
        <v>57</v>
      </c>
      <c r="X1997" s="10"/>
      <c r="Y1997" s="10"/>
      <c r="Z1997"/>
      <c r="AA1997"/>
      <c r="AB1997"/>
      <c r="AC1997"/>
      <c r="AD1997"/>
      <c r="AE1997"/>
      <c r="AF1997"/>
      <c r="AG1997"/>
      <c r="AH1997"/>
      <c r="AI1997"/>
    </row>
    <row r="1998" spans="1:35">
      <c r="A1998" s="10">
        <v>1982</v>
      </c>
      <c r="B1998" s="176" t="s">
        <v>1344</v>
      </c>
      <c r="C1998" s="177" t="s">
        <v>1047</v>
      </c>
      <c r="D1998" s="177" t="s">
        <v>365</v>
      </c>
      <c r="E1998" s="178" t="s">
        <v>383</v>
      </c>
      <c r="F1998" s="179">
        <v>48</v>
      </c>
      <c r="G1998" s="180" t="s">
        <v>741</v>
      </c>
      <c r="H1998" s="181">
        <v>3</v>
      </c>
      <c r="I1998" s="182">
        <f>Tabla1[[#This Row],[P_Esperada_MEISR ]]*0.0008928</f>
        <v>2.6784000000000001E-3</v>
      </c>
      <c r="J1998" s="183">
        <v>1</v>
      </c>
      <c r="K1998" s="183">
        <f>Tabla1[[#This Row],[Puntuación]]-1</f>
        <v>0</v>
      </c>
      <c r="L1998" s="182">
        <f>Tabla1[[#This Row],[Cambio escala]]*0.0008928</f>
        <v>0</v>
      </c>
      <c r="M1998" s="179" t="s">
        <v>23</v>
      </c>
      <c r="N1998" s="179" t="s">
        <v>1434</v>
      </c>
      <c r="O1998" s="179" t="s">
        <v>23</v>
      </c>
      <c r="P1998" s="179" t="s">
        <v>1437</v>
      </c>
      <c r="Q1998" s="179" t="s">
        <v>23</v>
      </c>
      <c r="R1998" s="179" t="s">
        <v>1525</v>
      </c>
      <c r="S1998" s="179" t="s">
        <v>72</v>
      </c>
      <c r="T1998" s="184" t="s">
        <v>50</v>
      </c>
      <c r="U1998" s="184" t="str">
        <f>Tabla1[[#This Row],[Códigos CIF]]&amp;" "&amp;"="&amp;" "&amp;Tabla1[[#This Row],[Códigos CIF Habilidad]]</f>
        <v>d230 = Llevar a cabo rutinas diarias</v>
      </c>
      <c r="V1998" s="189" t="s">
        <v>73</v>
      </c>
      <c r="W1998" s="19" t="s">
        <v>74</v>
      </c>
      <c r="X1998" s="10"/>
      <c r="Y1998" s="10"/>
      <c r="Z1998"/>
      <c r="AA1998"/>
      <c r="AB1998"/>
      <c r="AC1998"/>
      <c r="AD1998"/>
      <c r="AE1998"/>
      <c r="AF1998"/>
      <c r="AG1998"/>
      <c r="AH1998"/>
      <c r="AI1998"/>
    </row>
    <row r="1999" spans="1:35" ht="20.399999999999999">
      <c r="A1999" s="10">
        <v>1983</v>
      </c>
      <c r="B1999" s="176" t="s">
        <v>1344</v>
      </c>
      <c r="C1999" s="177" t="s">
        <v>1048</v>
      </c>
      <c r="D1999" s="177" t="s">
        <v>365</v>
      </c>
      <c r="E1999" s="178" t="s">
        <v>384</v>
      </c>
      <c r="F1999" s="179">
        <v>48</v>
      </c>
      <c r="G1999" s="180" t="s">
        <v>741</v>
      </c>
      <c r="H1999" s="181">
        <v>3</v>
      </c>
      <c r="I1999" s="182">
        <f>Tabla1[[#This Row],[P_Esperada_MEISR ]]*0.0008928</f>
        <v>2.6784000000000001E-3</v>
      </c>
      <c r="J1999" s="183">
        <v>1</v>
      </c>
      <c r="K1999" s="183">
        <f>Tabla1[[#This Row],[Puntuación]]-1</f>
        <v>0</v>
      </c>
      <c r="L1999" s="182">
        <f>Tabla1[[#This Row],[Cambio escala]]*0.0008928</f>
        <v>0</v>
      </c>
      <c r="M1999" s="179" t="s">
        <v>23</v>
      </c>
      <c r="N1999" s="179" t="s">
        <v>1434</v>
      </c>
      <c r="O1999" s="179" t="s">
        <v>23</v>
      </c>
      <c r="P1999" s="179" t="s">
        <v>1437</v>
      </c>
      <c r="Q1999" s="179" t="s">
        <v>23</v>
      </c>
      <c r="R1999" s="179" t="s">
        <v>1525</v>
      </c>
      <c r="S1999" s="179" t="s">
        <v>72</v>
      </c>
      <c r="T1999" s="184" t="s">
        <v>50</v>
      </c>
      <c r="U1999" s="184" t="str">
        <f>Tabla1[[#This Row],[Códigos CIF]]&amp;" "&amp;"="&amp;" "&amp;Tabla1[[#This Row],[Códigos CIF Habilidad]]</f>
        <v>d230 = Llevar a cabo rutinas diarias</v>
      </c>
      <c r="V1999" s="189" t="s">
        <v>73</v>
      </c>
      <c r="W1999" s="19" t="s">
        <v>74</v>
      </c>
      <c r="X1999" s="10"/>
      <c r="Y1999" s="10"/>
      <c r="Z1999"/>
      <c r="AA1999"/>
      <c r="AB1999"/>
      <c r="AC1999"/>
      <c r="AD1999"/>
      <c r="AE1999"/>
      <c r="AF1999"/>
      <c r="AG1999"/>
      <c r="AH1999"/>
      <c r="AI1999"/>
    </row>
    <row r="2000" spans="1:35" ht="20.399999999999999">
      <c r="A2000" s="10">
        <v>1984</v>
      </c>
      <c r="B2000" s="176" t="s">
        <v>1344</v>
      </c>
      <c r="C2000" s="177" t="s">
        <v>752</v>
      </c>
      <c r="D2000" s="177" t="s">
        <v>385</v>
      </c>
      <c r="E2000" s="178" t="s">
        <v>386</v>
      </c>
      <c r="F2000" s="179">
        <v>0</v>
      </c>
      <c r="G2000" s="180" t="s">
        <v>683</v>
      </c>
      <c r="H2000" s="181">
        <v>3</v>
      </c>
      <c r="I2000" s="182">
        <f>Tabla1[[#This Row],[P_Esperada_MEISR ]]*0.0008928</f>
        <v>2.6784000000000001E-3</v>
      </c>
      <c r="J2000" s="183">
        <v>1</v>
      </c>
      <c r="K2000" s="183">
        <f>Tabla1[[#This Row],[Puntuación]]-1</f>
        <v>0</v>
      </c>
      <c r="L2000" s="182">
        <f>Tabla1[[#This Row],[Cambio escala]]*0.0008928</f>
        <v>0</v>
      </c>
      <c r="M2000" s="179" t="s">
        <v>24</v>
      </c>
      <c r="N2000" s="179" t="s">
        <v>1435</v>
      </c>
      <c r="O2000" s="179" t="s">
        <v>31</v>
      </c>
      <c r="P2000" s="179" t="s">
        <v>1438</v>
      </c>
      <c r="Q2000" s="179" t="s">
        <v>7</v>
      </c>
      <c r="R2000" s="179" t="s">
        <v>1526</v>
      </c>
      <c r="S2000" s="179" t="s">
        <v>18</v>
      </c>
      <c r="T2000" s="184" t="s">
        <v>19</v>
      </c>
      <c r="U2000" s="184" t="str">
        <f>Tabla1[[#This Row],[Códigos CIF]]&amp;" "&amp;"="&amp;" "&amp;Tabla1[[#This Row],[Códigos CIF Habilidad]]</f>
        <v>d110 = Mirar</v>
      </c>
      <c r="V2000" s="189" t="s">
        <v>20</v>
      </c>
      <c r="W2000" s="19" t="s">
        <v>21</v>
      </c>
      <c r="X2000" s="10"/>
      <c r="Y2000" s="10"/>
      <c r="Z2000"/>
      <c r="AA2000"/>
      <c r="AB2000"/>
      <c r="AC2000"/>
      <c r="AD2000"/>
      <c r="AE2000"/>
      <c r="AF2000"/>
      <c r="AG2000"/>
      <c r="AH2000"/>
      <c r="AI2000"/>
    </row>
    <row r="2001" spans="1:35" ht="20.399999999999999">
      <c r="A2001" s="10">
        <v>1985</v>
      </c>
      <c r="B2001" s="176" t="s">
        <v>1344</v>
      </c>
      <c r="C2001" s="177" t="s">
        <v>1050</v>
      </c>
      <c r="D2001" s="177" t="s">
        <v>385</v>
      </c>
      <c r="E2001" s="178" t="s">
        <v>1542</v>
      </c>
      <c r="F2001" s="179">
        <v>2</v>
      </c>
      <c r="G2001" s="180" t="s">
        <v>683</v>
      </c>
      <c r="H2001" s="181">
        <v>3</v>
      </c>
      <c r="I2001" s="182">
        <f>Tabla1[[#This Row],[P_Esperada_MEISR ]]*0.0008928</f>
        <v>2.6784000000000001E-3</v>
      </c>
      <c r="J2001" s="183">
        <v>1</v>
      </c>
      <c r="K2001" s="183">
        <f>Tabla1[[#This Row],[Puntuación]]-1</f>
        <v>0</v>
      </c>
      <c r="L2001" s="182">
        <f>Tabla1[[#This Row],[Cambio escala]]*0.0008928</f>
        <v>0</v>
      </c>
      <c r="M2001" s="179" t="s">
        <v>23</v>
      </c>
      <c r="N2001" s="179" t="s">
        <v>1434</v>
      </c>
      <c r="O2001" s="179" t="s">
        <v>25</v>
      </c>
      <c r="P2001" s="179" t="s">
        <v>1440</v>
      </c>
      <c r="Q2001" s="179" t="s">
        <v>23</v>
      </c>
      <c r="R2001" s="179" t="s">
        <v>1525</v>
      </c>
      <c r="S2001" s="179" t="s">
        <v>34</v>
      </c>
      <c r="T2001" s="184" t="s">
        <v>27</v>
      </c>
      <c r="U2001" s="184" t="str">
        <f>Tabla1[[#This Row],[Códigos CIF]]&amp;" "&amp;"="&amp;" "&amp;Tabla1[[#This Row],[Códigos CIF Habilidad]]</f>
        <v>d445 = Uso de la mano y el brazo</v>
      </c>
      <c r="V2001" s="189" t="s">
        <v>35</v>
      </c>
      <c r="W2001" s="19" t="s">
        <v>36</v>
      </c>
      <c r="X2001" s="10"/>
      <c r="Y2001" s="10"/>
      <c r="Z2001"/>
      <c r="AA2001"/>
      <c r="AB2001"/>
      <c r="AC2001"/>
      <c r="AD2001"/>
      <c r="AE2001"/>
      <c r="AF2001"/>
      <c r="AG2001"/>
      <c r="AH2001"/>
      <c r="AI2001"/>
    </row>
    <row r="2002" spans="1:35" ht="20.399999999999999">
      <c r="A2002" s="10">
        <v>1986</v>
      </c>
      <c r="B2002" s="176" t="s">
        <v>1344</v>
      </c>
      <c r="C2002" s="177" t="s">
        <v>1051</v>
      </c>
      <c r="D2002" s="177" t="s">
        <v>385</v>
      </c>
      <c r="E2002" s="178" t="s">
        <v>387</v>
      </c>
      <c r="F2002" s="179">
        <v>6</v>
      </c>
      <c r="G2002" s="180" t="s">
        <v>683</v>
      </c>
      <c r="H2002" s="181">
        <v>3</v>
      </c>
      <c r="I2002" s="182">
        <f>Tabla1[[#This Row],[P_Esperada_MEISR ]]*0.0008928</f>
        <v>2.6784000000000001E-3</v>
      </c>
      <c r="J2002" s="183">
        <v>1</v>
      </c>
      <c r="K2002" s="183">
        <f>Tabla1[[#This Row],[Puntuación]]-1</f>
        <v>0</v>
      </c>
      <c r="L2002" s="182">
        <f>Tabla1[[#This Row],[Cambio escala]]*0.0008928</f>
        <v>0</v>
      </c>
      <c r="M2002" s="179" t="s">
        <v>23</v>
      </c>
      <c r="N2002" s="179" t="s">
        <v>1434</v>
      </c>
      <c r="O2002" s="179" t="s">
        <v>25</v>
      </c>
      <c r="P2002" s="179" t="s">
        <v>1440</v>
      </c>
      <c r="Q2002" s="179" t="s">
        <v>23</v>
      </c>
      <c r="R2002" s="179" t="s">
        <v>1525</v>
      </c>
      <c r="S2002" s="179" t="s">
        <v>34</v>
      </c>
      <c r="T2002" s="184" t="s">
        <v>27</v>
      </c>
      <c r="U2002" s="184" t="str">
        <f>Tabla1[[#This Row],[Códigos CIF]]&amp;" "&amp;"="&amp;" "&amp;Tabla1[[#This Row],[Códigos CIF Habilidad]]</f>
        <v>d445 = Uso de la mano y el brazo</v>
      </c>
      <c r="V2002" s="189" t="s">
        <v>35</v>
      </c>
      <c r="W2002" s="19" t="s">
        <v>36</v>
      </c>
      <c r="X2002" s="10"/>
      <c r="Y2002" s="10"/>
      <c r="Z2002"/>
      <c r="AA2002"/>
      <c r="AB2002"/>
      <c r="AC2002"/>
      <c r="AD2002"/>
      <c r="AE2002"/>
      <c r="AF2002"/>
      <c r="AG2002"/>
      <c r="AH2002"/>
      <c r="AI2002"/>
    </row>
    <row r="2003" spans="1:35">
      <c r="A2003" s="10">
        <v>1987</v>
      </c>
      <c r="B2003" s="176" t="s">
        <v>1344</v>
      </c>
      <c r="C2003" s="177" t="s">
        <v>1052</v>
      </c>
      <c r="D2003" s="177" t="s">
        <v>385</v>
      </c>
      <c r="E2003" s="178" t="s">
        <v>388</v>
      </c>
      <c r="F2003" s="179">
        <v>13</v>
      </c>
      <c r="G2003" s="180" t="s">
        <v>684</v>
      </c>
      <c r="H2003" s="181">
        <v>3</v>
      </c>
      <c r="I2003" s="182">
        <f>Tabla1[[#This Row],[P_Esperada_MEISR ]]*0.0008928</f>
        <v>2.6784000000000001E-3</v>
      </c>
      <c r="J2003" s="183">
        <v>1</v>
      </c>
      <c r="K2003" s="183">
        <f>Tabla1[[#This Row],[Puntuación]]-1</f>
        <v>0</v>
      </c>
      <c r="L2003" s="182">
        <f>Tabla1[[#This Row],[Cambio escala]]*0.0008928</f>
        <v>0</v>
      </c>
      <c r="M2003" s="179" t="s">
        <v>23</v>
      </c>
      <c r="N2003" s="179" t="s">
        <v>1434</v>
      </c>
      <c r="O2003" s="179" t="s">
        <v>25</v>
      </c>
      <c r="P2003" s="179" t="s">
        <v>1440</v>
      </c>
      <c r="Q2003" s="179" t="s">
        <v>23</v>
      </c>
      <c r="R2003" s="179" t="s">
        <v>1525</v>
      </c>
      <c r="S2003" s="179" t="s">
        <v>389</v>
      </c>
      <c r="T2003" s="184" t="s">
        <v>27</v>
      </c>
      <c r="U2003" s="184" t="str">
        <f>Tabla1[[#This Row],[Códigos CIF]]&amp;" "&amp;"="&amp;" "&amp;Tabla1[[#This Row],[Códigos CIF Habilidad]]</f>
        <v>d450 = Andar</v>
      </c>
      <c r="V2003" s="189" t="s">
        <v>390</v>
      </c>
      <c r="W2003" s="19" t="s">
        <v>391</v>
      </c>
      <c r="X2003" s="10"/>
      <c r="Y2003" s="10"/>
      <c r="Z2003"/>
      <c r="AA2003"/>
      <c r="AB2003"/>
      <c r="AC2003"/>
      <c r="AD2003"/>
      <c r="AE2003"/>
      <c r="AF2003"/>
      <c r="AG2003"/>
      <c r="AH2003"/>
      <c r="AI2003"/>
    </row>
    <row r="2004" spans="1:35">
      <c r="A2004" s="10">
        <v>1988</v>
      </c>
      <c r="B2004" s="176" t="s">
        <v>1344</v>
      </c>
      <c r="C2004" s="177" t="s">
        <v>1053</v>
      </c>
      <c r="D2004" s="177" t="s">
        <v>385</v>
      </c>
      <c r="E2004" s="178" t="s">
        <v>392</v>
      </c>
      <c r="F2004" s="179">
        <v>16</v>
      </c>
      <c r="G2004" s="180" t="s">
        <v>684</v>
      </c>
      <c r="H2004" s="181">
        <v>3</v>
      </c>
      <c r="I2004" s="182">
        <f>Tabla1[[#This Row],[P_Esperada_MEISR ]]*0.0008928</f>
        <v>2.6784000000000001E-3</v>
      </c>
      <c r="J2004" s="183">
        <v>1</v>
      </c>
      <c r="K2004" s="183">
        <f>Tabla1[[#This Row],[Puntuación]]-1</f>
        <v>0</v>
      </c>
      <c r="L2004" s="182">
        <f>Tabla1[[#This Row],[Cambio escala]]*0.0008928</f>
        <v>0</v>
      </c>
      <c r="M2004" s="179" t="s">
        <v>23</v>
      </c>
      <c r="N2004" s="179" t="s">
        <v>1434</v>
      </c>
      <c r="O2004" s="179" t="s">
        <v>25</v>
      </c>
      <c r="P2004" s="179" t="s">
        <v>1440</v>
      </c>
      <c r="Q2004" s="179" t="s">
        <v>23</v>
      </c>
      <c r="R2004" s="179" t="s">
        <v>1525</v>
      </c>
      <c r="S2004" s="179" t="s">
        <v>160</v>
      </c>
      <c r="T2004" s="184" t="s">
        <v>27</v>
      </c>
      <c r="U2004" s="184" t="str">
        <f>Tabla1[[#This Row],[Códigos CIF]]&amp;" "&amp;"="&amp;" "&amp;Tabla1[[#This Row],[Códigos CIF Habilidad]]</f>
        <v>d455 = Desplazarse por el entorno</v>
      </c>
      <c r="V2004" s="189" t="s">
        <v>161</v>
      </c>
      <c r="W2004" s="19" t="s">
        <v>162</v>
      </c>
      <c r="X2004" s="10"/>
      <c r="Y2004" s="10"/>
      <c r="Z2004"/>
      <c r="AA2004"/>
      <c r="AB2004"/>
      <c r="AC2004"/>
      <c r="AD2004"/>
      <c r="AE2004"/>
      <c r="AF2004"/>
      <c r="AG2004"/>
      <c r="AH2004"/>
      <c r="AI2004"/>
    </row>
    <row r="2005" spans="1:35" ht="24">
      <c r="A2005" s="10">
        <v>1989</v>
      </c>
      <c r="B2005" s="176" t="s">
        <v>1344</v>
      </c>
      <c r="C2005" s="177" t="s">
        <v>1054</v>
      </c>
      <c r="D2005" s="177" t="s">
        <v>385</v>
      </c>
      <c r="E2005" s="178" t="s">
        <v>393</v>
      </c>
      <c r="F2005" s="179">
        <v>20</v>
      </c>
      <c r="G2005" s="180" t="s">
        <v>685</v>
      </c>
      <c r="H2005" s="181">
        <v>3</v>
      </c>
      <c r="I2005" s="182">
        <f>Tabla1[[#This Row],[P_Esperada_MEISR ]]*0.0008928</f>
        <v>2.6784000000000001E-3</v>
      </c>
      <c r="J2005" s="183">
        <v>1</v>
      </c>
      <c r="K2005" s="183">
        <f>Tabla1[[#This Row],[Puntuación]]-1</f>
        <v>0</v>
      </c>
      <c r="L2005" s="182">
        <f>Tabla1[[#This Row],[Cambio escala]]*0.0008928</f>
        <v>0</v>
      </c>
      <c r="M2005" s="179" t="s">
        <v>23</v>
      </c>
      <c r="N2005" s="179" t="s">
        <v>1434</v>
      </c>
      <c r="O2005" s="179" t="s">
        <v>25</v>
      </c>
      <c r="P2005" s="179" t="s">
        <v>1440</v>
      </c>
      <c r="Q2005" s="179" t="s">
        <v>23</v>
      </c>
      <c r="R2005" s="179" t="s">
        <v>1525</v>
      </c>
      <c r="S2005" s="179" t="s">
        <v>394</v>
      </c>
      <c r="T2005" s="184" t="s">
        <v>27</v>
      </c>
      <c r="U2005" s="184" t="str">
        <f>Tabla1[[#This Row],[Códigos CIF]]&amp;" "&amp;"="&amp;" "&amp;Tabla1[[#This Row],[Códigos CIF Habilidad]]</f>
        <v>d435 = Mover objetos con las extremidades inferiores</v>
      </c>
      <c r="V2005" s="189" t="s">
        <v>395</v>
      </c>
      <c r="W2005" s="19" t="s">
        <v>396</v>
      </c>
      <c r="X2005" s="10"/>
      <c r="Y2005" s="10"/>
      <c r="Z2005"/>
      <c r="AA2005"/>
      <c r="AB2005"/>
      <c r="AC2005"/>
      <c r="AD2005"/>
      <c r="AE2005"/>
      <c r="AF2005"/>
      <c r="AG2005"/>
      <c r="AH2005"/>
      <c r="AI2005"/>
    </row>
    <row r="2006" spans="1:35">
      <c r="A2006" s="10">
        <v>1990</v>
      </c>
      <c r="B2006" s="176" t="s">
        <v>1344</v>
      </c>
      <c r="C2006" s="177" t="s">
        <v>1055</v>
      </c>
      <c r="D2006" s="177" t="s">
        <v>385</v>
      </c>
      <c r="E2006" s="178" t="s">
        <v>397</v>
      </c>
      <c r="F2006" s="179">
        <v>24</v>
      </c>
      <c r="G2006" s="180" t="s">
        <v>685</v>
      </c>
      <c r="H2006" s="181">
        <v>3</v>
      </c>
      <c r="I2006" s="182">
        <f>Tabla1[[#This Row],[P_Esperada_MEISR ]]*0.0008928</f>
        <v>2.6784000000000001E-3</v>
      </c>
      <c r="J2006" s="183">
        <v>1</v>
      </c>
      <c r="K2006" s="183">
        <f>Tabla1[[#This Row],[Puntuación]]-1</f>
        <v>0</v>
      </c>
      <c r="L2006" s="182">
        <f>Tabla1[[#This Row],[Cambio escala]]*0.0008928</f>
        <v>0</v>
      </c>
      <c r="M2006" s="179" t="s">
        <v>23</v>
      </c>
      <c r="N2006" s="179" t="s">
        <v>1434</v>
      </c>
      <c r="O2006" s="179" t="s">
        <v>25</v>
      </c>
      <c r="P2006" s="179" t="s">
        <v>1440</v>
      </c>
      <c r="Q2006" s="179" t="s">
        <v>23</v>
      </c>
      <c r="R2006" s="179" t="s">
        <v>1525</v>
      </c>
      <c r="S2006" s="179" t="s">
        <v>160</v>
      </c>
      <c r="T2006" s="184" t="s">
        <v>27</v>
      </c>
      <c r="U2006" s="184" t="str">
        <f>Tabla1[[#This Row],[Códigos CIF]]&amp;" "&amp;"="&amp;" "&amp;Tabla1[[#This Row],[Códigos CIF Habilidad]]</f>
        <v>d455 = Desplazarse por el entorno</v>
      </c>
      <c r="V2006" s="189" t="s">
        <v>161</v>
      </c>
      <c r="W2006" s="19" t="s">
        <v>162</v>
      </c>
      <c r="X2006" s="10"/>
      <c r="Y2006" s="10"/>
      <c r="Z2006"/>
      <c r="AA2006"/>
      <c r="AB2006"/>
      <c r="AC2006"/>
      <c r="AD2006"/>
      <c r="AE2006"/>
      <c r="AF2006"/>
      <c r="AG2006"/>
      <c r="AH2006"/>
      <c r="AI2006"/>
    </row>
    <row r="2007" spans="1:35">
      <c r="A2007" s="10">
        <v>1991</v>
      </c>
      <c r="B2007" s="176" t="s">
        <v>1344</v>
      </c>
      <c r="C2007" s="177" t="s">
        <v>1056</v>
      </c>
      <c r="D2007" s="177" t="s">
        <v>385</v>
      </c>
      <c r="E2007" s="178" t="s">
        <v>398</v>
      </c>
      <c r="F2007" s="179">
        <v>24</v>
      </c>
      <c r="G2007" s="180" t="s">
        <v>685</v>
      </c>
      <c r="H2007" s="181">
        <v>3</v>
      </c>
      <c r="I2007" s="182">
        <f>Tabla1[[#This Row],[P_Esperada_MEISR ]]*0.0008928</f>
        <v>2.6784000000000001E-3</v>
      </c>
      <c r="J2007" s="183">
        <v>1</v>
      </c>
      <c r="K2007" s="183">
        <f>Tabla1[[#This Row],[Puntuación]]-1</f>
        <v>0</v>
      </c>
      <c r="L2007" s="182">
        <f>Tabla1[[#This Row],[Cambio escala]]*0.0008928</f>
        <v>0</v>
      </c>
      <c r="M2007" s="179" t="s">
        <v>23</v>
      </c>
      <c r="N2007" s="179" t="s">
        <v>1434</v>
      </c>
      <c r="O2007" s="179" t="s">
        <v>25</v>
      </c>
      <c r="P2007" s="179" t="s">
        <v>1440</v>
      </c>
      <c r="Q2007" s="179" t="s">
        <v>23</v>
      </c>
      <c r="R2007" s="179" t="s">
        <v>1525</v>
      </c>
      <c r="S2007" s="179" t="s">
        <v>160</v>
      </c>
      <c r="T2007" s="184" t="s">
        <v>27</v>
      </c>
      <c r="U2007" s="184" t="str">
        <f>Tabla1[[#This Row],[Códigos CIF]]&amp;" "&amp;"="&amp;" "&amp;Tabla1[[#This Row],[Códigos CIF Habilidad]]</f>
        <v>d455 = Desplazarse por el entorno</v>
      </c>
      <c r="V2007" s="189" t="s">
        <v>161</v>
      </c>
      <c r="W2007" s="19" t="s">
        <v>162</v>
      </c>
      <c r="X2007" s="10"/>
      <c r="Y2007" s="10"/>
      <c r="Z2007"/>
      <c r="AA2007"/>
      <c r="AB2007"/>
      <c r="AC2007"/>
      <c r="AD2007"/>
      <c r="AE2007"/>
      <c r="AF2007"/>
      <c r="AG2007"/>
      <c r="AH2007"/>
      <c r="AI2007"/>
    </row>
    <row r="2008" spans="1:35" ht="24">
      <c r="A2008" s="10">
        <v>1992</v>
      </c>
      <c r="B2008" s="176" t="s">
        <v>1344</v>
      </c>
      <c r="C2008" s="177" t="s">
        <v>1057</v>
      </c>
      <c r="D2008" s="177" t="s">
        <v>385</v>
      </c>
      <c r="E2008" s="178" t="s">
        <v>399</v>
      </c>
      <c r="F2008" s="179">
        <v>24</v>
      </c>
      <c r="G2008" s="180" t="s">
        <v>685</v>
      </c>
      <c r="H2008" s="181">
        <v>3</v>
      </c>
      <c r="I2008" s="182">
        <f>Tabla1[[#This Row],[P_Esperada_MEISR ]]*0.0008928</f>
        <v>2.6784000000000001E-3</v>
      </c>
      <c r="J2008" s="183">
        <v>1</v>
      </c>
      <c r="K2008" s="183">
        <f>Tabla1[[#This Row],[Puntuación]]-1</f>
        <v>0</v>
      </c>
      <c r="L2008" s="182">
        <f>Tabla1[[#This Row],[Cambio escala]]*0.0008928</f>
        <v>0</v>
      </c>
      <c r="M2008" s="179" t="s">
        <v>24</v>
      </c>
      <c r="N2008" s="179" t="s">
        <v>1435</v>
      </c>
      <c r="O2008" s="179" t="s">
        <v>31</v>
      </c>
      <c r="P2008" s="179" t="s">
        <v>1438</v>
      </c>
      <c r="Q2008" s="179" t="s">
        <v>7</v>
      </c>
      <c r="R2008" s="179" t="s">
        <v>1526</v>
      </c>
      <c r="S2008" s="179" t="s">
        <v>257</v>
      </c>
      <c r="T2008" s="184" t="s">
        <v>19</v>
      </c>
      <c r="U2008" s="184" t="str">
        <f>Tabla1[[#This Row],[Códigos CIF]]&amp;" "&amp;"="&amp;" "&amp;Tabla1[[#This Row],[Códigos CIF Habilidad]]</f>
        <v>d131 = Aprender mediante acciones con objetos</v>
      </c>
      <c r="V2008" s="189" t="s">
        <v>258</v>
      </c>
      <c r="W2008" s="19" t="s">
        <v>259</v>
      </c>
      <c r="X2008" s="10"/>
      <c r="Y2008" s="10"/>
      <c r="Z2008"/>
      <c r="AA2008"/>
      <c r="AB2008"/>
      <c r="AC2008"/>
      <c r="AD2008"/>
      <c r="AE2008"/>
      <c r="AF2008"/>
      <c r="AG2008"/>
      <c r="AH2008"/>
      <c r="AI2008"/>
    </row>
    <row r="2009" spans="1:35" ht="30.6">
      <c r="A2009" s="10">
        <v>1993</v>
      </c>
      <c r="B2009" s="176" t="s">
        <v>1344</v>
      </c>
      <c r="C2009" s="177" t="s">
        <v>1058</v>
      </c>
      <c r="D2009" s="177" t="s">
        <v>385</v>
      </c>
      <c r="E2009" s="178" t="s">
        <v>400</v>
      </c>
      <c r="F2009" s="179">
        <v>24</v>
      </c>
      <c r="G2009" s="180" t="s">
        <v>685</v>
      </c>
      <c r="H2009" s="181">
        <v>3</v>
      </c>
      <c r="I2009" s="182">
        <f>Tabla1[[#This Row],[P_Esperada_MEISR ]]*0.0008928</f>
        <v>2.6784000000000001E-3</v>
      </c>
      <c r="J2009" s="183">
        <v>1</v>
      </c>
      <c r="K2009" s="183">
        <f>Tabla1[[#This Row],[Puntuación]]-1</f>
        <v>0</v>
      </c>
      <c r="L2009" s="182">
        <f>Tabla1[[#This Row],[Cambio escala]]*0.0008928</f>
        <v>0</v>
      </c>
      <c r="M2009" s="179" t="s">
        <v>24</v>
      </c>
      <c r="N2009" s="179" t="s">
        <v>1435</v>
      </c>
      <c r="O2009" s="179" t="s">
        <v>31</v>
      </c>
      <c r="P2009" s="179" t="s">
        <v>1438</v>
      </c>
      <c r="Q2009" s="179" t="s">
        <v>7</v>
      </c>
      <c r="R2009" s="179" t="s">
        <v>1526</v>
      </c>
      <c r="S2009" s="179" t="s">
        <v>257</v>
      </c>
      <c r="T2009" s="184" t="s">
        <v>19</v>
      </c>
      <c r="U2009" s="184" t="str">
        <f>Tabla1[[#This Row],[Códigos CIF]]&amp;" "&amp;"="&amp;" "&amp;Tabla1[[#This Row],[Códigos CIF Habilidad]]</f>
        <v>d131 = Aprender mediante acciones con objetos</v>
      </c>
      <c r="V2009" s="189" t="s">
        <v>258</v>
      </c>
      <c r="W2009" s="19" t="s">
        <v>259</v>
      </c>
      <c r="X2009" s="10"/>
      <c r="Y2009" s="10"/>
      <c r="Z2009"/>
      <c r="AA2009"/>
      <c r="AB2009"/>
      <c r="AC2009"/>
      <c r="AD2009"/>
      <c r="AE2009"/>
      <c r="AF2009"/>
      <c r="AG2009"/>
      <c r="AH2009"/>
      <c r="AI2009"/>
    </row>
    <row r="2010" spans="1:35" ht="20.399999999999999">
      <c r="A2010" s="10">
        <v>1994</v>
      </c>
      <c r="B2010" s="176" t="s">
        <v>1344</v>
      </c>
      <c r="C2010" s="177" t="s">
        <v>1059</v>
      </c>
      <c r="D2010" s="177" t="s">
        <v>385</v>
      </c>
      <c r="E2010" s="178" t="s">
        <v>401</v>
      </c>
      <c r="F2010" s="179">
        <v>24</v>
      </c>
      <c r="G2010" s="180" t="s">
        <v>685</v>
      </c>
      <c r="H2010" s="181">
        <v>3</v>
      </c>
      <c r="I2010" s="182">
        <f>Tabla1[[#This Row],[P_Esperada_MEISR ]]*0.0008928</f>
        <v>2.6784000000000001E-3</v>
      </c>
      <c r="J2010" s="183">
        <v>1</v>
      </c>
      <c r="K2010" s="183">
        <f>Tabla1[[#This Row],[Puntuación]]-1</f>
        <v>0</v>
      </c>
      <c r="L2010" s="182">
        <f>Tabla1[[#This Row],[Cambio escala]]*0.0008928</f>
        <v>0</v>
      </c>
      <c r="M2010" s="179" t="s">
        <v>24</v>
      </c>
      <c r="N2010" s="179" t="s">
        <v>1435</v>
      </c>
      <c r="O2010" s="179" t="s">
        <v>5</v>
      </c>
      <c r="P2010" s="179" t="s">
        <v>1441</v>
      </c>
      <c r="Q2010" s="179" t="s">
        <v>5</v>
      </c>
      <c r="R2010" s="179" t="s">
        <v>1519</v>
      </c>
      <c r="S2010" s="179" t="s">
        <v>59</v>
      </c>
      <c r="T2010" s="184" t="s">
        <v>60</v>
      </c>
      <c r="U2010" s="184" t="str">
        <f>Tabla1[[#This Row],[Códigos CIF]]&amp;" "&amp;"="&amp;" "&amp;Tabla1[[#This Row],[Códigos CIF Habilidad]]</f>
        <v xml:space="preserve">d880 = Participación en el juego </v>
      </c>
      <c r="V2010" s="189" t="s">
        <v>61</v>
      </c>
      <c r="W2010" s="19" t="s">
        <v>62</v>
      </c>
      <c r="X2010" s="10"/>
      <c r="Y2010" s="10"/>
      <c r="Z2010"/>
      <c r="AA2010"/>
      <c r="AB2010"/>
      <c r="AC2010"/>
      <c r="AD2010"/>
      <c r="AE2010"/>
      <c r="AF2010"/>
      <c r="AG2010"/>
      <c r="AH2010"/>
      <c r="AI2010"/>
    </row>
    <row r="2011" spans="1:35" ht="20.399999999999999">
      <c r="A2011" s="10">
        <v>1995</v>
      </c>
      <c r="B2011" s="176" t="s">
        <v>1344</v>
      </c>
      <c r="C2011" s="177" t="s">
        <v>1060</v>
      </c>
      <c r="D2011" s="177" t="s">
        <v>385</v>
      </c>
      <c r="E2011" s="178" t="s">
        <v>402</v>
      </c>
      <c r="F2011" s="179">
        <v>24</v>
      </c>
      <c r="G2011" s="180" t="s">
        <v>685</v>
      </c>
      <c r="H2011" s="181">
        <v>3</v>
      </c>
      <c r="I2011" s="182">
        <f>Tabla1[[#This Row],[P_Esperada_MEISR ]]*0.0008928</f>
        <v>2.6784000000000001E-3</v>
      </c>
      <c r="J2011" s="183">
        <v>1</v>
      </c>
      <c r="K2011" s="183">
        <f>Tabla1[[#This Row],[Puntuación]]-1</f>
        <v>0</v>
      </c>
      <c r="L2011" s="182">
        <f>Tabla1[[#This Row],[Cambio escala]]*0.0008928</f>
        <v>0</v>
      </c>
      <c r="M2011" s="179" t="s">
        <v>24</v>
      </c>
      <c r="N2011" s="179" t="s">
        <v>1435</v>
      </c>
      <c r="O2011" s="179" t="s">
        <v>31</v>
      </c>
      <c r="P2011" s="179" t="s">
        <v>1438</v>
      </c>
      <c r="Q2011" s="179" t="s">
        <v>7</v>
      </c>
      <c r="R2011" s="179" t="s">
        <v>1526</v>
      </c>
      <c r="S2011" s="179" t="s">
        <v>59</v>
      </c>
      <c r="T2011" s="184" t="s">
        <v>60</v>
      </c>
      <c r="U2011" s="184" t="str">
        <f>Tabla1[[#This Row],[Códigos CIF]]&amp;" "&amp;"="&amp;" "&amp;Tabla1[[#This Row],[Códigos CIF Habilidad]]</f>
        <v xml:space="preserve">d880 = Participación en el juego </v>
      </c>
      <c r="V2011" s="189" t="s">
        <v>61</v>
      </c>
      <c r="W2011" s="19" t="s">
        <v>62</v>
      </c>
      <c r="X2011" s="10"/>
      <c r="Y2011" s="10"/>
      <c r="Z2011"/>
      <c r="AA2011"/>
      <c r="AB2011"/>
      <c r="AC2011"/>
      <c r="AD2011"/>
      <c r="AE2011"/>
      <c r="AF2011"/>
      <c r="AG2011"/>
      <c r="AH2011"/>
      <c r="AI2011"/>
    </row>
    <row r="2012" spans="1:35" ht="20.399999999999999">
      <c r="A2012" s="10">
        <v>1996</v>
      </c>
      <c r="B2012" s="176" t="s">
        <v>1344</v>
      </c>
      <c r="C2012" s="177" t="s">
        <v>1061</v>
      </c>
      <c r="D2012" s="177" t="s">
        <v>385</v>
      </c>
      <c r="E2012" s="178" t="s">
        <v>1543</v>
      </c>
      <c r="F2012" s="179">
        <v>24</v>
      </c>
      <c r="G2012" s="180" t="s">
        <v>685</v>
      </c>
      <c r="H2012" s="181">
        <v>3</v>
      </c>
      <c r="I2012" s="182">
        <f>Tabla1[[#This Row],[P_Esperada_MEISR ]]*0.0008928</f>
        <v>2.6784000000000001E-3</v>
      </c>
      <c r="J2012" s="183">
        <v>1</v>
      </c>
      <c r="K2012" s="183">
        <f>Tabla1[[#This Row],[Puntuación]]-1</f>
        <v>0</v>
      </c>
      <c r="L2012" s="182">
        <f>Tabla1[[#This Row],[Cambio escala]]*0.0008928</f>
        <v>0</v>
      </c>
      <c r="M2012" s="179" t="s">
        <v>23</v>
      </c>
      <c r="N2012" s="179" t="s">
        <v>1434</v>
      </c>
      <c r="O2012" s="179" t="s">
        <v>25</v>
      </c>
      <c r="P2012" s="179" t="s">
        <v>1440</v>
      </c>
      <c r="Q2012" s="179" t="s">
        <v>23</v>
      </c>
      <c r="R2012" s="179" t="s">
        <v>1525</v>
      </c>
      <c r="S2012" s="179" t="s">
        <v>34</v>
      </c>
      <c r="T2012" s="184" t="s">
        <v>27</v>
      </c>
      <c r="U2012" s="184" t="str">
        <f>Tabla1[[#This Row],[Códigos CIF]]&amp;" "&amp;"="&amp;" "&amp;Tabla1[[#This Row],[Códigos CIF Habilidad]]</f>
        <v>d445 = Uso de la mano y el brazo</v>
      </c>
      <c r="V2012" s="189" t="s">
        <v>35</v>
      </c>
      <c r="W2012" s="19" t="s">
        <v>36</v>
      </c>
      <c r="X2012" s="10"/>
      <c r="Y2012" s="10"/>
      <c r="Z2012"/>
      <c r="AA2012"/>
      <c r="AB2012"/>
      <c r="AC2012"/>
      <c r="AD2012"/>
      <c r="AE2012"/>
      <c r="AF2012"/>
      <c r="AG2012"/>
      <c r="AH2012"/>
      <c r="AI2012"/>
    </row>
    <row r="2013" spans="1:35" ht="20.399999999999999">
      <c r="A2013" s="10">
        <v>1997</v>
      </c>
      <c r="B2013" s="176" t="s">
        <v>1344</v>
      </c>
      <c r="C2013" s="177" t="s">
        <v>1062</v>
      </c>
      <c r="D2013" s="177" t="s">
        <v>385</v>
      </c>
      <c r="E2013" s="178" t="s">
        <v>404</v>
      </c>
      <c r="F2013" s="179">
        <v>24</v>
      </c>
      <c r="G2013" s="180" t="s">
        <v>685</v>
      </c>
      <c r="H2013" s="181">
        <v>3</v>
      </c>
      <c r="I2013" s="182">
        <f>Tabla1[[#This Row],[P_Esperada_MEISR ]]*0.0008928</f>
        <v>2.6784000000000001E-3</v>
      </c>
      <c r="J2013" s="183">
        <v>1</v>
      </c>
      <c r="K2013" s="183">
        <f>Tabla1[[#This Row],[Puntuación]]-1</f>
        <v>0</v>
      </c>
      <c r="L2013" s="182">
        <f>Tabla1[[#This Row],[Cambio escala]]*0.0008928</f>
        <v>0</v>
      </c>
      <c r="M2013" s="179" t="s">
        <v>23</v>
      </c>
      <c r="N2013" s="179" t="s">
        <v>1434</v>
      </c>
      <c r="O2013" s="179" t="s">
        <v>25</v>
      </c>
      <c r="P2013" s="179" t="s">
        <v>1440</v>
      </c>
      <c r="Q2013" s="179" t="s">
        <v>23</v>
      </c>
      <c r="R2013" s="179" t="s">
        <v>1525</v>
      </c>
      <c r="S2013" s="179" t="s">
        <v>160</v>
      </c>
      <c r="T2013" s="184" t="s">
        <v>27</v>
      </c>
      <c r="U2013" s="184" t="str">
        <f>Tabla1[[#This Row],[Códigos CIF]]&amp;" "&amp;"="&amp;" "&amp;Tabla1[[#This Row],[Códigos CIF Habilidad]]</f>
        <v>d455 = Desplazarse por el entorno</v>
      </c>
      <c r="V2013" s="189" t="s">
        <v>161</v>
      </c>
      <c r="W2013" s="19" t="s">
        <v>162</v>
      </c>
      <c r="X2013" s="10"/>
      <c r="Y2013" s="10"/>
      <c r="Z2013"/>
      <c r="AA2013"/>
      <c r="AB2013"/>
      <c r="AC2013"/>
      <c r="AD2013"/>
      <c r="AE2013"/>
      <c r="AF2013"/>
      <c r="AG2013"/>
      <c r="AH2013"/>
      <c r="AI2013"/>
    </row>
    <row r="2014" spans="1:35" ht="24">
      <c r="A2014" s="10">
        <v>1998</v>
      </c>
      <c r="B2014" s="176" t="s">
        <v>1344</v>
      </c>
      <c r="C2014" s="177" t="s">
        <v>1063</v>
      </c>
      <c r="D2014" s="177" t="s">
        <v>385</v>
      </c>
      <c r="E2014" s="178" t="s">
        <v>426</v>
      </c>
      <c r="F2014" s="179">
        <v>24</v>
      </c>
      <c r="G2014" s="180" t="s">
        <v>685</v>
      </c>
      <c r="H2014" s="181">
        <v>3</v>
      </c>
      <c r="I2014" s="182">
        <f>Tabla1[[#This Row],[P_Esperada_MEISR ]]*0.0008928</f>
        <v>2.6784000000000001E-3</v>
      </c>
      <c r="J2014" s="183">
        <v>1</v>
      </c>
      <c r="K2014" s="183">
        <f>Tabla1[[#This Row],[Puntuación]]-1</f>
        <v>0</v>
      </c>
      <c r="L2014" s="182">
        <f>Tabla1[[#This Row],[Cambio escala]]*0.0008928</f>
        <v>0</v>
      </c>
      <c r="M2014" s="179" t="s">
        <v>23</v>
      </c>
      <c r="N2014" s="179" t="s">
        <v>1434</v>
      </c>
      <c r="O2014" s="179" t="s">
        <v>25</v>
      </c>
      <c r="P2014" s="179" t="s">
        <v>1440</v>
      </c>
      <c r="Q2014" s="179" t="s">
        <v>5</v>
      </c>
      <c r="R2014" s="179" t="s">
        <v>1519</v>
      </c>
      <c r="S2014" s="179" t="s">
        <v>394</v>
      </c>
      <c r="T2014" s="184" t="s">
        <v>27</v>
      </c>
      <c r="U2014" s="184" t="str">
        <f>Tabla1[[#This Row],[Códigos CIF]]&amp;" "&amp;"="&amp;" "&amp;Tabla1[[#This Row],[Códigos CIF Habilidad]]</f>
        <v>d435 = Mover objetos con las extremidades inferiores</v>
      </c>
      <c r="V2014" s="189" t="s">
        <v>395</v>
      </c>
      <c r="W2014" s="19" t="s">
        <v>396</v>
      </c>
      <c r="X2014" s="10"/>
      <c r="Y2014" s="10"/>
      <c r="Z2014"/>
      <c r="AA2014"/>
      <c r="AB2014"/>
      <c r="AC2014"/>
      <c r="AD2014"/>
      <c r="AE2014"/>
      <c r="AF2014"/>
      <c r="AG2014"/>
      <c r="AH2014"/>
      <c r="AI2014"/>
    </row>
    <row r="2015" spans="1:35" ht="20.399999999999999">
      <c r="A2015" s="10">
        <v>1999</v>
      </c>
      <c r="B2015" s="176" t="s">
        <v>1344</v>
      </c>
      <c r="C2015" s="177" t="s">
        <v>1064</v>
      </c>
      <c r="D2015" s="177" t="s">
        <v>385</v>
      </c>
      <c r="E2015" s="178" t="s">
        <v>1544</v>
      </c>
      <c r="F2015" s="179">
        <v>26</v>
      </c>
      <c r="G2015" s="180" t="s">
        <v>738</v>
      </c>
      <c r="H2015" s="181">
        <v>3</v>
      </c>
      <c r="I2015" s="182">
        <f>Tabla1[[#This Row],[P_Esperada_MEISR ]]*0.0008928</f>
        <v>2.6784000000000001E-3</v>
      </c>
      <c r="J2015" s="183">
        <v>1</v>
      </c>
      <c r="K2015" s="183">
        <f>Tabla1[[#This Row],[Puntuación]]-1</f>
        <v>0</v>
      </c>
      <c r="L2015" s="182">
        <f>Tabla1[[#This Row],[Cambio escala]]*0.0008928</f>
        <v>0</v>
      </c>
      <c r="M2015" s="179" t="s">
        <v>23</v>
      </c>
      <c r="N2015" s="179" t="s">
        <v>1434</v>
      </c>
      <c r="O2015" s="179" t="s">
        <v>25</v>
      </c>
      <c r="P2015" s="179" t="s">
        <v>1440</v>
      </c>
      <c r="Q2015" s="179" t="s">
        <v>23</v>
      </c>
      <c r="R2015" s="179" t="s">
        <v>1525</v>
      </c>
      <c r="S2015" s="179" t="s">
        <v>160</v>
      </c>
      <c r="T2015" s="184" t="s">
        <v>27</v>
      </c>
      <c r="U2015" s="184" t="str">
        <f>Tabla1[[#This Row],[Códigos CIF]]&amp;" "&amp;"="&amp;" "&amp;Tabla1[[#This Row],[Códigos CIF Habilidad]]</f>
        <v>d455 = Desplazarse por el entorno</v>
      </c>
      <c r="V2015" s="189" t="s">
        <v>161</v>
      </c>
      <c r="W2015" s="19" t="s">
        <v>162</v>
      </c>
      <c r="X2015" s="10"/>
      <c r="Y2015" s="10"/>
      <c r="Z2015"/>
      <c r="AA2015"/>
      <c r="AB2015"/>
      <c r="AC2015"/>
      <c r="AD2015"/>
      <c r="AE2015"/>
      <c r="AF2015"/>
      <c r="AG2015"/>
      <c r="AH2015"/>
      <c r="AI2015"/>
    </row>
    <row r="2016" spans="1:35" ht="20.399999999999999">
      <c r="A2016" s="10">
        <v>2000</v>
      </c>
      <c r="B2016" s="176" t="s">
        <v>1344</v>
      </c>
      <c r="C2016" s="177" t="s">
        <v>1065</v>
      </c>
      <c r="D2016" s="177" t="s">
        <v>385</v>
      </c>
      <c r="E2016" s="178" t="s">
        <v>1545</v>
      </c>
      <c r="F2016" s="179">
        <v>27</v>
      </c>
      <c r="G2016" s="180" t="s">
        <v>738</v>
      </c>
      <c r="H2016" s="181">
        <v>3</v>
      </c>
      <c r="I2016" s="182">
        <f>Tabla1[[#This Row],[P_Esperada_MEISR ]]*0.0008928</f>
        <v>2.6784000000000001E-3</v>
      </c>
      <c r="J2016" s="183">
        <v>1</v>
      </c>
      <c r="K2016" s="183">
        <f>Tabla1[[#This Row],[Puntuación]]-1</f>
        <v>0</v>
      </c>
      <c r="L2016" s="182">
        <f>Tabla1[[#This Row],[Cambio escala]]*0.0008928</f>
        <v>0</v>
      </c>
      <c r="M2016" s="179" t="s">
        <v>23</v>
      </c>
      <c r="N2016" s="179" t="s">
        <v>1434</v>
      </c>
      <c r="O2016" s="179" t="s">
        <v>25</v>
      </c>
      <c r="P2016" s="179" t="s">
        <v>1440</v>
      </c>
      <c r="Q2016" s="179" t="s">
        <v>23</v>
      </c>
      <c r="R2016" s="179" t="s">
        <v>1525</v>
      </c>
      <c r="S2016" s="179" t="s">
        <v>160</v>
      </c>
      <c r="T2016" s="184" t="s">
        <v>27</v>
      </c>
      <c r="U2016" s="184" t="str">
        <f>Tabla1[[#This Row],[Códigos CIF]]&amp;" "&amp;"="&amp;" "&amp;Tabla1[[#This Row],[Códigos CIF Habilidad]]</f>
        <v>d455 = Desplazarse por el entorno</v>
      </c>
      <c r="V2016" s="189" t="s">
        <v>161</v>
      </c>
      <c r="W2016" s="19" t="s">
        <v>162</v>
      </c>
      <c r="X2016" s="10"/>
      <c r="Y2016" s="10"/>
      <c r="Z2016"/>
      <c r="AA2016"/>
      <c r="AB2016"/>
      <c r="AC2016"/>
      <c r="AD2016"/>
      <c r="AE2016"/>
      <c r="AF2016"/>
      <c r="AG2016"/>
      <c r="AH2016"/>
      <c r="AI2016"/>
    </row>
    <row r="2017" spans="1:35" ht="20.399999999999999">
      <c r="A2017" s="10">
        <v>2001</v>
      </c>
      <c r="B2017" s="176" t="s">
        <v>1344</v>
      </c>
      <c r="C2017" s="177" t="s">
        <v>1066</v>
      </c>
      <c r="D2017" s="177" t="s">
        <v>385</v>
      </c>
      <c r="E2017" s="178" t="s">
        <v>407</v>
      </c>
      <c r="F2017" s="179">
        <v>28</v>
      </c>
      <c r="G2017" s="180" t="s">
        <v>738</v>
      </c>
      <c r="H2017" s="181">
        <v>3</v>
      </c>
      <c r="I2017" s="182">
        <f>Tabla1[[#This Row],[P_Esperada_MEISR ]]*0.0008928</f>
        <v>2.6784000000000001E-3</v>
      </c>
      <c r="J2017" s="183">
        <v>1</v>
      </c>
      <c r="K2017" s="183">
        <f>Tabla1[[#This Row],[Puntuación]]-1</f>
        <v>0</v>
      </c>
      <c r="L2017" s="182">
        <f>Tabla1[[#This Row],[Cambio escala]]*0.0008928</f>
        <v>0</v>
      </c>
      <c r="M2017" s="179" t="s">
        <v>23</v>
      </c>
      <c r="N2017" s="179" t="s">
        <v>1434</v>
      </c>
      <c r="O2017" s="179" t="s">
        <v>25</v>
      </c>
      <c r="P2017" s="179" t="s">
        <v>1440</v>
      </c>
      <c r="Q2017" s="179" t="s">
        <v>23</v>
      </c>
      <c r="R2017" s="179" t="s">
        <v>1525</v>
      </c>
      <c r="S2017" s="179" t="s">
        <v>389</v>
      </c>
      <c r="T2017" s="184" t="s">
        <v>27</v>
      </c>
      <c r="U2017" s="184" t="str">
        <f>Tabla1[[#This Row],[Códigos CIF]]&amp;" "&amp;"="&amp;" "&amp;Tabla1[[#This Row],[Códigos CIF Habilidad]]</f>
        <v>d450 = Andar</v>
      </c>
      <c r="V2017" s="189" t="s">
        <v>390</v>
      </c>
      <c r="W2017" s="19" t="s">
        <v>391</v>
      </c>
      <c r="X2017" s="10"/>
      <c r="Y2017" s="10"/>
      <c r="Z2017"/>
      <c r="AA2017"/>
      <c r="AB2017"/>
      <c r="AC2017"/>
      <c r="AD2017"/>
      <c r="AE2017"/>
      <c r="AF2017"/>
      <c r="AG2017"/>
      <c r="AH2017"/>
      <c r="AI2017"/>
    </row>
    <row r="2018" spans="1:35" ht="20.399999999999999">
      <c r="A2018" s="10">
        <v>2002</v>
      </c>
      <c r="B2018" s="176" t="s">
        <v>1344</v>
      </c>
      <c r="C2018" s="177" t="s">
        <v>1067</v>
      </c>
      <c r="D2018" s="177" t="s">
        <v>385</v>
      </c>
      <c r="E2018" s="178" t="s">
        <v>408</v>
      </c>
      <c r="F2018" s="179">
        <v>30</v>
      </c>
      <c r="G2018" s="180" t="s">
        <v>738</v>
      </c>
      <c r="H2018" s="181">
        <v>3</v>
      </c>
      <c r="I2018" s="182">
        <f>Tabla1[[#This Row],[P_Esperada_MEISR ]]*0.0008928</f>
        <v>2.6784000000000001E-3</v>
      </c>
      <c r="J2018" s="183">
        <v>1</v>
      </c>
      <c r="K2018" s="183">
        <f>Tabla1[[#This Row],[Puntuación]]-1</f>
        <v>0</v>
      </c>
      <c r="L2018" s="182">
        <f>Tabla1[[#This Row],[Cambio escala]]*0.0008928</f>
        <v>0</v>
      </c>
      <c r="M2018" s="179" t="s">
        <v>23</v>
      </c>
      <c r="N2018" s="179" t="s">
        <v>1434</v>
      </c>
      <c r="O2018" s="179" t="s">
        <v>25</v>
      </c>
      <c r="P2018" s="179" t="s">
        <v>1440</v>
      </c>
      <c r="Q2018" s="179" t="s">
        <v>23</v>
      </c>
      <c r="R2018" s="179" t="s">
        <v>1525</v>
      </c>
      <c r="S2018" s="179" t="s">
        <v>160</v>
      </c>
      <c r="T2018" s="184" t="s">
        <v>27</v>
      </c>
      <c r="U2018" s="184" t="str">
        <f>Tabla1[[#This Row],[Códigos CIF]]&amp;" "&amp;"="&amp;" "&amp;Tabla1[[#This Row],[Códigos CIF Habilidad]]</f>
        <v>d455 = Desplazarse por el entorno</v>
      </c>
      <c r="V2018" s="189" t="s">
        <v>161</v>
      </c>
      <c r="W2018" s="19" t="s">
        <v>162</v>
      </c>
      <c r="X2018" s="10"/>
      <c r="Y2018" s="10"/>
      <c r="Z2018"/>
      <c r="AA2018"/>
      <c r="AB2018"/>
      <c r="AC2018"/>
      <c r="AD2018"/>
      <c r="AE2018"/>
      <c r="AF2018"/>
      <c r="AG2018"/>
      <c r="AH2018"/>
      <c r="AI2018"/>
    </row>
    <row r="2019" spans="1:35" ht="20.399999999999999">
      <c r="A2019" s="10">
        <v>2003</v>
      </c>
      <c r="B2019" s="176" t="s">
        <v>1344</v>
      </c>
      <c r="C2019" s="177" t="s">
        <v>1068</v>
      </c>
      <c r="D2019" s="177" t="s">
        <v>385</v>
      </c>
      <c r="E2019" s="178" t="s">
        <v>409</v>
      </c>
      <c r="F2019" s="179">
        <v>30</v>
      </c>
      <c r="G2019" s="180" t="s">
        <v>738</v>
      </c>
      <c r="H2019" s="181">
        <v>3</v>
      </c>
      <c r="I2019" s="182">
        <f>Tabla1[[#This Row],[P_Esperada_MEISR ]]*0.0008928</f>
        <v>2.6784000000000001E-3</v>
      </c>
      <c r="J2019" s="183">
        <v>1</v>
      </c>
      <c r="K2019" s="183">
        <f>Tabla1[[#This Row],[Puntuación]]-1</f>
        <v>0</v>
      </c>
      <c r="L2019" s="182">
        <f>Tabla1[[#This Row],[Cambio escala]]*0.0008928</f>
        <v>0</v>
      </c>
      <c r="M2019" s="179" t="s">
        <v>5</v>
      </c>
      <c r="N2019" s="179" t="s">
        <v>1436</v>
      </c>
      <c r="O2019" s="179" t="s">
        <v>6</v>
      </c>
      <c r="P2019" s="179" t="s">
        <v>1439</v>
      </c>
      <c r="Q2019" s="179" t="s">
        <v>7</v>
      </c>
      <c r="R2019" s="179" t="s">
        <v>1526</v>
      </c>
      <c r="S2019" s="179" t="s">
        <v>111</v>
      </c>
      <c r="T2019" s="184" t="s">
        <v>19</v>
      </c>
      <c r="U2019" s="184" t="str">
        <f>Tabla1[[#This Row],[Códigos CIF]]&amp;" "&amp;"="&amp;" "&amp;Tabla1[[#This Row],[Códigos CIF Habilidad]]</f>
        <v>d137 = Adquirir conceptos</v>
      </c>
      <c r="V2019" s="189" t="s">
        <v>112</v>
      </c>
      <c r="W2019" s="19" t="s">
        <v>113</v>
      </c>
      <c r="X2019" s="10"/>
      <c r="Y2019" s="10"/>
      <c r="Z2019"/>
      <c r="AA2019"/>
      <c r="AB2019"/>
      <c r="AC2019"/>
      <c r="AD2019"/>
      <c r="AE2019"/>
      <c r="AF2019"/>
      <c r="AG2019"/>
      <c r="AH2019"/>
      <c r="AI2019"/>
    </row>
    <row r="2020" spans="1:35" ht="30.6">
      <c r="A2020" s="10">
        <v>2004</v>
      </c>
      <c r="B2020" s="176" t="s">
        <v>1344</v>
      </c>
      <c r="C2020" s="177" t="s">
        <v>1069</v>
      </c>
      <c r="D2020" s="177" t="s">
        <v>385</v>
      </c>
      <c r="E2020" s="178" t="s">
        <v>434</v>
      </c>
      <c r="F2020" s="179">
        <v>30</v>
      </c>
      <c r="G2020" s="180" t="s">
        <v>738</v>
      </c>
      <c r="H2020" s="181">
        <v>3</v>
      </c>
      <c r="I2020" s="182">
        <f>Tabla1[[#This Row],[P_Esperada_MEISR ]]*0.0008928</f>
        <v>2.6784000000000001E-3</v>
      </c>
      <c r="J2020" s="183">
        <v>1</v>
      </c>
      <c r="K2020" s="183">
        <f>Tabla1[[#This Row],[Puntuación]]-1</f>
        <v>0</v>
      </c>
      <c r="L2020" s="182">
        <f>Tabla1[[#This Row],[Cambio escala]]*0.0008928</f>
        <v>0</v>
      </c>
      <c r="M2020" s="179" t="s">
        <v>5</v>
      </c>
      <c r="N2020" s="179" t="s">
        <v>1436</v>
      </c>
      <c r="O2020" s="179" t="s">
        <v>6</v>
      </c>
      <c r="P2020" s="179" t="s">
        <v>1439</v>
      </c>
      <c r="Q2020" s="179" t="s">
        <v>5</v>
      </c>
      <c r="R2020" s="179" t="s">
        <v>1519</v>
      </c>
      <c r="S2020" s="179" t="s">
        <v>55</v>
      </c>
      <c r="T2020" s="184" t="s">
        <v>9</v>
      </c>
      <c r="U2020" s="184" t="str">
        <f>Tabla1[[#This Row],[Códigos CIF]]&amp;" "&amp;"="&amp;" "&amp;Tabla1[[#This Row],[Códigos CIF Habilidad]]</f>
        <v>d330 = Hablar</v>
      </c>
      <c r="V2020" s="189" t="s">
        <v>56</v>
      </c>
      <c r="W2020" s="19" t="s">
        <v>57</v>
      </c>
      <c r="X2020" s="10"/>
      <c r="Y2020" s="10"/>
      <c r="Z2020"/>
      <c r="AA2020"/>
      <c r="AB2020"/>
      <c r="AC2020"/>
      <c r="AD2020"/>
      <c r="AE2020"/>
      <c r="AF2020"/>
      <c r="AG2020"/>
      <c r="AH2020"/>
      <c r="AI2020"/>
    </row>
    <row r="2021" spans="1:35" ht="30.6">
      <c r="A2021" s="10">
        <v>2005</v>
      </c>
      <c r="B2021" s="176" t="s">
        <v>1344</v>
      </c>
      <c r="C2021" s="177" t="s">
        <v>1049</v>
      </c>
      <c r="D2021" s="177" t="s">
        <v>385</v>
      </c>
      <c r="E2021" s="178" t="s">
        <v>410</v>
      </c>
      <c r="F2021" s="179">
        <v>33</v>
      </c>
      <c r="G2021" s="180" t="s">
        <v>739</v>
      </c>
      <c r="H2021" s="181">
        <v>3</v>
      </c>
      <c r="I2021" s="182">
        <f>Tabla1[[#This Row],[P_Esperada_MEISR ]]*0.0008928</f>
        <v>2.6784000000000001E-3</v>
      </c>
      <c r="J2021" s="183">
        <v>1</v>
      </c>
      <c r="K2021" s="183">
        <f>Tabla1[[#This Row],[Puntuación]]-1</f>
        <v>0</v>
      </c>
      <c r="L2021" s="182">
        <f>Tabla1[[#This Row],[Cambio escala]]*0.0008928</f>
        <v>0</v>
      </c>
      <c r="M2021" s="179" t="s">
        <v>23</v>
      </c>
      <c r="N2021" s="179" t="s">
        <v>1434</v>
      </c>
      <c r="O2021" s="179" t="s">
        <v>25</v>
      </c>
      <c r="P2021" s="179" t="s">
        <v>1440</v>
      </c>
      <c r="Q2021" s="179" t="s">
        <v>23</v>
      </c>
      <c r="R2021" s="179" t="s">
        <v>1525</v>
      </c>
      <c r="S2021" s="179" t="s">
        <v>394</v>
      </c>
      <c r="T2021" s="184" t="s">
        <v>27</v>
      </c>
      <c r="U2021" s="184" t="str">
        <f>Tabla1[[#This Row],[Códigos CIF]]&amp;" "&amp;"="&amp;" "&amp;Tabla1[[#This Row],[Códigos CIF Habilidad]]</f>
        <v>d435 = Mover objetos con las extremidades inferiores</v>
      </c>
      <c r="V2021" s="189" t="s">
        <v>395</v>
      </c>
      <c r="W2021" s="19" t="s">
        <v>396</v>
      </c>
      <c r="X2021" s="10"/>
      <c r="Y2021" s="10"/>
      <c r="Z2021"/>
      <c r="AA2021"/>
      <c r="AB2021"/>
      <c r="AC2021"/>
      <c r="AD2021"/>
      <c r="AE2021"/>
      <c r="AF2021"/>
      <c r="AG2021"/>
      <c r="AH2021"/>
      <c r="AI2021"/>
    </row>
    <row r="2022" spans="1:35" ht="20.399999999999999">
      <c r="A2022" s="10">
        <v>2006</v>
      </c>
      <c r="B2022" s="176" t="s">
        <v>1344</v>
      </c>
      <c r="C2022" s="177" t="s">
        <v>1070</v>
      </c>
      <c r="D2022" s="177" t="s">
        <v>385</v>
      </c>
      <c r="E2022" s="178" t="s">
        <v>411</v>
      </c>
      <c r="F2022" s="179">
        <v>33</v>
      </c>
      <c r="G2022" s="180" t="s">
        <v>739</v>
      </c>
      <c r="H2022" s="181">
        <v>3</v>
      </c>
      <c r="I2022" s="182">
        <f>Tabla1[[#This Row],[P_Esperada_MEISR ]]*0.0008928</f>
        <v>2.6784000000000001E-3</v>
      </c>
      <c r="J2022" s="183">
        <v>1</v>
      </c>
      <c r="K2022" s="183">
        <f>Tabla1[[#This Row],[Puntuación]]-1</f>
        <v>0</v>
      </c>
      <c r="L2022" s="182">
        <f>Tabla1[[#This Row],[Cambio escala]]*0.0008928</f>
        <v>0</v>
      </c>
      <c r="M2022" s="179" t="s">
        <v>23</v>
      </c>
      <c r="N2022" s="179" t="s">
        <v>1434</v>
      </c>
      <c r="O2022" s="179" t="s">
        <v>25</v>
      </c>
      <c r="P2022" s="179" t="s">
        <v>1440</v>
      </c>
      <c r="Q2022" s="179" t="s">
        <v>23</v>
      </c>
      <c r="R2022" s="179" t="s">
        <v>1525</v>
      </c>
      <c r="S2022" s="179" t="s">
        <v>160</v>
      </c>
      <c r="T2022" s="184" t="s">
        <v>27</v>
      </c>
      <c r="U2022" s="184" t="str">
        <f>Tabla1[[#This Row],[Códigos CIF]]&amp;" "&amp;"="&amp;" "&amp;Tabla1[[#This Row],[Códigos CIF Habilidad]]</f>
        <v>d455 = Desplazarse por el entorno</v>
      </c>
      <c r="V2022" s="189" t="s">
        <v>161</v>
      </c>
      <c r="W2022" s="19" t="s">
        <v>162</v>
      </c>
      <c r="X2022" s="10"/>
      <c r="Y2022" s="10"/>
      <c r="Z2022"/>
      <c r="AA2022"/>
      <c r="AB2022"/>
      <c r="AC2022"/>
      <c r="AD2022"/>
      <c r="AE2022"/>
      <c r="AF2022"/>
      <c r="AG2022"/>
      <c r="AH2022"/>
      <c r="AI2022"/>
    </row>
    <row r="2023" spans="1:35" ht="30.6">
      <c r="A2023" s="10">
        <v>2007</v>
      </c>
      <c r="B2023" s="176" t="s">
        <v>1344</v>
      </c>
      <c r="C2023" s="177" t="s">
        <v>1071</v>
      </c>
      <c r="D2023" s="177" t="s">
        <v>385</v>
      </c>
      <c r="E2023" s="178" t="s">
        <v>412</v>
      </c>
      <c r="F2023" s="179">
        <v>34</v>
      </c>
      <c r="G2023" s="180" t="s">
        <v>739</v>
      </c>
      <c r="H2023" s="181">
        <v>3</v>
      </c>
      <c r="I2023" s="182">
        <f>Tabla1[[#This Row],[P_Esperada_MEISR ]]*0.0008928</f>
        <v>2.6784000000000001E-3</v>
      </c>
      <c r="J2023" s="183">
        <v>1</v>
      </c>
      <c r="K2023" s="183">
        <f>Tabla1[[#This Row],[Puntuación]]-1</f>
        <v>0</v>
      </c>
      <c r="L2023" s="182">
        <f>Tabla1[[#This Row],[Cambio escala]]*0.0008928</f>
        <v>0</v>
      </c>
      <c r="M2023" s="179" t="s">
        <v>5</v>
      </c>
      <c r="N2023" s="179" t="s">
        <v>1436</v>
      </c>
      <c r="O2023" s="179" t="s">
        <v>5</v>
      </c>
      <c r="P2023" s="179" t="s">
        <v>1441</v>
      </c>
      <c r="Q2023" s="179" t="s">
        <v>5</v>
      </c>
      <c r="R2023" s="179" t="s">
        <v>1519</v>
      </c>
      <c r="S2023" s="179" t="s">
        <v>314</v>
      </c>
      <c r="T2023" s="184" t="s">
        <v>14</v>
      </c>
      <c r="U2023" s="184" t="str">
        <f>Tabla1[[#This Row],[Códigos CIF]]&amp;" "&amp;"="&amp;" "&amp;Tabla1[[#This Row],[Códigos CIF Habilidad]]</f>
        <v>d750 = Relaciones sociales informales</v>
      </c>
      <c r="V2023" s="189" t="s">
        <v>315</v>
      </c>
      <c r="W2023" s="19" t="s">
        <v>316</v>
      </c>
      <c r="X2023" s="10"/>
      <c r="Y2023" s="10"/>
      <c r="Z2023"/>
      <c r="AA2023"/>
      <c r="AB2023"/>
      <c r="AC2023"/>
      <c r="AD2023"/>
      <c r="AE2023"/>
      <c r="AF2023"/>
      <c r="AG2023"/>
      <c r="AH2023"/>
      <c r="AI2023"/>
    </row>
    <row r="2024" spans="1:35" ht="20.399999999999999">
      <c r="A2024" s="10">
        <v>2008</v>
      </c>
      <c r="B2024" s="176" t="s">
        <v>1344</v>
      </c>
      <c r="C2024" s="177" t="s">
        <v>1072</v>
      </c>
      <c r="D2024" s="177" t="s">
        <v>385</v>
      </c>
      <c r="E2024" s="178" t="s">
        <v>413</v>
      </c>
      <c r="F2024" s="179">
        <v>34</v>
      </c>
      <c r="G2024" s="180" t="s">
        <v>739</v>
      </c>
      <c r="H2024" s="181">
        <v>3</v>
      </c>
      <c r="I2024" s="182">
        <f>Tabla1[[#This Row],[P_Esperada_MEISR ]]*0.0008928</f>
        <v>2.6784000000000001E-3</v>
      </c>
      <c r="J2024" s="183">
        <v>1</v>
      </c>
      <c r="K2024" s="183">
        <f>Tabla1[[#This Row],[Puntuación]]-1</f>
        <v>0</v>
      </c>
      <c r="L2024" s="182">
        <f>Tabla1[[#This Row],[Cambio escala]]*0.0008928</f>
        <v>0</v>
      </c>
      <c r="M2024" s="179" t="s">
        <v>24</v>
      </c>
      <c r="N2024" s="179" t="s">
        <v>1435</v>
      </c>
      <c r="O2024" s="179" t="s">
        <v>5</v>
      </c>
      <c r="P2024" s="179" t="s">
        <v>1441</v>
      </c>
      <c r="Q2024" s="179" t="s">
        <v>5</v>
      </c>
      <c r="R2024" s="179" t="s">
        <v>1519</v>
      </c>
      <c r="S2024" s="179" t="s">
        <v>111</v>
      </c>
      <c r="T2024" s="184" t="s">
        <v>19</v>
      </c>
      <c r="U2024" s="184" t="str">
        <f>Tabla1[[#This Row],[Códigos CIF]]&amp;" "&amp;"="&amp;" "&amp;Tabla1[[#This Row],[Códigos CIF Habilidad]]</f>
        <v>d137 = Adquirir conceptos</v>
      </c>
      <c r="V2024" s="189" t="s">
        <v>112</v>
      </c>
      <c r="W2024" s="19" t="s">
        <v>113</v>
      </c>
      <c r="X2024" s="10"/>
      <c r="Y2024" s="10"/>
      <c r="Z2024"/>
      <c r="AA2024"/>
      <c r="AB2024"/>
      <c r="AC2024"/>
      <c r="AD2024"/>
      <c r="AE2024"/>
      <c r="AF2024"/>
      <c r="AG2024"/>
      <c r="AH2024"/>
      <c r="AI2024"/>
    </row>
    <row r="2025" spans="1:35" ht="20.399999999999999">
      <c r="A2025" s="10">
        <v>2009</v>
      </c>
      <c r="B2025" s="176" t="s">
        <v>1344</v>
      </c>
      <c r="C2025" s="177" t="s">
        <v>1073</v>
      </c>
      <c r="D2025" s="177" t="s">
        <v>385</v>
      </c>
      <c r="E2025" s="178" t="s">
        <v>414</v>
      </c>
      <c r="F2025" s="179">
        <v>36</v>
      </c>
      <c r="G2025" s="180" t="s">
        <v>739</v>
      </c>
      <c r="H2025" s="181">
        <v>3</v>
      </c>
      <c r="I2025" s="182">
        <f>Tabla1[[#This Row],[P_Esperada_MEISR ]]*0.0008928</f>
        <v>2.6784000000000001E-3</v>
      </c>
      <c r="J2025" s="183">
        <v>1</v>
      </c>
      <c r="K2025" s="183">
        <f>Tabla1[[#This Row],[Puntuación]]-1</f>
        <v>0</v>
      </c>
      <c r="L2025" s="182">
        <f>Tabla1[[#This Row],[Cambio escala]]*0.0008928</f>
        <v>0</v>
      </c>
      <c r="M2025" s="179" t="s">
        <v>5</v>
      </c>
      <c r="N2025" s="179" t="s">
        <v>1436</v>
      </c>
      <c r="O2025" s="179" t="s">
        <v>6</v>
      </c>
      <c r="P2025" s="179" t="s">
        <v>1439</v>
      </c>
      <c r="Q2025" s="179" t="s">
        <v>7</v>
      </c>
      <c r="R2025" s="179" t="s">
        <v>1526</v>
      </c>
      <c r="S2025" s="179" t="s">
        <v>86</v>
      </c>
      <c r="T2025" s="184" t="s">
        <v>50</v>
      </c>
      <c r="U2025" s="184" t="str">
        <f>Tabla1[[#This Row],[Códigos CIF]]&amp;" "&amp;"="&amp;" "&amp;Tabla1[[#This Row],[Códigos CIF Habilidad]]</f>
        <v>d210 = Llevar a cabo una única tarea</v>
      </c>
      <c r="V2025" s="189" t="s">
        <v>87</v>
      </c>
      <c r="W2025" s="19" t="s">
        <v>88</v>
      </c>
      <c r="X2025" s="10"/>
      <c r="Y2025" s="10"/>
      <c r="Z2025"/>
      <c r="AA2025"/>
      <c r="AB2025"/>
      <c r="AC2025"/>
      <c r="AD2025"/>
      <c r="AE2025"/>
      <c r="AF2025"/>
      <c r="AG2025"/>
      <c r="AH2025"/>
      <c r="AI2025"/>
    </row>
    <row r="2026" spans="1:35">
      <c r="A2026" s="10">
        <v>2010</v>
      </c>
      <c r="B2026" s="176" t="s">
        <v>1344</v>
      </c>
      <c r="C2026" s="177" t="s">
        <v>1074</v>
      </c>
      <c r="D2026" s="177" t="s">
        <v>385</v>
      </c>
      <c r="E2026" s="178" t="s">
        <v>415</v>
      </c>
      <c r="F2026" s="179">
        <v>36</v>
      </c>
      <c r="G2026" s="180" t="s">
        <v>739</v>
      </c>
      <c r="H2026" s="181">
        <v>3</v>
      </c>
      <c r="I2026" s="182">
        <f>Tabla1[[#This Row],[P_Esperada_MEISR ]]*0.0008928</f>
        <v>2.6784000000000001E-3</v>
      </c>
      <c r="J2026" s="183">
        <v>1</v>
      </c>
      <c r="K2026" s="183">
        <f>Tabla1[[#This Row],[Puntuación]]-1</f>
        <v>0</v>
      </c>
      <c r="L2026" s="182">
        <f>Tabla1[[#This Row],[Cambio escala]]*0.0008928</f>
        <v>0</v>
      </c>
      <c r="M2026" s="179" t="s">
        <v>23</v>
      </c>
      <c r="N2026" s="179" t="s">
        <v>1434</v>
      </c>
      <c r="O2026" s="179" t="s">
        <v>25</v>
      </c>
      <c r="P2026" s="179" t="s">
        <v>1440</v>
      </c>
      <c r="Q2026" s="179" t="s">
        <v>23</v>
      </c>
      <c r="R2026" s="179" t="s">
        <v>1525</v>
      </c>
      <c r="S2026" s="179" t="s">
        <v>160</v>
      </c>
      <c r="T2026" s="184" t="s">
        <v>27</v>
      </c>
      <c r="U2026" s="184" t="str">
        <f>Tabla1[[#This Row],[Códigos CIF]]&amp;" "&amp;"="&amp;" "&amp;Tabla1[[#This Row],[Códigos CIF Habilidad]]</f>
        <v>d455 = Desplazarse por el entorno</v>
      </c>
      <c r="V2026" s="189" t="s">
        <v>161</v>
      </c>
      <c r="W2026" s="19" t="s">
        <v>162</v>
      </c>
      <c r="X2026" s="10"/>
      <c r="Y2026" s="10"/>
      <c r="Z2026"/>
      <c r="AA2026"/>
      <c r="AB2026"/>
      <c r="AC2026"/>
      <c r="AD2026"/>
      <c r="AE2026"/>
      <c r="AF2026"/>
      <c r="AG2026"/>
      <c r="AH2026"/>
      <c r="AI2026"/>
    </row>
    <row r="2027" spans="1:35" ht="40.799999999999997">
      <c r="A2027" s="10">
        <v>2011</v>
      </c>
      <c r="B2027" s="176" t="s">
        <v>1344</v>
      </c>
      <c r="C2027" s="177" t="s">
        <v>1075</v>
      </c>
      <c r="D2027" s="177" t="s">
        <v>385</v>
      </c>
      <c r="E2027" s="178" t="s">
        <v>416</v>
      </c>
      <c r="F2027" s="179">
        <v>36</v>
      </c>
      <c r="G2027" s="180" t="s">
        <v>739</v>
      </c>
      <c r="H2027" s="181">
        <v>3</v>
      </c>
      <c r="I2027" s="182">
        <f>Tabla1[[#This Row],[P_Esperada_MEISR ]]*0.0008928</f>
        <v>2.6784000000000001E-3</v>
      </c>
      <c r="J2027" s="183">
        <v>1</v>
      </c>
      <c r="K2027" s="183">
        <f>Tabla1[[#This Row],[Puntuación]]-1</f>
        <v>0</v>
      </c>
      <c r="L2027" s="182">
        <f>Tabla1[[#This Row],[Cambio escala]]*0.0008928</f>
        <v>0</v>
      </c>
      <c r="M2027" s="179" t="s">
        <v>23</v>
      </c>
      <c r="N2027" s="179" t="s">
        <v>1434</v>
      </c>
      <c r="O2027" s="179" t="s">
        <v>25</v>
      </c>
      <c r="P2027" s="179" t="s">
        <v>1440</v>
      </c>
      <c r="Q2027" s="179" t="s">
        <v>23</v>
      </c>
      <c r="R2027" s="179" t="s">
        <v>1525</v>
      </c>
      <c r="S2027" s="179" t="s">
        <v>417</v>
      </c>
      <c r="T2027" s="184" t="s">
        <v>27</v>
      </c>
      <c r="U2027" s="184" t="str">
        <f>Tabla1[[#This Row],[Códigos CIF]]&amp;" "&amp;"="&amp;" "&amp;Tabla1[[#This Row],[Códigos CIF Habilidad]]</f>
        <v>d465 = Desplazarse utilizando algún tipo de equipo</v>
      </c>
      <c r="V2027" s="189" t="s">
        <v>418</v>
      </c>
      <c r="W2027" s="19" t="s">
        <v>419</v>
      </c>
      <c r="X2027" s="10"/>
      <c r="Y2027" s="10"/>
      <c r="Z2027"/>
      <c r="AA2027"/>
      <c r="AB2027"/>
      <c r="AC2027"/>
      <c r="AD2027"/>
      <c r="AE2027"/>
      <c r="AF2027"/>
      <c r="AG2027"/>
      <c r="AH2027"/>
      <c r="AI2027"/>
    </row>
    <row r="2028" spans="1:35">
      <c r="A2028" s="10">
        <v>2012</v>
      </c>
      <c r="B2028" s="176" t="s">
        <v>1344</v>
      </c>
      <c r="C2028" s="177" t="s">
        <v>1076</v>
      </c>
      <c r="D2028" s="177" t="s">
        <v>385</v>
      </c>
      <c r="E2028" s="178" t="s">
        <v>421</v>
      </c>
      <c r="F2028" s="179">
        <v>36</v>
      </c>
      <c r="G2028" s="180" t="s">
        <v>739</v>
      </c>
      <c r="H2028" s="181">
        <v>3</v>
      </c>
      <c r="I2028" s="182">
        <f>Tabla1[[#This Row],[P_Esperada_MEISR ]]*0.0008928</f>
        <v>2.6784000000000001E-3</v>
      </c>
      <c r="J2028" s="183">
        <v>1</v>
      </c>
      <c r="K2028" s="183">
        <f>Tabla1[[#This Row],[Puntuación]]-1</f>
        <v>0</v>
      </c>
      <c r="L2028" s="182">
        <f>Tabla1[[#This Row],[Cambio escala]]*0.0008928</f>
        <v>0</v>
      </c>
      <c r="M2028" s="179" t="s">
        <v>23</v>
      </c>
      <c r="N2028" s="179" t="s">
        <v>1434</v>
      </c>
      <c r="O2028" s="179" t="s">
        <v>25</v>
      </c>
      <c r="P2028" s="179" t="s">
        <v>1440</v>
      </c>
      <c r="Q2028" s="179" t="s">
        <v>23</v>
      </c>
      <c r="R2028" s="179" t="s">
        <v>1525</v>
      </c>
      <c r="S2028" s="179" t="s">
        <v>160</v>
      </c>
      <c r="T2028" s="184" t="s">
        <v>27</v>
      </c>
      <c r="U2028" s="184" t="str">
        <f>Tabla1[[#This Row],[Códigos CIF]]&amp;" "&amp;"="&amp;" "&amp;Tabla1[[#This Row],[Códigos CIF Habilidad]]</f>
        <v>d455 = Desplazarse por el entorno</v>
      </c>
      <c r="V2028" s="189" t="s">
        <v>161</v>
      </c>
      <c r="W2028" s="19" t="s">
        <v>162</v>
      </c>
      <c r="X2028" s="10"/>
      <c r="Y2028" s="10"/>
      <c r="Z2028"/>
      <c r="AA2028"/>
      <c r="AB2028"/>
      <c r="AC2028"/>
      <c r="AD2028"/>
      <c r="AE2028"/>
      <c r="AF2028"/>
      <c r="AG2028"/>
      <c r="AH2028"/>
      <c r="AI2028"/>
    </row>
    <row r="2029" spans="1:35" ht="30.6">
      <c r="A2029" s="10">
        <v>2013</v>
      </c>
      <c r="B2029" s="176" t="s">
        <v>1344</v>
      </c>
      <c r="C2029" s="177" t="s">
        <v>1077</v>
      </c>
      <c r="D2029" s="177" t="s">
        <v>385</v>
      </c>
      <c r="E2029" s="178" t="s">
        <v>427</v>
      </c>
      <c r="F2029" s="179">
        <v>36</v>
      </c>
      <c r="G2029" s="180" t="s">
        <v>739</v>
      </c>
      <c r="H2029" s="181">
        <v>3</v>
      </c>
      <c r="I2029" s="182">
        <f>Tabla1[[#This Row],[P_Esperada_MEISR ]]*0.0008928</f>
        <v>2.6784000000000001E-3</v>
      </c>
      <c r="J2029" s="183">
        <v>1</v>
      </c>
      <c r="K2029" s="183">
        <f>Tabla1[[#This Row],[Puntuación]]-1</f>
        <v>0</v>
      </c>
      <c r="L2029" s="182">
        <f>Tabla1[[#This Row],[Cambio escala]]*0.0008928</f>
        <v>0</v>
      </c>
      <c r="M2029" s="179" t="s">
        <v>5</v>
      </c>
      <c r="N2029" s="179" t="s">
        <v>1436</v>
      </c>
      <c r="O2029" s="179" t="s">
        <v>5</v>
      </c>
      <c r="P2029" s="179" t="s">
        <v>1441</v>
      </c>
      <c r="Q2029" s="179" t="s">
        <v>23</v>
      </c>
      <c r="R2029" s="179" t="s">
        <v>1525</v>
      </c>
      <c r="S2029" s="179" t="s">
        <v>222</v>
      </c>
      <c r="T2029" s="184" t="s">
        <v>19</v>
      </c>
      <c r="U2029" s="184" t="str">
        <f>Tabla1[[#This Row],[Códigos CIF]]&amp;" "&amp;"="&amp;" "&amp;Tabla1[[#This Row],[Códigos CIF Habilidad]]</f>
        <v>d175 = Resolver problemas</v>
      </c>
      <c r="V2029" s="189" t="s">
        <v>223</v>
      </c>
      <c r="W2029" s="19" t="s">
        <v>224</v>
      </c>
      <c r="X2029" s="10"/>
      <c r="Y2029" s="10"/>
      <c r="Z2029"/>
      <c r="AA2029"/>
      <c r="AB2029"/>
      <c r="AC2029"/>
      <c r="AD2029"/>
      <c r="AE2029"/>
      <c r="AF2029"/>
      <c r="AG2029"/>
      <c r="AH2029"/>
      <c r="AI2029"/>
    </row>
    <row r="2030" spans="1:35" ht="24">
      <c r="A2030" s="10">
        <v>2014</v>
      </c>
      <c r="B2030" s="176" t="s">
        <v>1344</v>
      </c>
      <c r="C2030" s="177" t="s">
        <v>1078</v>
      </c>
      <c r="D2030" s="177" t="s">
        <v>385</v>
      </c>
      <c r="E2030" s="178" t="s">
        <v>420</v>
      </c>
      <c r="F2030" s="179">
        <v>42</v>
      </c>
      <c r="G2030" s="180" t="s">
        <v>740</v>
      </c>
      <c r="H2030" s="181">
        <v>3</v>
      </c>
      <c r="I2030" s="182">
        <f>Tabla1[[#This Row],[P_Esperada_MEISR ]]*0.0008928</f>
        <v>2.6784000000000001E-3</v>
      </c>
      <c r="J2030" s="183">
        <v>1</v>
      </c>
      <c r="K2030" s="183">
        <f>Tabla1[[#This Row],[Puntuación]]-1</f>
        <v>0</v>
      </c>
      <c r="L2030" s="182">
        <f>Tabla1[[#This Row],[Cambio escala]]*0.0008928</f>
        <v>0</v>
      </c>
      <c r="M2030" s="179" t="s">
        <v>23</v>
      </c>
      <c r="N2030" s="179" t="s">
        <v>1434</v>
      </c>
      <c r="O2030" s="179" t="s">
        <v>25</v>
      </c>
      <c r="P2030" s="179" t="s">
        <v>1440</v>
      </c>
      <c r="Q2030" s="179" t="s">
        <v>23</v>
      </c>
      <c r="R2030" s="179" t="s">
        <v>1525</v>
      </c>
      <c r="S2030" s="179" t="s">
        <v>394</v>
      </c>
      <c r="T2030" s="184" t="s">
        <v>27</v>
      </c>
      <c r="U2030" s="184" t="str">
        <f>Tabla1[[#This Row],[Códigos CIF]]&amp;" "&amp;"="&amp;" "&amp;Tabla1[[#This Row],[Códigos CIF Habilidad]]</f>
        <v>d435 = Mover objetos con las extremidades inferiores</v>
      </c>
      <c r="V2030" s="189" t="s">
        <v>395</v>
      </c>
      <c r="W2030" s="19" t="s">
        <v>396</v>
      </c>
      <c r="X2030" s="10"/>
      <c r="Y2030" s="10"/>
      <c r="Z2030"/>
      <c r="AA2030"/>
      <c r="AB2030"/>
      <c r="AC2030"/>
      <c r="AD2030"/>
      <c r="AE2030"/>
      <c r="AF2030"/>
      <c r="AG2030"/>
      <c r="AH2030"/>
      <c r="AI2030"/>
    </row>
    <row r="2031" spans="1:35" ht="20.399999999999999">
      <c r="A2031" s="10">
        <v>2015</v>
      </c>
      <c r="B2031" s="176" t="s">
        <v>1344</v>
      </c>
      <c r="C2031" s="177" t="s">
        <v>1079</v>
      </c>
      <c r="D2031" s="177" t="s">
        <v>385</v>
      </c>
      <c r="E2031" s="178" t="s">
        <v>423</v>
      </c>
      <c r="F2031" s="179">
        <v>42</v>
      </c>
      <c r="G2031" s="180" t="s">
        <v>740</v>
      </c>
      <c r="H2031" s="181">
        <v>3</v>
      </c>
      <c r="I2031" s="182">
        <f>Tabla1[[#This Row],[P_Esperada_MEISR ]]*0.0008928</f>
        <v>2.6784000000000001E-3</v>
      </c>
      <c r="J2031" s="183">
        <v>1</v>
      </c>
      <c r="K2031" s="183">
        <f>Tabla1[[#This Row],[Puntuación]]-1</f>
        <v>0</v>
      </c>
      <c r="L2031" s="182">
        <f>Tabla1[[#This Row],[Cambio escala]]*0.0008928</f>
        <v>0</v>
      </c>
      <c r="M2031" s="179" t="s">
        <v>5</v>
      </c>
      <c r="N2031" s="179" t="s">
        <v>1436</v>
      </c>
      <c r="O2031" s="179" t="s">
        <v>5</v>
      </c>
      <c r="P2031" s="179" t="s">
        <v>1441</v>
      </c>
      <c r="Q2031" s="179" t="s">
        <v>5</v>
      </c>
      <c r="R2031" s="179" t="s">
        <v>1519</v>
      </c>
      <c r="S2031" s="179" t="s">
        <v>59</v>
      </c>
      <c r="T2031" s="184" t="s">
        <v>60</v>
      </c>
      <c r="U2031" s="184" t="str">
        <f>Tabla1[[#This Row],[Códigos CIF]]&amp;" "&amp;"="&amp;" "&amp;Tabla1[[#This Row],[Códigos CIF Habilidad]]</f>
        <v xml:space="preserve">d880 = Participación en el juego </v>
      </c>
      <c r="V2031" s="189" t="s">
        <v>61</v>
      </c>
      <c r="W2031" s="19" t="s">
        <v>62</v>
      </c>
      <c r="X2031" s="10"/>
      <c r="Y2031" s="10"/>
      <c r="Z2031"/>
      <c r="AA2031"/>
      <c r="AB2031"/>
      <c r="AC2031"/>
      <c r="AD2031"/>
      <c r="AE2031"/>
      <c r="AF2031"/>
      <c r="AG2031"/>
      <c r="AH2031"/>
      <c r="AI2031"/>
    </row>
    <row r="2032" spans="1:35" ht="30.6">
      <c r="A2032" s="10">
        <v>2016</v>
      </c>
      <c r="B2032" s="176" t="s">
        <v>1344</v>
      </c>
      <c r="C2032" s="177" t="s">
        <v>1080</v>
      </c>
      <c r="D2032" s="177" t="s">
        <v>385</v>
      </c>
      <c r="E2032" s="178" t="s">
        <v>720</v>
      </c>
      <c r="F2032" s="179">
        <v>42</v>
      </c>
      <c r="G2032" s="180" t="s">
        <v>740</v>
      </c>
      <c r="H2032" s="181">
        <v>3</v>
      </c>
      <c r="I2032" s="182">
        <f>Tabla1[[#This Row],[P_Esperada_MEISR ]]*0.0008928</f>
        <v>2.6784000000000001E-3</v>
      </c>
      <c r="J2032" s="183">
        <v>1</v>
      </c>
      <c r="K2032" s="183">
        <f>Tabla1[[#This Row],[Puntuación]]-1</f>
        <v>0</v>
      </c>
      <c r="L2032" s="182">
        <f>Tabla1[[#This Row],[Cambio escala]]*0.0008928</f>
        <v>0</v>
      </c>
      <c r="M2032" s="179" t="s">
        <v>5</v>
      </c>
      <c r="N2032" s="179" t="s">
        <v>1436</v>
      </c>
      <c r="O2032" s="179" t="s">
        <v>6</v>
      </c>
      <c r="P2032" s="179" t="s">
        <v>1439</v>
      </c>
      <c r="Q2032" s="179" t="s">
        <v>5</v>
      </c>
      <c r="R2032" s="179" t="s">
        <v>1519</v>
      </c>
      <c r="S2032" s="179" t="s">
        <v>55</v>
      </c>
      <c r="T2032" s="184" t="s">
        <v>9</v>
      </c>
      <c r="U2032" s="184" t="str">
        <f>Tabla1[[#This Row],[Códigos CIF]]&amp;" "&amp;"="&amp;" "&amp;Tabla1[[#This Row],[Códigos CIF Habilidad]]</f>
        <v>d330 = Hablar</v>
      </c>
      <c r="V2032" s="189" t="s">
        <v>56</v>
      </c>
      <c r="W2032" s="19" t="s">
        <v>57</v>
      </c>
      <c r="X2032" s="10"/>
      <c r="Y2032" s="10"/>
      <c r="Z2032"/>
      <c r="AA2032"/>
      <c r="AB2032"/>
      <c r="AC2032"/>
      <c r="AD2032"/>
      <c r="AE2032"/>
      <c r="AF2032"/>
      <c r="AG2032"/>
      <c r="AH2032"/>
      <c r="AI2032"/>
    </row>
    <row r="2033" spans="1:35" ht="24">
      <c r="A2033" s="10">
        <v>2017</v>
      </c>
      <c r="B2033" s="176" t="s">
        <v>1344</v>
      </c>
      <c r="C2033" s="177" t="s">
        <v>1081</v>
      </c>
      <c r="D2033" s="177" t="s">
        <v>385</v>
      </c>
      <c r="E2033" s="178" t="s">
        <v>424</v>
      </c>
      <c r="F2033" s="179">
        <v>48</v>
      </c>
      <c r="G2033" s="180" t="s">
        <v>741</v>
      </c>
      <c r="H2033" s="181">
        <v>3</v>
      </c>
      <c r="I2033" s="182">
        <f>Tabla1[[#This Row],[P_Esperada_MEISR ]]*0.0008928</f>
        <v>2.6784000000000001E-3</v>
      </c>
      <c r="J2033" s="183">
        <v>1</v>
      </c>
      <c r="K2033" s="183">
        <f>Tabla1[[#This Row],[Puntuación]]-1</f>
        <v>0</v>
      </c>
      <c r="L2033" s="182">
        <f>Tabla1[[#This Row],[Cambio escala]]*0.0008928</f>
        <v>0</v>
      </c>
      <c r="M2033" s="179" t="s">
        <v>24</v>
      </c>
      <c r="N2033" s="179" t="s">
        <v>1435</v>
      </c>
      <c r="O2033" s="179" t="s">
        <v>5</v>
      </c>
      <c r="P2033" s="179" t="s">
        <v>1441</v>
      </c>
      <c r="Q2033" s="179" t="s">
        <v>5</v>
      </c>
      <c r="R2033" s="179" t="s">
        <v>1519</v>
      </c>
      <c r="S2033" s="179" t="s">
        <v>77</v>
      </c>
      <c r="T2033" s="184" t="s">
        <v>50</v>
      </c>
      <c r="U2033" s="184" t="str">
        <f>Tabla1[[#This Row],[Códigos CIF]]&amp;" "&amp;"="&amp;" "&amp;Tabla1[[#This Row],[Códigos CIF Habilidad]]</f>
        <v>d250 = Manejo del comportamiento propio</v>
      </c>
      <c r="V2033" s="189" t="s">
        <v>78</v>
      </c>
      <c r="W2033" s="19" t="s">
        <v>79</v>
      </c>
      <c r="X2033" s="10"/>
      <c r="Y2033" s="10"/>
      <c r="Z2033"/>
      <c r="AA2033"/>
      <c r="AB2033"/>
      <c r="AC2033"/>
      <c r="AD2033"/>
      <c r="AE2033"/>
      <c r="AF2033"/>
      <c r="AG2033"/>
      <c r="AH2033"/>
      <c r="AI2033"/>
    </row>
    <row r="2034" spans="1:35" ht="24">
      <c r="A2034" s="10">
        <v>2018</v>
      </c>
      <c r="B2034" s="176" t="s">
        <v>1344</v>
      </c>
      <c r="C2034" s="177" t="s">
        <v>1082</v>
      </c>
      <c r="D2034" s="177" t="s">
        <v>385</v>
      </c>
      <c r="E2034" s="178" t="s">
        <v>425</v>
      </c>
      <c r="F2034" s="179">
        <v>48</v>
      </c>
      <c r="G2034" s="180" t="s">
        <v>741</v>
      </c>
      <c r="H2034" s="181">
        <v>3</v>
      </c>
      <c r="I2034" s="182">
        <f>Tabla1[[#This Row],[P_Esperada_MEISR ]]*0.0008928</f>
        <v>2.6784000000000001E-3</v>
      </c>
      <c r="J2034" s="183">
        <v>1</v>
      </c>
      <c r="K2034" s="183">
        <f>Tabla1[[#This Row],[Puntuación]]-1</f>
        <v>0</v>
      </c>
      <c r="L2034" s="182">
        <f>Tabla1[[#This Row],[Cambio escala]]*0.0008928</f>
        <v>0</v>
      </c>
      <c r="M2034" s="179" t="s">
        <v>5</v>
      </c>
      <c r="N2034" s="179" t="s">
        <v>1436</v>
      </c>
      <c r="O2034" s="179" t="s">
        <v>5</v>
      </c>
      <c r="P2034" s="179" t="s">
        <v>1441</v>
      </c>
      <c r="Q2034" s="179" t="s">
        <v>5</v>
      </c>
      <c r="R2034" s="179" t="s">
        <v>1519</v>
      </c>
      <c r="S2034" s="179" t="s">
        <v>77</v>
      </c>
      <c r="T2034" s="184" t="s">
        <v>50</v>
      </c>
      <c r="U2034" s="184" t="str">
        <f>Tabla1[[#This Row],[Códigos CIF]]&amp;" "&amp;"="&amp;" "&amp;Tabla1[[#This Row],[Códigos CIF Habilidad]]</f>
        <v>d250 = Manejo del comportamiento propio</v>
      </c>
      <c r="V2034" s="189" t="s">
        <v>78</v>
      </c>
      <c r="W2034" s="19" t="s">
        <v>79</v>
      </c>
      <c r="X2034" s="10"/>
      <c r="Y2034" s="10"/>
      <c r="Z2034"/>
      <c r="AA2034"/>
      <c r="AB2034"/>
      <c r="AC2034"/>
      <c r="AD2034"/>
      <c r="AE2034"/>
      <c r="AF2034"/>
      <c r="AG2034"/>
      <c r="AH2034"/>
      <c r="AI2034"/>
    </row>
    <row r="2035" spans="1:35" ht="24">
      <c r="A2035" s="10">
        <v>2019</v>
      </c>
      <c r="B2035" s="176" t="s">
        <v>1344</v>
      </c>
      <c r="C2035" s="177" t="s">
        <v>1083</v>
      </c>
      <c r="D2035" s="177" t="s">
        <v>385</v>
      </c>
      <c r="E2035" s="178" t="s">
        <v>422</v>
      </c>
      <c r="F2035" s="179">
        <v>54</v>
      </c>
      <c r="G2035" s="180" t="s">
        <v>743</v>
      </c>
      <c r="H2035" s="181">
        <v>3</v>
      </c>
      <c r="I2035" s="182">
        <f>Tabla1[[#This Row],[P_Esperada_MEISR ]]*0.0008928</f>
        <v>2.6784000000000001E-3</v>
      </c>
      <c r="J2035" s="183">
        <v>1</v>
      </c>
      <c r="K2035" s="183">
        <f>Tabla1[[#This Row],[Puntuación]]-1</f>
        <v>0</v>
      </c>
      <c r="L2035" s="182">
        <f>Tabla1[[#This Row],[Cambio escala]]*0.0008928</f>
        <v>0</v>
      </c>
      <c r="M2035" s="179" t="s">
        <v>23</v>
      </c>
      <c r="N2035" s="179" t="s">
        <v>1434</v>
      </c>
      <c r="O2035" s="179" t="s">
        <v>25</v>
      </c>
      <c r="P2035" s="179" t="s">
        <v>1440</v>
      </c>
      <c r="Q2035" s="179" t="s">
        <v>23</v>
      </c>
      <c r="R2035" s="179" t="s">
        <v>1525</v>
      </c>
      <c r="S2035" s="179" t="s">
        <v>394</v>
      </c>
      <c r="T2035" s="184" t="s">
        <v>27</v>
      </c>
      <c r="U2035" s="184" t="str">
        <f>Tabla1[[#This Row],[Códigos CIF]]&amp;" "&amp;"="&amp;" "&amp;Tabla1[[#This Row],[Códigos CIF Habilidad]]</f>
        <v>d435 = Mover objetos con las extremidades inferiores</v>
      </c>
      <c r="V2035" s="189" t="s">
        <v>395</v>
      </c>
      <c r="W2035" s="19" t="s">
        <v>396</v>
      </c>
      <c r="X2035" s="10"/>
      <c r="Y2035" s="10"/>
      <c r="Z2035"/>
      <c r="AA2035"/>
      <c r="AB2035"/>
      <c r="AC2035"/>
      <c r="AD2035"/>
      <c r="AE2035"/>
      <c r="AF2035"/>
      <c r="AG2035"/>
      <c r="AH2035"/>
      <c r="AI2035"/>
    </row>
    <row r="2036" spans="1:35" ht="20.399999999999999">
      <c r="A2036" s="10">
        <v>2020</v>
      </c>
      <c r="B2036" s="176" t="s">
        <v>1344</v>
      </c>
      <c r="C2036" s="177" t="s">
        <v>1084</v>
      </c>
      <c r="D2036" s="177" t="s">
        <v>385</v>
      </c>
      <c r="E2036" s="178" t="s">
        <v>428</v>
      </c>
      <c r="F2036" s="179">
        <v>54</v>
      </c>
      <c r="G2036" s="180" t="s">
        <v>743</v>
      </c>
      <c r="H2036" s="181">
        <v>3</v>
      </c>
      <c r="I2036" s="182">
        <f>Tabla1[[#This Row],[P_Esperada_MEISR ]]*0.0008928</f>
        <v>2.6784000000000001E-3</v>
      </c>
      <c r="J2036" s="183">
        <v>1</v>
      </c>
      <c r="K2036" s="183">
        <f>Tabla1[[#This Row],[Puntuación]]-1</f>
        <v>0</v>
      </c>
      <c r="L2036" s="182">
        <f>Tabla1[[#This Row],[Cambio escala]]*0.0008928</f>
        <v>0</v>
      </c>
      <c r="M2036" s="179" t="s">
        <v>23</v>
      </c>
      <c r="N2036" s="179" t="s">
        <v>1434</v>
      </c>
      <c r="O2036" s="179" t="s">
        <v>25</v>
      </c>
      <c r="P2036" s="179" t="s">
        <v>1440</v>
      </c>
      <c r="Q2036" s="179" t="s">
        <v>23</v>
      </c>
      <c r="R2036" s="179" t="s">
        <v>1525</v>
      </c>
      <c r="S2036" s="179" t="s">
        <v>160</v>
      </c>
      <c r="T2036" s="184" t="s">
        <v>27</v>
      </c>
      <c r="U2036" s="184" t="str">
        <f>Tabla1[[#This Row],[Códigos CIF]]&amp;" "&amp;"="&amp;" "&amp;Tabla1[[#This Row],[Códigos CIF Habilidad]]</f>
        <v>d455 = Desplazarse por el entorno</v>
      </c>
      <c r="V2036" s="189" t="s">
        <v>161</v>
      </c>
      <c r="W2036" s="19" t="s">
        <v>162</v>
      </c>
      <c r="X2036" s="10"/>
      <c r="Y2036" s="10"/>
      <c r="Z2036"/>
      <c r="AA2036"/>
      <c r="AB2036"/>
      <c r="AC2036"/>
      <c r="AD2036"/>
      <c r="AE2036"/>
      <c r="AF2036"/>
      <c r="AG2036"/>
      <c r="AH2036"/>
      <c r="AI2036"/>
    </row>
    <row r="2037" spans="1:35" ht="30.6">
      <c r="A2037" s="10">
        <v>2021</v>
      </c>
      <c r="B2037" s="176" t="s">
        <v>1344</v>
      </c>
      <c r="C2037" s="177" t="s">
        <v>1085</v>
      </c>
      <c r="D2037" s="177" t="s">
        <v>385</v>
      </c>
      <c r="E2037" s="178" t="s">
        <v>429</v>
      </c>
      <c r="F2037" s="179">
        <v>60</v>
      </c>
      <c r="G2037" s="180" t="s">
        <v>744</v>
      </c>
      <c r="H2037" s="181">
        <v>3</v>
      </c>
      <c r="I2037" s="182">
        <f>Tabla1[[#This Row],[P_Esperada_MEISR ]]*0.0008928</f>
        <v>2.6784000000000001E-3</v>
      </c>
      <c r="J2037" s="183">
        <v>1</v>
      </c>
      <c r="K2037" s="183">
        <f>Tabla1[[#This Row],[Puntuación]]-1</f>
        <v>0</v>
      </c>
      <c r="L2037" s="182">
        <f>Tabla1[[#This Row],[Cambio escala]]*0.0008928</f>
        <v>0</v>
      </c>
      <c r="M2037" s="179" t="s">
        <v>23</v>
      </c>
      <c r="N2037" s="179" t="s">
        <v>1434</v>
      </c>
      <c r="O2037" s="179" t="s">
        <v>25</v>
      </c>
      <c r="P2037" s="179" t="s">
        <v>1440</v>
      </c>
      <c r="Q2037" s="179" t="s">
        <v>23</v>
      </c>
      <c r="R2037" s="179" t="s">
        <v>1525</v>
      </c>
      <c r="S2037" s="179" t="s">
        <v>160</v>
      </c>
      <c r="T2037" s="184" t="s">
        <v>27</v>
      </c>
      <c r="U2037" s="184" t="str">
        <f>Tabla1[[#This Row],[Códigos CIF]]&amp;" "&amp;"="&amp;" "&amp;Tabla1[[#This Row],[Códigos CIF Habilidad]]</f>
        <v>d455 = Desplazarse por el entorno</v>
      </c>
      <c r="V2037" s="189" t="s">
        <v>161</v>
      </c>
      <c r="W2037" s="19" t="s">
        <v>162</v>
      </c>
      <c r="X2037" s="10"/>
      <c r="Y2037" s="10"/>
      <c r="Z2037"/>
      <c r="AA2037"/>
      <c r="AB2037"/>
      <c r="AC2037"/>
      <c r="AD2037"/>
      <c r="AE2037"/>
      <c r="AF2037"/>
      <c r="AG2037"/>
      <c r="AH2037"/>
      <c r="AI2037"/>
    </row>
    <row r="2038" spans="1:35" ht="20.399999999999999">
      <c r="A2038" s="10">
        <v>2022</v>
      </c>
      <c r="B2038" s="176" t="s">
        <v>1344</v>
      </c>
      <c r="C2038" s="177" t="s">
        <v>1086</v>
      </c>
      <c r="D2038" s="177" t="s">
        <v>385</v>
      </c>
      <c r="E2038" s="178" t="s">
        <v>721</v>
      </c>
      <c r="F2038" s="179">
        <v>60</v>
      </c>
      <c r="G2038" s="180" t="s">
        <v>744</v>
      </c>
      <c r="H2038" s="181">
        <v>3</v>
      </c>
      <c r="I2038" s="182">
        <f>Tabla1[[#This Row],[P_Esperada_MEISR ]]*0.0008928</f>
        <v>2.6784000000000001E-3</v>
      </c>
      <c r="J2038" s="183">
        <v>1</v>
      </c>
      <c r="K2038" s="183">
        <f>Tabla1[[#This Row],[Puntuación]]-1</f>
        <v>0</v>
      </c>
      <c r="L2038" s="182">
        <f>Tabla1[[#This Row],[Cambio escala]]*0.0008928</f>
        <v>0</v>
      </c>
      <c r="M2038" s="179" t="s">
        <v>23</v>
      </c>
      <c r="N2038" s="179" t="s">
        <v>1434</v>
      </c>
      <c r="O2038" s="179" t="s">
        <v>25</v>
      </c>
      <c r="P2038" s="179" t="s">
        <v>1440</v>
      </c>
      <c r="Q2038" s="179" t="s">
        <v>23</v>
      </c>
      <c r="R2038" s="179" t="s">
        <v>1525</v>
      </c>
      <c r="S2038" s="179" t="s">
        <v>160</v>
      </c>
      <c r="T2038" s="184" t="s">
        <v>27</v>
      </c>
      <c r="U2038" s="184" t="str">
        <f>Tabla1[[#This Row],[Códigos CIF]]&amp;" "&amp;"="&amp;" "&amp;Tabla1[[#This Row],[Códigos CIF Habilidad]]</f>
        <v>d455 = Desplazarse por el entorno</v>
      </c>
      <c r="V2038" s="189" t="s">
        <v>161</v>
      </c>
      <c r="W2038" s="19" t="s">
        <v>162</v>
      </c>
      <c r="X2038" s="10"/>
      <c r="Y2038" s="10"/>
      <c r="Z2038"/>
      <c r="AA2038"/>
      <c r="AB2038"/>
      <c r="AC2038"/>
      <c r="AD2038"/>
      <c r="AE2038"/>
      <c r="AF2038"/>
      <c r="AG2038"/>
      <c r="AH2038"/>
      <c r="AI2038"/>
    </row>
    <row r="2039" spans="1:35" ht="51">
      <c r="A2039" s="10">
        <v>2023</v>
      </c>
      <c r="B2039" s="176" t="s">
        <v>1344</v>
      </c>
      <c r="C2039" s="177" t="s">
        <v>1087</v>
      </c>
      <c r="D2039" s="177" t="s">
        <v>385</v>
      </c>
      <c r="E2039" s="178" t="s">
        <v>430</v>
      </c>
      <c r="F2039" s="179">
        <v>60</v>
      </c>
      <c r="G2039" s="180" t="s">
        <v>744</v>
      </c>
      <c r="H2039" s="181">
        <v>3</v>
      </c>
      <c r="I2039" s="182">
        <f>Tabla1[[#This Row],[P_Esperada_MEISR ]]*0.0008928</f>
        <v>2.6784000000000001E-3</v>
      </c>
      <c r="J2039" s="183">
        <v>1</v>
      </c>
      <c r="K2039" s="183">
        <f>Tabla1[[#This Row],[Puntuación]]-1</f>
        <v>0</v>
      </c>
      <c r="L2039" s="182">
        <f>Tabla1[[#This Row],[Cambio escala]]*0.0008928</f>
        <v>0</v>
      </c>
      <c r="M2039" s="179" t="s">
        <v>24</v>
      </c>
      <c r="N2039" s="179" t="s">
        <v>1435</v>
      </c>
      <c r="O2039" s="179" t="s">
        <v>31</v>
      </c>
      <c r="P2039" s="179" t="s">
        <v>1438</v>
      </c>
      <c r="Q2039" s="179" t="s">
        <v>7</v>
      </c>
      <c r="R2039" s="179" t="s">
        <v>1526</v>
      </c>
      <c r="S2039" s="179" t="s">
        <v>111</v>
      </c>
      <c r="T2039" s="184" t="s">
        <v>19</v>
      </c>
      <c r="U2039" s="184" t="str">
        <f>Tabla1[[#This Row],[Códigos CIF]]&amp;" "&amp;"="&amp;" "&amp;Tabla1[[#This Row],[Códigos CIF Habilidad]]</f>
        <v>d137 = Adquirir conceptos</v>
      </c>
      <c r="V2039" s="189" t="s">
        <v>112</v>
      </c>
      <c r="W2039" s="19" t="s">
        <v>113</v>
      </c>
      <c r="X2039" s="10"/>
      <c r="Y2039" s="10"/>
      <c r="Z2039"/>
      <c r="AA2039"/>
      <c r="AB2039"/>
      <c r="AC2039"/>
      <c r="AD2039"/>
      <c r="AE2039"/>
      <c r="AF2039"/>
      <c r="AG2039"/>
      <c r="AH2039"/>
      <c r="AI2039"/>
    </row>
    <row r="2040" spans="1:35" ht="20.399999999999999">
      <c r="A2040" s="10">
        <v>2024</v>
      </c>
      <c r="B2040" s="176" t="s">
        <v>1344</v>
      </c>
      <c r="C2040" s="177" t="s">
        <v>1088</v>
      </c>
      <c r="D2040" s="177" t="s">
        <v>385</v>
      </c>
      <c r="E2040" s="178" t="s">
        <v>431</v>
      </c>
      <c r="F2040" s="179">
        <v>60</v>
      </c>
      <c r="G2040" s="180" t="s">
        <v>744</v>
      </c>
      <c r="H2040" s="181">
        <v>3</v>
      </c>
      <c r="I2040" s="182">
        <f>Tabla1[[#This Row],[P_Esperada_MEISR ]]*0.0008928</f>
        <v>2.6784000000000001E-3</v>
      </c>
      <c r="J2040" s="183">
        <v>1</v>
      </c>
      <c r="K2040" s="183">
        <f>Tabla1[[#This Row],[Puntuación]]-1</f>
        <v>0</v>
      </c>
      <c r="L2040" s="182">
        <f>Tabla1[[#This Row],[Cambio escala]]*0.0008928</f>
        <v>0</v>
      </c>
      <c r="M2040" s="179" t="s">
        <v>23</v>
      </c>
      <c r="N2040" s="179" t="s">
        <v>1434</v>
      </c>
      <c r="O2040" s="179" t="s">
        <v>25</v>
      </c>
      <c r="P2040" s="179" t="s">
        <v>1440</v>
      </c>
      <c r="Q2040" s="179" t="s">
        <v>23</v>
      </c>
      <c r="R2040" s="179" t="s">
        <v>1525</v>
      </c>
      <c r="S2040" s="179" t="s">
        <v>34</v>
      </c>
      <c r="T2040" s="184" t="s">
        <v>27</v>
      </c>
      <c r="U2040" s="184" t="str">
        <f>Tabla1[[#This Row],[Códigos CIF]]&amp;" "&amp;"="&amp;" "&amp;Tabla1[[#This Row],[Códigos CIF Habilidad]]</f>
        <v>d445 = Uso de la mano y el brazo</v>
      </c>
      <c r="V2040" s="189" t="s">
        <v>35</v>
      </c>
      <c r="W2040" s="19" t="s">
        <v>36</v>
      </c>
      <c r="X2040" s="10"/>
      <c r="Y2040" s="10"/>
      <c r="Z2040"/>
      <c r="AA2040"/>
      <c r="AB2040"/>
      <c r="AC2040"/>
      <c r="AD2040"/>
      <c r="AE2040"/>
      <c r="AF2040"/>
      <c r="AG2040"/>
      <c r="AH2040"/>
      <c r="AI2040"/>
    </row>
    <row r="2041" spans="1:35">
      <c r="A2041" s="10">
        <v>2025</v>
      </c>
      <c r="B2041" s="176" t="s">
        <v>1344</v>
      </c>
      <c r="C2041" s="177" t="s">
        <v>1089</v>
      </c>
      <c r="D2041" s="177" t="s">
        <v>385</v>
      </c>
      <c r="E2041" s="178" t="s">
        <v>432</v>
      </c>
      <c r="F2041" s="179">
        <v>60</v>
      </c>
      <c r="G2041" s="180" t="s">
        <v>744</v>
      </c>
      <c r="H2041" s="181">
        <v>3</v>
      </c>
      <c r="I2041" s="182">
        <f>Tabla1[[#This Row],[P_Esperada_MEISR ]]*0.0008928</f>
        <v>2.6784000000000001E-3</v>
      </c>
      <c r="J2041" s="183">
        <v>1</v>
      </c>
      <c r="K2041" s="183">
        <f>Tabla1[[#This Row],[Puntuación]]-1</f>
        <v>0</v>
      </c>
      <c r="L2041" s="182">
        <f>Tabla1[[#This Row],[Cambio escala]]*0.0008928</f>
        <v>0</v>
      </c>
      <c r="M2041" s="179" t="s">
        <v>23</v>
      </c>
      <c r="N2041" s="179" t="s">
        <v>1434</v>
      </c>
      <c r="O2041" s="179" t="s">
        <v>25</v>
      </c>
      <c r="P2041" s="179" t="s">
        <v>1440</v>
      </c>
      <c r="Q2041" s="179" t="s">
        <v>23</v>
      </c>
      <c r="R2041" s="179" t="s">
        <v>1525</v>
      </c>
      <c r="S2041" s="179" t="s">
        <v>160</v>
      </c>
      <c r="T2041" s="184" t="s">
        <v>27</v>
      </c>
      <c r="U2041" s="184" t="str">
        <f>Tabla1[[#This Row],[Códigos CIF]]&amp;" "&amp;"="&amp;" "&amp;Tabla1[[#This Row],[Códigos CIF Habilidad]]</f>
        <v>d455 = Desplazarse por el entorno</v>
      </c>
      <c r="V2041" s="189" t="s">
        <v>161</v>
      </c>
      <c r="W2041" s="19" t="s">
        <v>162</v>
      </c>
      <c r="X2041" s="10"/>
      <c r="Y2041" s="10"/>
      <c r="Z2041"/>
      <c r="AA2041"/>
      <c r="AB2041"/>
      <c r="AC2041"/>
      <c r="AD2041"/>
      <c r="AE2041"/>
      <c r="AF2041"/>
      <c r="AG2041"/>
      <c r="AH2041"/>
      <c r="AI2041"/>
    </row>
    <row r="2042" spans="1:35">
      <c r="A2042" s="10">
        <v>2026</v>
      </c>
      <c r="B2042" s="176" t="s">
        <v>1344</v>
      </c>
      <c r="C2042" s="177" t="s">
        <v>1090</v>
      </c>
      <c r="D2042" s="177" t="s">
        <v>385</v>
      </c>
      <c r="E2042" s="178" t="s">
        <v>433</v>
      </c>
      <c r="F2042" s="179">
        <v>60</v>
      </c>
      <c r="G2042" s="180" t="s">
        <v>744</v>
      </c>
      <c r="H2042" s="181">
        <v>3</v>
      </c>
      <c r="I2042" s="182">
        <f>Tabla1[[#This Row],[P_Esperada_MEISR ]]*0.0008928</f>
        <v>2.6784000000000001E-3</v>
      </c>
      <c r="J2042" s="183">
        <v>1</v>
      </c>
      <c r="K2042" s="183">
        <f>Tabla1[[#This Row],[Puntuación]]-1</f>
        <v>0</v>
      </c>
      <c r="L2042" s="182">
        <f>Tabla1[[#This Row],[Cambio escala]]*0.0008928</f>
        <v>0</v>
      </c>
      <c r="M2042" s="179" t="s">
        <v>23</v>
      </c>
      <c r="N2042" s="179" t="s">
        <v>1434</v>
      </c>
      <c r="O2042" s="179" t="s">
        <v>25</v>
      </c>
      <c r="P2042" s="179" t="s">
        <v>1440</v>
      </c>
      <c r="Q2042" s="179" t="s">
        <v>23</v>
      </c>
      <c r="R2042" s="179" t="s">
        <v>1525</v>
      </c>
      <c r="S2042" s="179" t="s">
        <v>160</v>
      </c>
      <c r="T2042" s="184" t="s">
        <v>27</v>
      </c>
      <c r="U2042" s="184" t="str">
        <f>Tabla1[[#This Row],[Códigos CIF]]&amp;" "&amp;"="&amp;" "&amp;Tabla1[[#This Row],[Códigos CIF Habilidad]]</f>
        <v>d455 = Desplazarse por el entorno</v>
      </c>
      <c r="V2042" s="189" t="s">
        <v>161</v>
      </c>
      <c r="W2042" s="19" t="s">
        <v>162</v>
      </c>
      <c r="X2042" s="10"/>
      <c r="Y2042" s="10"/>
      <c r="Z2042"/>
      <c r="AA2042"/>
      <c r="AB2042"/>
      <c r="AC2042"/>
      <c r="AD2042"/>
      <c r="AE2042"/>
      <c r="AF2042"/>
      <c r="AG2042"/>
      <c r="AH2042"/>
      <c r="AI2042"/>
    </row>
    <row r="2043" spans="1:35" ht="24">
      <c r="A2043" s="10">
        <v>2027</v>
      </c>
      <c r="B2043" s="176" t="s">
        <v>1344</v>
      </c>
      <c r="C2043" s="177" t="s">
        <v>753</v>
      </c>
      <c r="D2043" s="177" t="s">
        <v>435</v>
      </c>
      <c r="E2043" s="178" t="s">
        <v>1546</v>
      </c>
      <c r="F2043" s="179">
        <v>0</v>
      </c>
      <c r="G2043" s="180" t="s">
        <v>683</v>
      </c>
      <c r="H2043" s="181">
        <v>3</v>
      </c>
      <c r="I2043" s="182">
        <f>Tabla1[[#This Row],[P_Esperada_MEISR ]]*0.0008928</f>
        <v>2.6784000000000001E-3</v>
      </c>
      <c r="J2043" s="183">
        <v>1</v>
      </c>
      <c r="K2043" s="183">
        <f>Tabla1[[#This Row],[Puntuación]]-1</f>
        <v>0</v>
      </c>
      <c r="L2043" s="182">
        <f>Tabla1[[#This Row],[Cambio escala]]*0.0008928</f>
        <v>0</v>
      </c>
      <c r="M2043" s="179" t="s">
        <v>23</v>
      </c>
      <c r="N2043" s="179" t="s">
        <v>1434</v>
      </c>
      <c r="O2043" s="179" t="s">
        <v>25</v>
      </c>
      <c r="P2043" s="179" t="s">
        <v>1440</v>
      </c>
      <c r="Q2043" s="179" t="s">
        <v>23</v>
      </c>
      <c r="R2043" s="179" t="s">
        <v>1525</v>
      </c>
      <c r="S2043" s="179" t="s">
        <v>26</v>
      </c>
      <c r="T2043" s="184" t="s">
        <v>27</v>
      </c>
      <c r="U2043" s="184" t="str">
        <f>Tabla1[[#This Row],[Códigos CIF]]&amp;" "&amp;"="&amp;" "&amp;Tabla1[[#This Row],[Códigos CIF Habilidad]]</f>
        <v>d410 = Cambiar las posturas corporales básicas</v>
      </c>
      <c r="V2043" s="189" t="s">
        <v>28</v>
      </c>
      <c r="W2043" s="19" t="s">
        <v>29</v>
      </c>
      <c r="X2043" s="10"/>
      <c r="Y2043" s="10"/>
      <c r="Z2043"/>
      <c r="AA2043"/>
      <c r="AB2043"/>
      <c r="AC2043"/>
      <c r="AD2043"/>
      <c r="AE2043"/>
      <c r="AF2043"/>
      <c r="AG2043"/>
      <c r="AH2043"/>
      <c r="AI2043"/>
    </row>
    <row r="2044" spans="1:35" ht="30.6">
      <c r="A2044" s="10">
        <v>2028</v>
      </c>
      <c r="B2044" s="176" t="s">
        <v>1344</v>
      </c>
      <c r="C2044" s="177" t="s">
        <v>1092</v>
      </c>
      <c r="D2044" s="177" t="s">
        <v>435</v>
      </c>
      <c r="E2044" s="178" t="s">
        <v>436</v>
      </c>
      <c r="F2044" s="179">
        <v>3</v>
      </c>
      <c r="G2044" s="180" t="s">
        <v>683</v>
      </c>
      <c r="H2044" s="181">
        <v>3</v>
      </c>
      <c r="I2044" s="182">
        <f>Tabla1[[#This Row],[P_Esperada_MEISR ]]*0.0008928</f>
        <v>2.6784000000000001E-3</v>
      </c>
      <c r="J2044" s="183">
        <v>1</v>
      </c>
      <c r="K2044" s="183">
        <f>Tabla1[[#This Row],[Puntuación]]-1</f>
        <v>0</v>
      </c>
      <c r="L2044" s="182">
        <f>Tabla1[[#This Row],[Cambio escala]]*0.0008928</f>
        <v>0</v>
      </c>
      <c r="M2044" s="179" t="s">
        <v>24</v>
      </c>
      <c r="N2044" s="179" t="s">
        <v>1435</v>
      </c>
      <c r="O2044" s="179" t="s">
        <v>31</v>
      </c>
      <c r="P2044" s="179" t="s">
        <v>1438</v>
      </c>
      <c r="Q2044" s="179" t="s">
        <v>7</v>
      </c>
      <c r="R2044" s="179" t="s">
        <v>1526</v>
      </c>
      <c r="S2044" s="179" t="s">
        <v>437</v>
      </c>
      <c r="T2044" s="184" t="s">
        <v>19</v>
      </c>
      <c r="U2044" s="184" t="str">
        <f>Tabla1[[#This Row],[Códigos CIF]]&amp;" "&amp;"="&amp;" "&amp;Tabla1[[#This Row],[Códigos CIF Habilidad]]</f>
        <v>d135 = Repetir</v>
      </c>
      <c r="V2044" s="189" t="s">
        <v>438</v>
      </c>
      <c r="W2044" s="19" t="s">
        <v>439</v>
      </c>
      <c r="X2044" s="10"/>
      <c r="Y2044" s="10"/>
      <c r="Z2044"/>
      <c r="AA2044"/>
      <c r="AB2044"/>
      <c r="AC2044"/>
      <c r="AD2044"/>
      <c r="AE2044"/>
      <c r="AF2044"/>
      <c r="AG2044"/>
      <c r="AH2044"/>
      <c r="AI2044"/>
    </row>
    <row r="2045" spans="1:35" ht="24">
      <c r="A2045" s="10">
        <v>2029</v>
      </c>
      <c r="B2045" s="176" t="s">
        <v>1344</v>
      </c>
      <c r="C2045" s="177" t="s">
        <v>1093</v>
      </c>
      <c r="D2045" s="177" t="s">
        <v>435</v>
      </c>
      <c r="E2045" s="178" t="s">
        <v>441</v>
      </c>
      <c r="F2045" s="179">
        <v>5</v>
      </c>
      <c r="G2045" s="180" t="s">
        <v>683</v>
      </c>
      <c r="H2045" s="181">
        <v>3</v>
      </c>
      <c r="I2045" s="182">
        <f>Tabla1[[#This Row],[P_Esperada_MEISR ]]*0.0008928</f>
        <v>2.6784000000000001E-3</v>
      </c>
      <c r="J2045" s="183">
        <v>1</v>
      </c>
      <c r="K2045" s="183">
        <f>Tabla1[[#This Row],[Puntuación]]-1</f>
        <v>0</v>
      </c>
      <c r="L2045" s="182">
        <f>Tabla1[[#This Row],[Cambio escala]]*0.0008928</f>
        <v>0</v>
      </c>
      <c r="M2045" s="179" t="s">
        <v>24</v>
      </c>
      <c r="N2045" s="179" t="s">
        <v>1435</v>
      </c>
      <c r="O2045" s="179" t="s">
        <v>31</v>
      </c>
      <c r="P2045" s="179" t="s">
        <v>1438</v>
      </c>
      <c r="Q2045" s="179" t="s">
        <v>7</v>
      </c>
      <c r="R2045" s="179" t="s">
        <v>1526</v>
      </c>
      <c r="S2045" s="179" t="s">
        <v>37</v>
      </c>
      <c r="T2045" s="184" t="s">
        <v>19</v>
      </c>
      <c r="U2045" s="184" t="str">
        <f>Tabla1[[#This Row],[Códigos CIF]]&amp;" "&amp;"="&amp;" "&amp;Tabla1[[#This Row],[Códigos CIF Habilidad]]</f>
        <v>d120 = Otras experiencias sensoriales intencionadas</v>
      </c>
      <c r="V2045" s="189" t="s">
        <v>38</v>
      </c>
      <c r="W2045" s="19" t="s">
        <v>39</v>
      </c>
      <c r="X2045" s="10"/>
      <c r="Y2045" s="10"/>
      <c r="Z2045"/>
      <c r="AA2045"/>
      <c r="AB2045"/>
      <c r="AC2045"/>
      <c r="AD2045"/>
      <c r="AE2045"/>
      <c r="AF2045"/>
      <c r="AG2045"/>
      <c r="AH2045"/>
      <c r="AI2045"/>
    </row>
    <row r="2046" spans="1:35" ht="24">
      <c r="A2046" s="10">
        <v>2030</v>
      </c>
      <c r="B2046" s="176" t="s">
        <v>1344</v>
      </c>
      <c r="C2046" s="177" t="s">
        <v>1094</v>
      </c>
      <c r="D2046" s="177" t="s">
        <v>435</v>
      </c>
      <c r="E2046" s="178" t="s">
        <v>440</v>
      </c>
      <c r="F2046" s="179">
        <v>6</v>
      </c>
      <c r="G2046" s="180" t="s">
        <v>683</v>
      </c>
      <c r="H2046" s="181">
        <v>3</v>
      </c>
      <c r="I2046" s="182">
        <f>Tabla1[[#This Row],[P_Esperada_MEISR ]]*0.0008928</f>
        <v>2.6784000000000001E-3</v>
      </c>
      <c r="J2046" s="183">
        <v>1</v>
      </c>
      <c r="K2046" s="183">
        <f>Tabla1[[#This Row],[Puntuación]]-1</f>
        <v>0</v>
      </c>
      <c r="L2046" s="182">
        <f>Tabla1[[#This Row],[Cambio escala]]*0.0008928</f>
        <v>0</v>
      </c>
      <c r="M2046" s="179" t="s">
        <v>24</v>
      </c>
      <c r="N2046" s="179" t="s">
        <v>1435</v>
      </c>
      <c r="O2046" s="179" t="s">
        <v>31</v>
      </c>
      <c r="P2046" s="179" t="s">
        <v>1438</v>
      </c>
      <c r="Q2046" s="179" t="s">
        <v>7</v>
      </c>
      <c r="R2046" s="179" t="s">
        <v>1526</v>
      </c>
      <c r="S2046" s="179" t="s">
        <v>37</v>
      </c>
      <c r="T2046" s="184" t="s">
        <v>19</v>
      </c>
      <c r="U2046" s="184" t="str">
        <f>Tabla1[[#This Row],[Códigos CIF]]&amp;" "&amp;"="&amp;" "&amp;Tabla1[[#This Row],[Códigos CIF Habilidad]]</f>
        <v>d120 = Otras experiencias sensoriales intencionadas</v>
      </c>
      <c r="V2046" s="189" t="s">
        <v>38</v>
      </c>
      <c r="W2046" s="19" t="s">
        <v>39</v>
      </c>
      <c r="X2046" s="10"/>
      <c r="Y2046" s="10"/>
      <c r="Z2046"/>
      <c r="AA2046"/>
      <c r="AB2046"/>
      <c r="AC2046"/>
      <c r="AD2046"/>
      <c r="AE2046"/>
      <c r="AF2046"/>
      <c r="AG2046"/>
      <c r="AH2046"/>
      <c r="AI2046"/>
    </row>
    <row r="2047" spans="1:35" ht="20.399999999999999">
      <c r="A2047" s="10">
        <v>2031</v>
      </c>
      <c r="B2047" s="176" t="s">
        <v>1344</v>
      </c>
      <c r="C2047" s="177" t="s">
        <v>1095</v>
      </c>
      <c r="D2047" s="177" t="s">
        <v>435</v>
      </c>
      <c r="E2047" s="178" t="s">
        <v>442</v>
      </c>
      <c r="F2047" s="179">
        <v>6</v>
      </c>
      <c r="G2047" s="180" t="s">
        <v>683</v>
      </c>
      <c r="H2047" s="181">
        <v>3</v>
      </c>
      <c r="I2047" s="182">
        <f>Tabla1[[#This Row],[P_Esperada_MEISR ]]*0.0008928</f>
        <v>2.6784000000000001E-3</v>
      </c>
      <c r="J2047" s="183">
        <v>1</v>
      </c>
      <c r="K2047" s="183">
        <f>Tabla1[[#This Row],[Puntuación]]-1</f>
        <v>0</v>
      </c>
      <c r="L2047" s="182">
        <f>Tabla1[[#This Row],[Cambio escala]]*0.0008928</f>
        <v>0</v>
      </c>
      <c r="M2047" s="179" t="s">
        <v>23</v>
      </c>
      <c r="N2047" s="179" t="s">
        <v>1434</v>
      </c>
      <c r="O2047" s="179" t="s">
        <v>25</v>
      </c>
      <c r="P2047" s="179" t="s">
        <v>1440</v>
      </c>
      <c r="Q2047" s="179" t="s">
        <v>23</v>
      </c>
      <c r="R2047" s="179" t="s">
        <v>1525</v>
      </c>
      <c r="S2047" s="179" t="s">
        <v>132</v>
      </c>
      <c r="T2047" s="184" t="s">
        <v>27</v>
      </c>
      <c r="U2047" s="184" t="str">
        <f>Tabla1[[#This Row],[Códigos CIF]]&amp;" "&amp;"="&amp;" "&amp;Tabla1[[#This Row],[Códigos CIF Habilidad]]</f>
        <v>d440 = Uso fino de la mano</v>
      </c>
      <c r="V2047" s="189" t="s">
        <v>133</v>
      </c>
      <c r="W2047" s="19" t="s">
        <v>134</v>
      </c>
      <c r="X2047" s="10"/>
      <c r="Y2047" s="10"/>
      <c r="Z2047"/>
      <c r="AA2047"/>
      <c r="AB2047"/>
      <c r="AC2047"/>
      <c r="AD2047"/>
      <c r="AE2047"/>
      <c r="AF2047"/>
      <c r="AG2047"/>
      <c r="AH2047"/>
      <c r="AI2047"/>
    </row>
    <row r="2048" spans="1:35" ht="20.399999999999999">
      <c r="A2048" s="10">
        <v>2032</v>
      </c>
      <c r="B2048" s="176" t="s">
        <v>1344</v>
      </c>
      <c r="C2048" s="177" t="s">
        <v>1096</v>
      </c>
      <c r="D2048" s="177" t="s">
        <v>435</v>
      </c>
      <c r="E2048" s="178" t="s">
        <v>443</v>
      </c>
      <c r="F2048" s="179">
        <v>6</v>
      </c>
      <c r="G2048" s="180" t="s">
        <v>683</v>
      </c>
      <c r="H2048" s="181">
        <v>3</v>
      </c>
      <c r="I2048" s="182">
        <f>Tabla1[[#This Row],[P_Esperada_MEISR ]]*0.0008928</f>
        <v>2.6784000000000001E-3</v>
      </c>
      <c r="J2048" s="183">
        <v>1</v>
      </c>
      <c r="K2048" s="183">
        <f>Tabla1[[#This Row],[Puntuación]]-1</f>
        <v>0</v>
      </c>
      <c r="L2048" s="182">
        <f>Tabla1[[#This Row],[Cambio escala]]*0.0008928</f>
        <v>0</v>
      </c>
      <c r="M2048" s="179" t="s">
        <v>24</v>
      </c>
      <c r="N2048" s="179" t="s">
        <v>1435</v>
      </c>
      <c r="O2048" s="179" t="s">
        <v>31</v>
      </c>
      <c r="P2048" s="179" t="s">
        <v>1438</v>
      </c>
      <c r="Q2048" s="179" t="s">
        <v>7</v>
      </c>
      <c r="R2048" s="179" t="s">
        <v>1526</v>
      </c>
      <c r="S2048" s="179" t="s">
        <v>86</v>
      </c>
      <c r="T2048" s="184" t="s">
        <v>50</v>
      </c>
      <c r="U2048" s="184" t="str">
        <f>Tabla1[[#This Row],[Códigos CIF]]&amp;" "&amp;"="&amp;" "&amp;Tabla1[[#This Row],[Códigos CIF Habilidad]]</f>
        <v>d210 = Llevar a cabo una única tarea</v>
      </c>
      <c r="V2048" s="189" t="s">
        <v>87</v>
      </c>
      <c r="W2048" s="19" t="s">
        <v>88</v>
      </c>
      <c r="X2048" s="10"/>
      <c r="Y2048" s="10"/>
      <c r="Z2048"/>
      <c r="AA2048"/>
      <c r="AB2048"/>
      <c r="AC2048"/>
      <c r="AD2048"/>
      <c r="AE2048"/>
      <c r="AF2048"/>
      <c r="AG2048"/>
      <c r="AH2048"/>
      <c r="AI2048"/>
    </row>
    <row r="2049" spans="1:35" ht="24">
      <c r="A2049" s="10">
        <v>2033</v>
      </c>
      <c r="B2049" s="176" t="s">
        <v>1344</v>
      </c>
      <c r="C2049" s="177" t="s">
        <v>1097</v>
      </c>
      <c r="D2049" s="177" t="s">
        <v>435</v>
      </c>
      <c r="E2049" s="178" t="s">
        <v>1328</v>
      </c>
      <c r="F2049" s="179">
        <v>7</v>
      </c>
      <c r="G2049" s="180" t="s">
        <v>686</v>
      </c>
      <c r="H2049" s="181">
        <v>3</v>
      </c>
      <c r="I2049" s="182">
        <f>Tabla1[[#This Row],[P_Esperada_MEISR ]]*0.0008928</f>
        <v>2.6784000000000001E-3</v>
      </c>
      <c r="J2049" s="183">
        <v>1</v>
      </c>
      <c r="K2049" s="183">
        <f>Tabla1[[#This Row],[Puntuación]]-1</f>
        <v>0</v>
      </c>
      <c r="L2049" s="182">
        <f>Tabla1[[#This Row],[Cambio escala]]*0.0008928</f>
        <v>0</v>
      </c>
      <c r="M2049" s="179" t="s">
        <v>24</v>
      </c>
      <c r="N2049" s="179" t="s">
        <v>1435</v>
      </c>
      <c r="O2049" s="179" t="s">
        <v>25</v>
      </c>
      <c r="P2049" s="179" t="s">
        <v>1440</v>
      </c>
      <c r="Q2049" s="179" t="s">
        <v>23</v>
      </c>
      <c r="R2049" s="179" t="s">
        <v>1525</v>
      </c>
      <c r="S2049" s="179" t="s">
        <v>26</v>
      </c>
      <c r="T2049" s="184" t="s">
        <v>27</v>
      </c>
      <c r="U2049" s="184" t="str">
        <f>Tabla1[[#This Row],[Códigos CIF]]&amp;" "&amp;"="&amp;" "&amp;Tabla1[[#This Row],[Códigos CIF Habilidad]]</f>
        <v>d410 = Cambiar las posturas corporales básicas</v>
      </c>
      <c r="V2049" s="189" t="s">
        <v>28</v>
      </c>
      <c r="W2049" s="19" t="s">
        <v>29</v>
      </c>
      <c r="X2049" s="10"/>
      <c r="Y2049" s="10"/>
      <c r="Z2049"/>
      <c r="AA2049"/>
      <c r="AB2049"/>
      <c r="AC2049"/>
      <c r="AD2049"/>
      <c r="AE2049"/>
      <c r="AF2049"/>
      <c r="AG2049"/>
      <c r="AH2049"/>
      <c r="AI2049"/>
    </row>
    <row r="2050" spans="1:35">
      <c r="A2050" s="10">
        <v>2034</v>
      </c>
      <c r="B2050" s="176" t="s">
        <v>1344</v>
      </c>
      <c r="C2050" s="177" t="s">
        <v>1098</v>
      </c>
      <c r="D2050" s="177" t="s">
        <v>435</v>
      </c>
      <c r="E2050" s="178" t="s">
        <v>444</v>
      </c>
      <c r="F2050" s="179">
        <v>8</v>
      </c>
      <c r="G2050" s="180" t="s">
        <v>686</v>
      </c>
      <c r="H2050" s="181">
        <v>3</v>
      </c>
      <c r="I2050" s="182">
        <f>Tabla1[[#This Row],[P_Esperada_MEISR ]]*0.0008928</f>
        <v>2.6784000000000001E-3</v>
      </c>
      <c r="J2050" s="183">
        <v>1</v>
      </c>
      <c r="K2050" s="183">
        <f>Tabla1[[#This Row],[Puntuación]]-1</f>
        <v>0</v>
      </c>
      <c r="L2050" s="182">
        <f>Tabla1[[#This Row],[Cambio escala]]*0.0008928</f>
        <v>0</v>
      </c>
      <c r="M2050" s="179" t="s">
        <v>23</v>
      </c>
      <c r="N2050" s="179" t="s">
        <v>1434</v>
      </c>
      <c r="O2050" s="179" t="s">
        <v>25</v>
      </c>
      <c r="P2050" s="179" t="s">
        <v>1440</v>
      </c>
      <c r="Q2050" s="179" t="s">
        <v>23</v>
      </c>
      <c r="R2050" s="179" t="s">
        <v>1525</v>
      </c>
      <c r="S2050" s="179" t="s">
        <v>44</v>
      </c>
      <c r="T2050" s="184" t="s">
        <v>27</v>
      </c>
      <c r="U2050" s="184" t="str">
        <f>Tabla1[[#This Row],[Códigos CIF]]&amp;" "&amp;"="&amp;" "&amp;Tabla1[[#This Row],[Códigos CIF Habilidad]]</f>
        <v>d415 = Mantener la posición del cuerpo</v>
      </c>
      <c r="V2050" s="189" t="s">
        <v>45</v>
      </c>
      <c r="W2050" s="19" t="s">
        <v>46</v>
      </c>
      <c r="X2050" s="10"/>
      <c r="Y2050" s="10"/>
      <c r="Z2050"/>
      <c r="AA2050"/>
      <c r="AB2050"/>
      <c r="AC2050"/>
      <c r="AD2050"/>
      <c r="AE2050"/>
      <c r="AF2050"/>
      <c r="AG2050"/>
      <c r="AH2050"/>
      <c r="AI2050"/>
    </row>
    <row r="2051" spans="1:35" ht="30.6">
      <c r="A2051" s="10">
        <v>2035</v>
      </c>
      <c r="B2051" s="176" t="s">
        <v>1344</v>
      </c>
      <c r="C2051" s="177" t="s">
        <v>1099</v>
      </c>
      <c r="D2051" s="177" t="s">
        <v>435</v>
      </c>
      <c r="E2051" s="178" t="s">
        <v>445</v>
      </c>
      <c r="F2051" s="179">
        <v>9</v>
      </c>
      <c r="G2051" s="180" t="s">
        <v>686</v>
      </c>
      <c r="H2051" s="181">
        <v>3</v>
      </c>
      <c r="I2051" s="182">
        <f>Tabla1[[#This Row],[P_Esperada_MEISR ]]*0.0008928</f>
        <v>2.6784000000000001E-3</v>
      </c>
      <c r="J2051" s="183">
        <v>1</v>
      </c>
      <c r="K2051" s="183">
        <f>Tabla1[[#This Row],[Puntuación]]-1</f>
        <v>0</v>
      </c>
      <c r="L2051" s="182">
        <f>Tabla1[[#This Row],[Cambio escala]]*0.0008928</f>
        <v>0</v>
      </c>
      <c r="M2051" s="179" t="s">
        <v>24</v>
      </c>
      <c r="N2051" s="179" t="s">
        <v>1435</v>
      </c>
      <c r="O2051" s="179" t="s">
        <v>31</v>
      </c>
      <c r="P2051" s="179" t="s">
        <v>1438</v>
      </c>
      <c r="Q2051" s="179" t="s">
        <v>7</v>
      </c>
      <c r="R2051" s="179" t="s">
        <v>1526</v>
      </c>
      <c r="S2051" s="179" t="s">
        <v>257</v>
      </c>
      <c r="T2051" s="184" t="s">
        <v>19</v>
      </c>
      <c r="U2051" s="184" t="str">
        <f>Tabla1[[#This Row],[Códigos CIF]]&amp;" "&amp;"="&amp;" "&amp;Tabla1[[#This Row],[Códigos CIF Habilidad]]</f>
        <v>d131 = Aprender mediante acciones con objetos</v>
      </c>
      <c r="V2051" s="189" t="s">
        <v>258</v>
      </c>
      <c r="W2051" s="19" t="s">
        <v>259</v>
      </c>
      <c r="X2051" s="10"/>
      <c r="Y2051" s="10"/>
      <c r="Z2051"/>
      <c r="AA2051"/>
      <c r="AB2051"/>
      <c r="AC2051"/>
      <c r="AD2051"/>
      <c r="AE2051"/>
      <c r="AF2051"/>
      <c r="AG2051"/>
      <c r="AH2051"/>
      <c r="AI2051"/>
    </row>
    <row r="2052" spans="1:35" ht="40.799999999999997">
      <c r="A2052" s="10">
        <v>2036</v>
      </c>
      <c r="B2052" s="176" t="s">
        <v>1344</v>
      </c>
      <c r="C2052" s="177" t="s">
        <v>1100</v>
      </c>
      <c r="D2052" s="177" t="s">
        <v>435</v>
      </c>
      <c r="E2052" s="178" t="s">
        <v>1547</v>
      </c>
      <c r="F2052" s="179">
        <v>9</v>
      </c>
      <c r="G2052" s="180" t="s">
        <v>686</v>
      </c>
      <c r="H2052" s="181">
        <v>3</v>
      </c>
      <c r="I2052" s="182">
        <f>Tabla1[[#This Row],[P_Esperada_MEISR ]]*0.0008928</f>
        <v>2.6784000000000001E-3</v>
      </c>
      <c r="J2052" s="183">
        <v>1</v>
      </c>
      <c r="K2052" s="183">
        <f>Tabla1[[#This Row],[Puntuación]]-1</f>
        <v>0</v>
      </c>
      <c r="L2052" s="182">
        <f>Tabla1[[#This Row],[Cambio escala]]*0.0008928</f>
        <v>0</v>
      </c>
      <c r="M2052" s="179" t="s">
        <v>24</v>
      </c>
      <c r="N2052" s="179" t="s">
        <v>1435</v>
      </c>
      <c r="O2052" s="179" t="s">
        <v>25</v>
      </c>
      <c r="P2052" s="179" t="s">
        <v>1440</v>
      </c>
      <c r="Q2052" s="179" t="s">
        <v>7</v>
      </c>
      <c r="R2052" s="179" t="s">
        <v>1526</v>
      </c>
      <c r="S2052" s="179" t="s">
        <v>132</v>
      </c>
      <c r="T2052" s="184" t="s">
        <v>27</v>
      </c>
      <c r="U2052" s="184" t="str">
        <f>Tabla1[[#This Row],[Códigos CIF]]&amp;" "&amp;"="&amp;" "&amp;Tabla1[[#This Row],[Códigos CIF Habilidad]]</f>
        <v>d440 = Uso fino de la mano</v>
      </c>
      <c r="V2052" s="189" t="s">
        <v>133</v>
      </c>
      <c r="W2052" s="19" t="s">
        <v>134</v>
      </c>
      <c r="X2052" s="10"/>
      <c r="Y2052" s="10"/>
      <c r="Z2052"/>
      <c r="AA2052"/>
      <c r="AB2052"/>
      <c r="AC2052"/>
      <c r="AD2052"/>
      <c r="AE2052"/>
      <c r="AF2052"/>
      <c r="AG2052"/>
      <c r="AH2052"/>
      <c r="AI2052"/>
    </row>
    <row r="2053" spans="1:35" ht="30.6">
      <c r="A2053" s="10">
        <v>2037</v>
      </c>
      <c r="B2053" s="176" t="s">
        <v>1344</v>
      </c>
      <c r="C2053" s="177" t="s">
        <v>1101</v>
      </c>
      <c r="D2053" s="177" t="s">
        <v>435</v>
      </c>
      <c r="E2053" s="178" t="s">
        <v>446</v>
      </c>
      <c r="F2053" s="179">
        <v>9</v>
      </c>
      <c r="G2053" s="180" t="s">
        <v>686</v>
      </c>
      <c r="H2053" s="181">
        <v>3</v>
      </c>
      <c r="I2053" s="182">
        <f>Tabla1[[#This Row],[P_Esperada_MEISR ]]*0.0008928</f>
        <v>2.6784000000000001E-3</v>
      </c>
      <c r="J2053" s="183">
        <v>1</v>
      </c>
      <c r="K2053" s="183">
        <f>Tabla1[[#This Row],[Puntuación]]-1</f>
        <v>0</v>
      </c>
      <c r="L2053" s="182">
        <f>Tabla1[[#This Row],[Cambio escala]]*0.0008928</f>
        <v>0</v>
      </c>
      <c r="M2053" s="179" t="s">
        <v>23</v>
      </c>
      <c r="N2053" s="179" t="s">
        <v>1434</v>
      </c>
      <c r="O2053" s="179" t="s">
        <v>25</v>
      </c>
      <c r="P2053" s="179" t="s">
        <v>1440</v>
      </c>
      <c r="Q2053" s="179" t="s">
        <v>23</v>
      </c>
      <c r="R2053" s="179" t="s">
        <v>1525</v>
      </c>
      <c r="S2053" s="179" t="s">
        <v>26</v>
      </c>
      <c r="T2053" s="184" t="s">
        <v>27</v>
      </c>
      <c r="U2053" s="184" t="str">
        <f>Tabla1[[#This Row],[Códigos CIF]]&amp;" "&amp;"="&amp;" "&amp;Tabla1[[#This Row],[Códigos CIF Habilidad]]</f>
        <v>d410 = Cambiar las posturas corporales básicas</v>
      </c>
      <c r="V2053" s="189" t="s">
        <v>28</v>
      </c>
      <c r="W2053" s="19" t="s">
        <v>29</v>
      </c>
      <c r="X2053" s="10"/>
      <c r="Y2053" s="10"/>
      <c r="Z2053"/>
      <c r="AA2053"/>
      <c r="AB2053"/>
      <c r="AC2053"/>
      <c r="AD2053"/>
      <c r="AE2053"/>
      <c r="AF2053"/>
      <c r="AG2053"/>
      <c r="AH2053"/>
      <c r="AI2053"/>
    </row>
    <row r="2054" spans="1:35" ht="30.6">
      <c r="A2054" s="10">
        <v>2038</v>
      </c>
      <c r="B2054" s="176" t="s">
        <v>1344</v>
      </c>
      <c r="C2054" s="177" t="s">
        <v>1102</v>
      </c>
      <c r="D2054" s="177" t="s">
        <v>435</v>
      </c>
      <c r="E2054" s="178" t="s">
        <v>447</v>
      </c>
      <c r="F2054" s="179">
        <v>9</v>
      </c>
      <c r="G2054" s="180" t="s">
        <v>686</v>
      </c>
      <c r="H2054" s="181">
        <v>3</v>
      </c>
      <c r="I2054" s="182">
        <f>Tabla1[[#This Row],[P_Esperada_MEISR ]]*0.0008928</f>
        <v>2.6784000000000001E-3</v>
      </c>
      <c r="J2054" s="183">
        <v>1</v>
      </c>
      <c r="K2054" s="183">
        <f>Tabla1[[#This Row],[Puntuación]]-1</f>
        <v>0</v>
      </c>
      <c r="L2054" s="182">
        <f>Tabla1[[#This Row],[Cambio escala]]*0.0008928</f>
        <v>0</v>
      </c>
      <c r="M2054" s="179" t="s">
        <v>23</v>
      </c>
      <c r="N2054" s="179" t="s">
        <v>1434</v>
      </c>
      <c r="O2054" s="179" t="s">
        <v>25</v>
      </c>
      <c r="P2054" s="179" t="s">
        <v>1440</v>
      </c>
      <c r="Q2054" s="179" t="s">
        <v>23</v>
      </c>
      <c r="R2054" s="179" t="s">
        <v>1525</v>
      </c>
      <c r="S2054" s="179" t="s">
        <v>160</v>
      </c>
      <c r="T2054" s="184" t="s">
        <v>27</v>
      </c>
      <c r="U2054" s="184" t="str">
        <f>Tabla1[[#This Row],[Códigos CIF]]&amp;" "&amp;"="&amp;" "&amp;Tabla1[[#This Row],[Códigos CIF Habilidad]]</f>
        <v>d455 = Desplazarse por el entorno</v>
      </c>
      <c r="V2054" s="189" t="s">
        <v>161</v>
      </c>
      <c r="W2054" s="19" t="s">
        <v>162</v>
      </c>
      <c r="X2054" s="10"/>
      <c r="Y2054" s="10"/>
      <c r="Z2054"/>
      <c r="AA2054"/>
      <c r="AB2054"/>
      <c r="AC2054"/>
      <c r="AD2054"/>
      <c r="AE2054"/>
      <c r="AF2054"/>
      <c r="AG2054"/>
      <c r="AH2054"/>
      <c r="AI2054"/>
    </row>
    <row r="2055" spans="1:35" ht="30.6">
      <c r="A2055" s="10">
        <v>2039</v>
      </c>
      <c r="B2055" s="176" t="s">
        <v>1344</v>
      </c>
      <c r="C2055" s="177" t="s">
        <v>1103</v>
      </c>
      <c r="D2055" s="177" t="s">
        <v>435</v>
      </c>
      <c r="E2055" s="178" t="s">
        <v>448</v>
      </c>
      <c r="F2055" s="179">
        <v>10</v>
      </c>
      <c r="G2055" s="180" t="s">
        <v>686</v>
      </c>
      <c r="H2055" s="181">
        <v>3</v>
      </c>
      <c r="I2055" s="182">
        <f>Tabla1[[#This Row],[P_Esperada_MEISR ]]*0.0008928</f>
        <v>2.6784000000000001E-3</v>
      </c>
      <c r="J2055" s="183">
        <v>1</v>
      </c>
      <c r="K2055" s="183">
        <f>Tabla1[[#This Row],[Puntuación]]-1</f>
        <v>0</v>
      </c>
      <c r="L2055" s="182">
        <f>Tabla1[[#This Row],[Cambio escala]]*0.0008928</f>
        <v>0</v>
      </c>
      <c r="M2055" s="179" t="s">
        <v>23</v>
      </c>
      <c r="N2055" s="179" t="s">
        <v>1434</v>
      </c>
      <c r="O2055" s="179" t="s">
        <v>25</v>
      </c>
      <c r="P2055" s="179" t="s">
        <v>1440</v>
      </c>
      <c r="Q2055" s="179" t="s">
        <v>23</v>
      </c>
      <c r="R2055" s="179" t="s">
        <v>1525</v>
      </c>
      <c r="S2055" s="179" t="s">
        <v>132</v>
      </c>
      <c r="T2055" s="184" t="s">
        <v>27</v>
      </c>
      <c r="U2055" s="184" t="str">
        <f>Tabla1[[#This Row],[Códigos CIF]]&amp;" "&amp;"="&amp;" "&amp;Tabla1[[#This Row],[Códigos CIF Habilidad]]</f>
        <v>d440 = Uso fino de la mano</v>
      </c>
      <c r="V2055" s="189" t="s">
        <v>133</v>
      </c>
      <c r="W2055" s="19" t="s">
        <v>134</v>
      </c>
      <c r="X2055" s="10"/>
      <c r="Y2055" s="10"/>
      <c r="Z2055"/>
      <c r="AA2055"/>
      <c r="AB2055"/>
      <c r="AC2055"/>
      <c r="AD2055"/>
      <c r="AE2055"/>
      <c r="AF2055"/>
      <c r="AG2055"/>
      <c r="AH2055"/>
      <c r="AI2055"/>
    </row>
    <row r="2056" spans="1:35" ht="30.6">
      <c r="A2056" s="10">
        <v>2040</v>
      </c>
      <c r="B2056" s="176" t="s">
        <v>1344</v>
      </c>
      <c r="C2056" s="177" t="s">
        <v>1104</v>
      </c>
      <c r="D2056" s="177" t="s">
        <v>435</v>
      </c>
      <c r="E2056" s="178" t="s">
        <v>449</v>
      </c>
      <c r="F2056" s="179">
        <v>12</v>
      </c>
      <c r="G2056" s="180" t="s">
        <v>686</v>
      </c>
      <c r="H2056" s="181">
        <v>3</v>
      </c>
      <c r="I2056" s="182">
        <f>Tabla1[[#This Row],[P_Esperada_MEISR ]]*0.0008928</f>
        <v>2.6784000000000001E-3</v>
      </c>
      <c r="J2056" s="183">
        <v>1</v>
      </c>
      <c r="K2056" s="183">
        <f>Tabla1[[#This Row],[Puntuación]]-1</f>
        <v>0</v>
      </c>
      <c r="L2056" s="182">
        <f>Tabla1[[#This Row],[Cambio escala]]*0.0008928</f>
        <v>0</v>
      </c>
      <c r="M2056" s="179" t="s">
        <v>24</v>
      </c>
      <c r="N2056" s="179" t="s">
        <v>1435</v>
      </c>
      <c r="O2056" s="179" t="s">
        <v>31</v>
      </c>
      <c r="P2056" s="179" t="s">
        <v>1438</v>
      </c>
      <c r="Q2056" s="179" t="s">
        <v>7</v>
      </c>
      <c r="R2056" s="179" t="s">
        <v>1526</v>
      </c>
      <c r="S2056" s="179" t="s">
        <v>233</v>
      </c>
      <c r="T2056" s="184" t="s">
        <v>50</v>
      </c>
      <c r="U2056" s="184" t="str">
        <f>Tabla1[[#This Row],[Códigos CIF]]&amp;" "&amp;"="&amp;" "&amp;Tabla1[[#This Row],[Códigos CIF Habilidad]]</f>
        <v>d220 = Llevar a cabo múltiples tareas</v>
      </c>
      <c r="V2056" s="189" t="s">
        <v>234</v>
      </c>
      <c r="W2056" s="19" t="s">
        <v>235</v>
      </c>
      <c r="X2056" s="10"/>
      <c r="Y2056" s="10"/>
      <c r="Z2056"/>
      <c r="AA2056"/>
      <c r="AB2056"/>
      <c r="AC2056"/>
      <c r="AD2056"/>
      <c r="AE2056"/>
      <c r="AF2056"/>
      <c r="AG2056"/>
      <c r="AH2056"/>
      <c r="AI2056"/>
    </row>
    <row r="2057" spans="1:35" ht="51">
      <c r="A2057" s="10">
        <v>2041</v>
      </c>
      <c r="B2057" s="176" t="s">
        <v>1344</v>
      </c>
      <c r="C2057" s="177" t="s">
        <v>1105</v>
      </c>
      <c r="D2057" s="177" t="s">
        <v>435</v>
      </c>
      <c r="E2057" s="178" t="s">
        <v>450</v>
      </c>
      <c r="F2057" s="179">
        <v>12</v>
      </c>
      <c r="G2057" s="180" t="s">
        <v>686</v>
      </c>
      <c r="H2057" s="181">
        <v>3</v>
      </c>
      <c r="I2057" s="182">
        <f>Tabla1[[#This Row],[P_Esperada_MEISR ]]*0.0008928</f>
        <v>2.6784000000000001E-3</v>
      </c>
      <c r="J2057" s="183">
        <v>1</v>
      </c>
      <c r="K2057" s="183">
        <f>Tabla1[[#This Row],[Puntuación]]-1</f>
        <v>0</v>
      </c>
      <c r="L2057" s="182">
        <f>Tabla1[[#This Row],[Cambio escala]]*0.0008928</f>
        <v>0</v>
      </c>
      <c r="M2057" s="179" t="s">
        <v>24</v>
      </c>
      <c r="N2057" s="179" t="s">
        <v>1435</v>
      </c>
      <c r="O2057" s="179" t="s">
        <v>25</v>
      </c>
      <c r="P2057" s="179" t="s">
        <v>1440</v>
      </c>
      <c r="Q2057" s="179" t="s">
        <v>7</v>
      </c>
      <c r="R2057" s="179" t="s">
        <v>1526</v>
      </c>
      <c r="S2057" s="179" t="s">
        <v>233</v>
      </c>
      <c r="T2057" s="184" t="s">
        <v>50</v>
      </c>
      <c r="U2057" s="184" t="str">
        <f>Tabla1[[#This Row],[Códigos CIF]]&amp;" "&amp;"="&amp;" "&amp;Tabla1[[#This Row],[Códigos CIF Habilidad]]</f>
        <v>d220 = Llevar a cabo múltiples tareas</v>
      </c>
      <c r="V2057" s="189" t="s">
        <v>234</v>
      </c>
      <c r="W2057" s="19" t="s">
        <v>235</v>
      </c>
      <c r="X2057" s="10"/>
      <c r="Y2057" s="10"/>
      <c r="Z2057"/>
      <c r="AA2057"/>
      <c r="AB2057"/>
      <c r="AC2057"/>
      <c r="AD2057"/>
      <c r="AE2057"/>
      <c r="AF2057"/>
      <c r="AG2057"/>
      <c r="AH2057"/>
      <c r="AI2057"/>
    </row>
    <row r="2058" spans="1:35" ht="20.399999999999999">
      <c r="A2058" s="10">
        <v>2042</v>
      </c>
      <c r="B2058" s="176" t="s">
        <v>1344</v>
      </c>
      <c r="C2058" s="177" t="s">
        <v>1106</v>
      </c>
      <c r="D2058" s="177" t="s">
        <v>435</v>
      </c>
      <c r="E2058" s="178" t="s">
        <v>451</v>
      </c>
      <c r="F2058" s="179">
        <v>12</v>
      </c>
      <c r="G2058" s="180" t="s">
        <v>686</v>
      </c>
      <c r="H2058" s="181">
        <v>3</v>
      </c>
      <c r="I2058" s="182">
        <f>Tabla1[[#This Row],[P_Esperada_MEISR ]]*0.0008928</f>
        <v>2.6784000000000001E-3</v>
      </c>
      <c r="J2058" s="183">
        <v>1</v>
      </c>
      <c r="K2058" s="183">
        <f>Tabla1[[#This Row],[Puntuación]]-1</f>
        <v>0</v>
      </c>
      <c r="L2058" s="182">
        <f>Tabla1[[#This Row],[Cambio escala]]*0.0008928</f>
        <v>0</v>
      </c>
      <c r="M2058" s="179" t="s">
        <v>23</v>
      </c>
      <c r="N2058" s="179" t="s">
        <v>1434</v>
      </c>
      <c r="O2058" s="179" t="s">
        <v>25</v>
      </c>
      <c r="P2058" s="179" t="s">
        <v>1440</v>
      </c>
      <c r="Q2058" s="179" t="s">
        <v>23</v>
      </c>
      <c r="R2058" s="179" t="s">
        <v>1525</v>
      </c>
      <c r="S2058" s="179" t="s">
        <v>132</v>
      </c>
      <c r="T2058" s="184" t="s">
        <v>27</v>
      </c>
      <c r="U2058" s="184" t="str">
        <f>Tabla1[[#This Row],[Códigos CIF]]&amp;" "&amp;"="&amp;" "&amp;Tabla1[[#This Row],[Códigos CIF Habilidad]]</f>
        <v>d440 = Uso fino de la mano</v>
      </c>
      <c r="V2058" s="189" t="s">
        <v>133</v>
      </c>
      <c r="W2058" s="19" t="s">
        <v>134</v>
      </c>
      <c r="X2058" s="10"/>
      <c r="Y2058" s="10"/>
      <c r="Z2058"/>
      <c r="AA2058"/>
      <c r="AB2058"/>
      <c r="AC2058"/>
      <c r="AD2058"/>
      <c r="AE2058"/>
      <c r="AF2058"/>
      <c r="AG2058"/>
      <c r="AH2058"/>
      <c r="AI2058"/>
    </row>
    <row r="2059" spans="1:35">
      <c r="A2059" s="10">
        <v>2043</v>
      </c>
      <c r="B2059" s="176" t="s">
        <v>1344</v>
      </c>
      <c r="C2059" s="177" t="s">
        <v>1107</v>
      </c>
      <c r="D2059" s="177" t="s">
        <v>435</v>
      </c>
      <c r="E2059" s="178" t="s">
        <v>1331</v>
      </c>
      <c r="F2059" s="179">
        <v>12</v>
      </c>
      <c r="G2059" s="180" t="s">
        <v>686</v>
      </c>
      <c r="H2059" s="181">
        <v>3</v>
      </c>
      <c r="I2059" s="182">
        <f>Tabla1[[#This Row],[P_Esperada_MEISR ]]*0.0008928</f>
        <v>2.6784000000000001E-3</v>
      </c>
      <c r="J2059" s="183">
        <v>1</v>
      </c>
      <c r="K2059" s="183">
        <f>Tabla1[[#This Row],[Puntuación]]-1</f>
        <v>0</v>
      </c>
      <c r="L2059" s="182">
        <f>Tabla1[[#This Row],[Cambio escala]]*0.0008928</f>
        <v>0</v>
      </c>
      <c r="M2059" s="179" t="s">
        <v>5</v>
      </c>
      <c r="N2059" s="179" t="s">
        <v>1436</v>
      </c>
      <c r="O2059" s="179" t="s">
        <v>6</v>
      </c>
      <c r="P2059" s="179" t="s">
        <v>1439</v>
      </c>
      <c r="Q2059" s="179" t="s">
        <v>5</v>
      </c>
      <c r="R2059" s="179" t="s">
        <v>1519</v>
      </c>
      <c r="S2059" s="179" t="s">
        <v>8</v>
      </c>
      <c r="T2059" s="184" t="s">
        <v>9</v>
      </c>
      <c r="U2059" s="184" t="str">
        <f>Tabla1[[#This Row],[Códigos CIF]]&amp;" "&amp;"="&amp;" "&amp;Tabla1[[#This Row],[Códigos CIF Habilidad]]</f>
        <v>d331 = Pre-lenguaje</v>
      </c>
      <c r="V2059" s="189" t="s">
        <v>10</v>
      </c>
      <c r="W2059" s="19" t="s">
        <v>11</v>
      </c>
      <c r="X2059" s="10"/>
      <c r="Y2059" s="10"/>
      <c r="Z2059"/>
      <c r="AA2059"/>
      <c r="AB2059"/>
      <c r="AC2059"/>
      <c r="AD2059"/>
      <c r="AE2059"/>
      <c r="AF2059"/>
      <c r="AG2059"/>
      <c r="AH2059"/>
      <c r="AI2059"/>
    </row>
    <row r="2060" spans="1:35" ht="30.6">
      <c r="A2060" s="10">
        <v>2044</v>
      </c>
      <c r="B2060" s="176" t="s">
        <v>1344</v>
      </c>
      <c r="C2060" s="177" t="s">
        <v>1108</v>
      </c>
      <c r="D2060" s="177" t="s">
        <v>435</v>
      </c>
      <c r="E2060" s="178" t="s">
        <v>1330</v>
      </c>
      <c r="F2060" s="179">
        <v>15</v>
      </c>
      <c r="G2060" s="180" t="s">
        <v>684</v>
      </c>
      <c r="H2060" s="181">
        <v>3</v>
      </c>
      <c r="I2060" s="182">
        <f>Tabla1[[#This Row],[P_Esperada_MEISR ]]*0.0008928</f>
        <v>2.6784000000000001E-3</v>
      </c>
      <c r="J2060" s="183">
        <v>1</v>
      </c>
      <c r="K2060" s="183">
        <f>Tabla1[[#This Row],[Puntuación]]-1</f>
        <v>0</v>
      </c>
      <c r="L2060" s="182">
        <f>Tabla1[[#This Row],[Cambio escala]]*0.0008928</f>
        <v>0</v>
      </c>
      <c r="M2060" s="179" t="s">
        <v>24</v>
      </c>
      <c r="N2060" s="179" t="s">
        <v>1435</v>
      </c>
      <c r="O2060" s="179" t="s">
        <v>31</v>
      </c>
      <c r="P2060" s="179" t="s">
        <v>1438</v>
      </c>
      <c r="Q2060" s="179" t="s">
        <v>7</v>
      </c>
      <c r="R2060" s="179" t="s">
        <v>1526</v>
      </c>
      <c r="S2060" s="179" t="s">
        <v>111</v>
      </c>
      <c r="T2060" s="184" t="s">
        <v>19</v>
      </c>
      <c r="U2060" s="184" t="str">
        <f>Tabla1[[#This Row],[Códigos CIF]]&amp;" "&amp;"="&amp;" "&amp;Tabla1[[#This Row],[Códigos CIF Habilidad]]</f>
        <v>d137 = Adquirir conceptos</v>
      </c>
      <c r="V2060" s="189" t="s">
        <v>112</v>
      </c>
      <c r="W2060" s="19" t="s">
        <v>113</v>
      </c>
      <c r="X2060" s="10"/>
      <c r="Y2060" s="10"/>
      <c r="Z2060"/>
      <c r="AA2060"/>
      <c r="AB2060"/>
      <c r="AC2060"/>
      <c r="AD2060"/>
      <c r="AE2060"/>
      <c r="AF2060"/>
      <c r="AG2060"/>
      <c r="AH2060"/>
      <c r="AI2060"/>
    </row>
    <row r="2061" spans="1:35" ht="20.399999999999999">
      <c r="A2061" s="10">
        <v>2045</v>
      </c>
      <c r="B2061" s="176" t="s">
        <v>1344</v>
      </c>
      <c r="C2061" s="177" t="s">
        <v>1109</v>
      </c>
      <c r="D2061" s="177" t="s">
        <v>435</v>
      </c>
      <c r="E2061" s="178" t="s">
        <v>452</v>
      </c>
      <c r="F2061" s="179">
        <v>15</v>
      </c>
      <c r="G2061" s="180" t="s">
        <v>684</v>
      </c>
      <c r="H2061" s="181">
        <v>3</v>
      </c>
      <c r="I2061" s="182">
        <f>Tabla1[[#This Row],[P_Esperada_MEISR ]]*0.0008928</f>
        <v>2.6784000000000001E-3</v>
      </c>
      <c r="J2061" s="183">
        <v>1</v>
      </c>
      <c r="K2061" s="183">
        <f>Tabla1[[#This Row],[Puntuación]]-1</f>
        <v>0</v>
      </c>
      <c r="L2061" s="182">
        <f>Tabla1[[#This Row],[Cambio escala]]*0.0008928</f>
        <v>0</v>
      </c>
      <c r="M2061" s="179" t="s">
        <v>24</v>
      </c>
      <c r="N2061" s="179" t="s">
        <v>1435</v>
      </c>
      <c r="O2061" s="179" t="s">
        <v>25</v>
      </c>
      <c r="P2061" s="179" t="s">
        <v>1440</v>
      </c>
      <c r="Q2061" s="179" t="s">
        <v>7</v>
      </c>
      <c r="R2061" s="179" t="s">
        <v>1526</v>
      </c>
      <c r="S2061" s="179" t="s">
        <v>293</v>
      </c>
      <c r="T2061" s="184" t="s">
        <v>19</v>
      </c>
      <c r="U2061" s="184" t="str">
        <f>Tabla1[[#This Row],[Códigos CIF]]&amp;" "&amp;"="&amp;" "&amp;Tabla1[[#This Row],[Códigos CIF Habilidad]]</f>
        <v>d163 = Pensar</v>
      </c>
      <c r="V2061" s="189" t="s">
        <v>294</v>
      </c>
      <c r="W2061" s="19" t="s">
        <v>295</v>
      </c>
      <c r="X2061" s="10"/>
      <c r="Y2061" s="10"/>
      <c r="Z2061"/>
      <c r="AA2061"/>
      <c r="AB2061"/>
      <c r="AC2061"/>
      <c r="AD2061"/>
      <c r="AE2061"/>
      <c r="AF2061"/>
      <c r="AG2061"/>
      <c r="AH2061"/>
      <c r="AI2061"/>
    </row>
    <row r="2062" spans="1:35">
      <c r="A2062" s="10">
        <v>2046</v>
      </c>
      <c r="B2062" s="176" t="s">
        <v>1344</v>
      </c>
      <c r="C2062" s="177" t="s">
        <v>1110</v>
      </c>
      <c r="D2062" s="177" t="s">
        <v>435</v>
      </c>
      <c r="E2062" s="178" t="s">
        <v>453</v>
      </c>
      <c r="F2062" s="179">
        <v>15</v>
      </c>
      <c r="G2062" s="180" t="s">
        <v>684</v>
      </c>
      <c r="H2062" s="181">
        <v>3</v>
      </c>
      <c r="I2062" s="182">
        <f>Tabla1[[#This Row],[P_Esperada_MEISR ]]*0.0008928</f>
        <v>2.6784000000000001E-3</v>
      </c>
      <c r="J2062" s="183">
        <v>1</v>
      </c>
      <c r="K2062" s="183">
        <f>Tabla1[[#This Row],[Puntuación]]-1</f>
        <v>0</v>
      </c>
      <c r="L2062" s="182">
        <f>Tabla1[[#This Row],[Cambio escala]]*0.0008928</f>
        <v>0</v>
      </c>
      <c r="M2062" s="179" t="s">
        <v>23</v>
      </c>
      <c r="N2062" s="179" t="s">
        <v>1434</v>
      </c>
      <c r="O2062" s="179" t="s">
        <v>25</v>
      </c>
      <c r="P2062" s="179" t="s">
        <v>1440</v>
      </c>
      <c r="Q2062" s="179" t="s">
        <v>23</v>
      </c>
      <c r="R2062" s="179" t="s">
        <v>1525</v>
      </c>
      <c r="S2062" s="179" t="s">
        <v>454</v>
      </c>
      <c r="T2062" s="184" t="s">
        <v>27</v>
      </c>
      <c r="U2062" s="184" t="str">
        <f>Tabla1[[#This Row],[Códigos CIF]]&amp;" "&amp;"="&amp;" "&amp;Tabla1[[#This Row],[Códigos CIF Habilidad]]</f>
        <v>d430 = Levantar y llevar objetos</v>
      </c>
      <c r="V2062" s="189" t="s">
        <v>455</v>
      </c>
      <c r="W2062" s="19" t="s">
        <v>456</v>
      </c>
      <c r="X2062" s="10"/>
      <c r="Y2062" s="10"/>
      <c r="Z2062"/>
      <c r="AA2062"/>
      <c r="AB2062"/>
      <c r="AC2062"/>
      <c r="AD2062"/>
      <c r="AE2062"/>
      <c r="AF2062"/>
      <c r="AG2062"/>
      <c r="AH2062"/>
      <c r="AI2062"/>
    </row>
    <row r="2063" spans="1:35" ht="20.399999999999999">
      <c r="A2063" s="10">
        <v>2047</v>
      </c>
      <c r="B2063" s="176" t="s">
        <v>1344</v>
      </c>
      <c r="C2063" s="177" t="s">
        <v>1111</v>
      </c>
      <c r="D2063" s="177" t="s">
        <v>435</v>
      </c>
      <c r="E2063" s="178" t="s">
        <v>457</v>
      </c>
      <c r="F2063" s="179">
        <v>15</v>
      </c>
      <c r="G2063" s="180" t="s">
        <v>684</v>
      </c>
      <c r="H2063" s="181">
        <v>3</v>
      </c>
      <c r="I2063" s="182">
        <f>Tabla1[[#This Row],[P_Esperada_MEISR ]]*0.0008928</f>
        <v>2.6784000000000001E-3</v>
      </c>
      <c r="J2063" s="183">
        <v>1</v>
      </c>
      <c r="K2063" s="183">
        <f>Tabla1[[#This Row],[Puntuación]]-1</f>
        <v>0</v>
      </c>
      <c r="L2063" s="182">
        <f>Tabla1[[#This Row],[Cambio escala]]*0.0008928</f>
        <v>0</v>
      </c>
      <c r="M2063" s="179" t="s">
        <v>23</v>
      </c>
      <c r="N2063" s="179" t="s">
        <v>1434</v>
      </c>
      <c r="O2063" s="179" t="s">
        <v>31</v>
      </c>
      <c r="P2063" s="179" t="s">
        <v>1438</v>
      </c>
      <c r="Q2063" s="179" t="s">
        <v>23</v>
      </c>
      <c r="R2063" s="179" t="s">
        <v>1525</v>
      </c>
      <c r="S2063" s="179" t="s">
        <v>176</v>
      </c>
      <c r="T2063" s="184" t="s">
        <v>19</v>
      </c>
      <c r="U2063" s="184" t="str">
        <f>Tabla1[[#This Row],[Códigos CIF]]&amp;" "&amp;"="&amp;" "&amp;Tabla1[[#This Row],[Códigos CIF Habilidad]]</f>
        <v>d177 = Tomar decisiones</v>
      </c>
      <c r="V2063" s="189" t="s">
        <v>177</v>
      </c>
      <c r="W2063" s="19" t="s">
        <v>178</v>
      </c>
      <c r="X2063" s="10"/>
      <c r="Y2063" s="10"/>
      <c r="Z2063"/>
      <c r="AA2063"/>
      <c r="AB2063"/>
      <c r="AC2063"/>
      <c r="AD2063"/>
      <c r="AE2063"/>
      <c r="AF2063"/>
      <c r="AG2063"/>
      <c r="AH2063"/>
      <c r="AI2063"/>
    </row>
    <row r="2064" spans="1:35" ht="30.6">
      <c r="A2064" s="10">
        <v>2048</v>
      </c>
      <c r="B2064" s="176" t="s">
        <v>1344</v>
      </c>
      <c r="C2064" s="177" t="s">
        <v>1112</v>
      </c>
      <c r="D2064" s="177" t="s">
        <v>435</v>
      </c>
      <c r="E2064" s="178" t="s">
        <v>458</v>
      </c>
      <c r="F2064" s="179">
        <v>18</v>
      </c>
      <c r="G2064" s="180" t="s">
        <v>684</v>
      </c>
      <c r="H2064" s="181">
        <v>3</v>
      </c>
      <c r="I2064" s="182">
        <f>Tabla1[[#This Row],[P_Esperada_MEISR ]]*0.0008928</f>
        <v>2.6784000000000001E-3</v>
      </c>
      <c r="J2064" s="183">
        <v>1</v>
      </c>
      <c r="K2064" s="183">
        <f>Tabla1[[#This Row],[Puntuación]]-1</f>
        <v>0</v>
      </c>
      <c r="L2064" s="182">
        <f>Tabla1[[#This Row],[Cambio escala]]*0.0008928</f>
        <v>0</v>
      </c>
      <c r="M2064" s="179" t="s">
        <v>24</v>
      </c>
      <c r="N2064" s="179" t="s">
        <v>1435</v>
      </c>
      <c r="O2064" s="179" t="s">
        <v>5</v>
      </c>
      <c r="P2064" s="179" t="s">
        <v>1441</v>
      </c>
      <c r="Q2064" s="179" t="s">
        <v>5</v>
      </c>
      <c r="R2064" s="179" t="s">
        <v>1519</v>
      </c>
      <c r="S2064" s="179" t="s">
        <v>59</v>
      </c>
      <c r="T2064" s="184" t="s">
        <v>60</v>
      </c>
      <c r="U2064" s="184" t="str">
        <f>Tabla1[[#This Row],[Códigos CIF]]&amp;" "&amp;"="&amp;" "&amp;Tabla1[[#This Row],[Códigos CIF Habilidad]]</f>
        <v xml:space="preserve">d880 = Participación en el juego </v>
      </c>
      <c r="V2064" s="189" t="s">
        <v>61</v>
      </c>
      <c r="W2064" s="19" t="s">
        <v>62</v>
      </c>
      <c r="X2064" s="10"/>
      <c r="Y2064" s="10"/>
      <c r="Z2064"/>
      <c r="AA2064"/>
      <c r="AB2064"/>
      <c r="AC2064"/>
      <c r="AD2064"/>
      <c r="AE2064"/>
      <c r="AF2064"/>
      <c r="AG2064"/>
      <c r="AH2064"/>
      <c r="AI2064"/>
    </row>
    <row r="2065" spans="1:35" ht="20.399999999999999">
      <c r="A2065" s="10">
        <v>2049</v>
      </c>
      <c r="B2065" s="176" t="s">
        <v>1344</v>
      </c>
      <c r="C2065" s="177" t="s">
        <v>1113</v>
      </c>
      <c r="D2065" s="177" t="s">
        <v>435</v>
      </c>
      <c r="E2065" s="178" t="s">
        <v>459</v>
      </c>
      <c r="F2065" s="179">
        <v>19</v>
      </c>
      <c r="G2065" s="180" t="s">
        <v>685</v>
      </c>
      <c r="H2065" s="181">
        <v>3</v>
      </c>
      <c r="I2065" s="182">
        <f>Tabla1[[#This Row],[P_Esperada_MEISR ]]*0.0008928</f>
        <v>2.6784000000000001E-3</v>
      </c>
      <c r="J2065" s="183">
        <v>1</v>
      </c>
      <c r="K2065" s="183">
        <f>Tabla1[[#This Row],[Puntuación]]-1</f>
        <v>0</v>
      </c>
      <c r="L2065" s="182">
        <f>Tabla1[[#This Row],[Cambio escala]]*0.0008928</f>
        <v>0</v>
      </c>
      <c r="M2065" s="179" t="s">
        <v>24</v>
      </c>
      <c r="N2065" s="179" t="s">
        <v>1435</v>
      </c>
      <c r="O2065" s="179" t="s">
        <v>31</v>
      </c>
      <c r="P2065" s="179" t="s">
        <v>1438</v>
      </c>
      <c r="Q2065" s="179" t="s">
        <v>7</v>
      </c>
      <c r="R2065" s="179" t="s">
        <v>1526</v>
      </c>
      <c r="S2065" s="179" t="s">
        <v>59</v>
      </c>
      <c r="T2065" s="184" t="s">
        <v>60</v>
      </c>
      <c r="U2065" s="184" t="str">
        <f>Tabla1[[#This Row],[Códigos CIF]]&amp;" "&amp;"="&amp;" "&amp;Tabla1[[#This Row],[Códigos CIF Habilidad]]</f>
        <v xml:space="preserve">d880 = Participación en el juego </v>
      </c>
      <c r="V2065" s="189" t="s">
        <v>61</v>
      </c>
      <c r="W2065" s="19" t="s">
        <v>62</v>
      </c>
      <c r="X2065" s="10"/>
      <c r="Y2065" s="10"/>
      <c r="Z2065"/>
      <c r="AA2065"/>
      <c r="AB2065"/>
      <c r="AC2065"/>
      <c r="AD2065"/>
      <c r="AE2065"/>
      <c r="AF2065"/>
      <c r="AG2065"/>
      <c r="AH2065"/>
      <c r="AI2065"/>
    </row>
    <row r="2066" spans="1:35" ht="61.2">
      <c r="A2066" s="10">
        <v>2050</v>
      </c>
      <c r="B2066" s="176" t="s">
        <v>1344</v>
      </c>
      <c r="C2066" s="177" t="s">
        <v>1114</v>
      </c>
      <c r="D2066" s="177" t="s">
        <v>435</v>
      </c>
      <c r="E2066" s="178" t="s">
        <v>460</v>
      </c>
      <c r="F2066" s="179">
        <v>21</v>
      </c>
      <c r="G2066" s="180" t="s">
        <v>685</v>
      </c>
      <c r="H2066" s="181">
        <v>3</v>
      </c>
      <c r="I2066" s="182">
        <f>Tabla1[[#This Row],[P_Esperada_MEISR ]]*0.0008928</f>
        <v>2.6784000000000001E-3</v>
      </c>
      <c r="J2066" s="183">
        <v>1</v>
      </c>
      <c r="K2066" s="183">
        <f>Tabla1[[#This Row],[Puntuación]]-1</f>
        <v>0</v>
      </c>
      <c r="L2066" s="182">
        <f>Tabla1[[#This Row],[Cambio escala]]*0.0008928</f>
        <v>0</v>
      </c>
      <c r="M2066" s="179" t="s">
        <v>24</v>
      </c>
      <c r="N2066" s="179" t="s">
        <v>1435</v>
      </c>
      <c r="O2066" s="179" t="s">
        <v>31</v>
      </c>
      <c r="P2066" s="179" t="s">
        <v>1438</v>
      </c>
      <c r="Q2066" s="179" t="s">
        <v>7</v>
      </c>
      <c r="R2066" s="179" t="s">
        <v>1526</v>
      </c>
      <c r="S2066" s="179" t="s">
        <v>111</v>
      </c>
      <c r="T2066" s="184" t="s">
        <v>19</v>
      </c>
      <c r="U2066" s="184" t="str">
        <f>Tabla1[[#This Row],[Códigos CIF]]&amp;" "&amp;"="&amp;" "&amp;Tabla1[[#This Row],[Códigos CIF Habilidad]]</f>
        <v>d137 = Adquirir conceptos</v>
      </c>
      <c r="V2066" s="189" t="s">
        <v>112</v>
      </c>
      <c r="W2066" s="19" t="s">
        <v>113</v>
      </c>
      <c r="X2066" s="10"/>
      <c r="Y2066" s="10"/>
      <c r="Z2066"/>
      <c r="AA2066"/>
      <c r="AB2066"/>
      <c r="AC2066"/>
      <c r="AD2066"/>
      <c r="AE2066"/>
      <c r="AF2066"/>
      <c r="AG2066"/>
      <c r="AH2066"/>
      <c r="AI2066"/>
    </row>
    <row r="2067" spans="1:35" ht="20.399999999999999">
      <c r="A2067" s="10">
        <v>2051</v>
      </c>
      <c r="B2067" s="176" t="s">
        <v>1344</v>
      </c>
      <c r="C2067" s="177" t="s">
        <v>1115</v>
      </c>
      <c r="D2067" s="177" t="s">
        <v>435</v>
      </c>
      <c r="E2067" s="178" t="s">
        <v>461</v>
      </c>
      <c r="F2067" s="179">
        <v>23</v>
      </c>
      <c r="G2067" s="180" t="s">
        <v>685</v>
      </c>
      <c r="H2067" s="181">
        <v>3</v>
      </c>
      <c r="I2067" s="182">
        <f>Tabla1[[#This Row],[P_Esperada_MEISR ]]*0.0008928</f>
        <v>2.6784000000000001E-3</v>
      </c>
      <c r="J2067" s="183">
        <v>1</v>
      </c>
      <c r="K2067" s="183">
        <f>Tabla1[[#This Row],[Puntuación]]-1</f>
        <v>0</v>
      </c>
      <c r="L2067" s="182">
        <f>Tabla1[[#This Row],[Cambio escala]]*0.0008928</f>
        <v>0</v>
      </c>
      <c r="M2067" s="179" t="s">
        <v>23</v>
      </c>
      <c r="N2067" s="179" t="s">
        <v>1434</v>
      </c>
      <c r="O2067" s="179" t="s">
        <v>25</v>
      </c>
      <c r="P2067" s="179" t="s">
        <v>1440</v>
      </c>
      <c r="Q2067" s="179" t="s">
        <v>23</v>
      </c>
      <c r="R2067" s="179" t="s">
        <v>1525</v>
      </c>
      <c r="S2067" s="179" t="s">
        <v>132</v>
      </c>
      <c r="T2067" s="184" t="s">
        <v>27</v>
      </c>
      <c r="U2067" s="184" t="str">
        <f>Tabla1[[#This Row],[Códigos CIF]]&amp;" "&amp;"="&amp;" "&amp;Tabla1[[#This Row],[Códigos CIF Habilidad]]</f>
        <v>d440 = Uso fino de la mano</v>
      </c>
      <c r="V2067" s="189" t="s">
        <v>133</v>
      </c>
      <c r="W2067" s="19" t="s">
        <v>134</v>
      </c>
      <c r="X2067" s="10"/>
      <c r="Y2067" s="10"/>
      <c r="Z2067"/>
      <c r="AA2067"/>
      <c r="AB2067"/>
      <c r="AC2067"/>
      <c r="AD2067"/>
      <c r="AE2067"/>
      <c r="AF2067"/>
      <c r="AG2067"/>
      <c r="AH2067"/>
      <c r="AI2067"/>
    </row>
    <row r="2068" spans="1:35" ht="20.399999999999999">
      <c r="A2068" s="10">
        <v>2052</v>
      </c>
      <c r="B2068" s="176" t="s">
        <v>1344</v>
      </c>
      <c r="C2068" s="177" t="s">
        <v>1116</v>
      </c>
      <c r="D2068" s="177" t="s">
        <v>435</v>
      </c>
      <c r="E2068" s="178" t="s">
        <v>462</v>
      </c>
      <c r="F2068" s="179">
        <v>24</v>
      </c>
      <c r="G2068" s="180" t="s">
        <v>685</v>
      </c>
      <c r="H2068" s="181">
        <v>3</v>
      </c>
      <c r="I2068" s="182">
        <f>Tabla1[[#This Row],[P_Esperada_MEISR ]]*0.0008928</f>
        <v>2.6784000000000001E-3</v>
      </c>
      <c r="J2068" s="183">
        <v>1</v>
      </c>
      <c r="K2068" s="183">
        <f>Tabla1[[#This Row],[Puntuación]]-1</f>
        <v>0</v>
      </c>
      <c r="L2068" s="182">
        <f>Tabla1[[#This Row],[Cambio escala]]*0.0008928</f>
        <v>0</v>
      </c>
      <c r="M2068" s="179" t="s">
        <v>24</v>
      </c>
      <c r="N2068" s="179" t="s">
        <v>1435</v>
      </c>
      <c r="O2068" s="179" t="s">
        <v>6</v>
      </c>
      <c r="P2068" s="179" t="s">
        <v>1439</v>
      </c>
      <c r="Q2068" s="179" t="s">
        <v>7</v>
      </c>
      <c r="R2068" s="179" t="s">
        <v>1526</v>
      </c>
      <c r="S2068" s="179" t="s">
        <v>55</v>
      </c>
      <c r="T2068" s="184" t="s">
        <v>9</v>
      </c>
      <c r="U2068" s="184" t="str">
        <f>Tabla1[[#This Row],[Códigos CIF]]&amp;" "&amp;"="&amp;" "&amp;Tabla1[[#This Row],[Códigos CIF Habilidad]]</f>
        <v>d330 = Hablar</v>
      </c>
      <c r="V2068" s="189" t="s">
        <v>56</v>
      </c>
      <c r="W2068" s="19" t="s">
        <v>57</v>
      </c>
      <c r="X2068" s="10"/>
      <c r="Y2068" s="10"/>
      <c r="Z2068"/>
      <c r="AA2068"/>
      <c r="AB2068"/>
      <c r="AC2068"/>
      <c r="AD2068"/>
      <c r="AE2068"/>
      <c r="AF2068"/>
      <c r="AG2068"/>
      <c r="AH2068"/>
      <c r="AI2068"/>
    </row>
    <row r="2069" spans="1:35" ht="30.6">
      <c r="A2069" s="10">
        <v>2053</v>
      </c>
      <c r="B2069" s="176" t="s">
        <v>1344</v>
      </c>
      <c r="C2069" s="177" t="s">
        <v>1117</v>
      </c>
      <c r="D2069" s="177" t="s">
        <v>435</v>
      </c>
      <c r="E2069" s="178" t="s">
        <v>464</v>
      </c>
      <c r="F2069" s="179">
        <v>24</v>
      </c>
      <c r="G2069" s="180" t="s">
        <v>685</v>
      </c>
      <c r="H2069" s="181">
        <v>3</v>
      </c>
      <c r="I2069" s="182">
        <f>Tabla1[[#This Row],[P_Esperada_MEISR ]]*0.0008928</f>
        <v>2.6784000000000001E-3</v>
      </c>
      <c r="J2069" s="183">
        <v>1</v>
      </c>
      <c r="K2069" s="183">
        <f>Tabla1[[#This Row],[Puntuación]]-1</f>
        <v>0</v>
      </c>
      <c r="L2069" s="182">
        <f>Tabla1[[#This Row],[Cambio escala]]*0.0008928</f>
        <v>0</v>
      </c>
      <c r="M2069" s="179" t="s">
        <v>24</v>
      </c>
      <c r="N2069" s="179" t="s">
        <v>1435</v>
      </c>
      <c r="O2069" s="179" t="s">
        <v>31</v>
      </c>
      <c r="P2069" s="179" t="s">
        <v>1438</v>
      </c>
      <c r="Q2069" s="179" t="s">
        <v>7</v>
      </c>
      <c r="R2069" s="179" t="s">
        <v>1526</v>
      </c>
      <c r="S2069" s="179" t="s">
        <v>59</v>
      </c>
      <c r="T2069" s="184" t="s">
        <v>60</v>
      </c>
      <c r="U2069" s="184" t="str">
        <f>Tabla1[[#This Row],[Códigos CIF]]&amp;" "&amp;"="&amp;" "&amp;Tabla1[[#This Row],[Códigos CIF Habilidad]]</f>
        <v xml:space="preserve">d880 = Participación en el juego </v>
      </c>
      <c r="V2069" s="189" t="s">
        <v>61</v>
      </c>
      <c r="W2069" s="19" t="s">
        <v>62</v>
      </c>
      <c r="X2069" s="10"/>
      <c r="Y2069" s="10"/>
      <c r="Z2069"/>
      <c r="AA2069"/>
      <c r="AB2069"/>
      <c r="AC2069"/>
      <c r="AD2069"/>
      <c r="AE2069"/>
      <c r="AF2069"/>
      <c r="AG2069"/>
      <c r="AH2069"/>
      <c r="AI2069"/>
    </row>
    <row r="2070" spans="1:35" ht="30.6">
      <c r="A2070" s="10">
        <v>2054</v>
      </c>
      <c r="B2070" s="176" t="s">
        <v>1344</v>
      </c>
      <c r="C2070" s="177" t="s">
        <v>1118</v>
      </c>
      <c r="D2070" s="177" t="s">
        <v>435</v>
      </c>
      <c r="E2070" s="178" t="s">
        <v>1548</v>
      </c>
      <c r="F2070" s="179">
        <v>24</v>
      </c>
      <c r="G2070" s="180" t="s">
        <v>685</v>
      </c>
      <c r="H2070" s="181">
        <v>3</v>
      </c>
      <c r="I2070" s="182">
        <f>Tabla1[[#This Row],[P_Esperada_MEISR ]]*0.0008928</f>
        <v>2.6784000000000001E-3</v>
      </c>
      <c r="J2070" s="183">
        <v>1</v>
      </c>
      <c r="K2070" s="183">
        <f>Tabla1[[#This Row],[Puntuación]]-1</f>
        <v>0</v>
      </c>
      <c r="L2070" s="182">
        <f>Tabla1[[#This Row],[Cambio escala]]*0.0008928</f>
        <v>0</v>
      </c>
      <c r="M2070" s="179" t="s">
        <v>24</v>
      </c>
      <c r="N2070" s="179" t="s">
        <v>1435</v>
      </c>
      <c r="O2070" s="179" t="s">
        <v>31</v>
      </c>
      <c r="P2070" s="179" t="s">
        <v>1438</v>
      </c>
      <c r="Q2070" s="179" t="s">
        <v>7</v>
      </c>
      <c r="R2070" s="179" t="s">
        <v>1526</v>
      </c>
      <c r="S2070" s="179" t="s">
        <v>111</v>
      </c>
      <c r="T2070" s="184" t="s">
        <v>19</v>
      </c>
      <c r="U2070" s="184" t="str">
        <f>Tabla1[[#This Row],[Códigos CIF]]&amp;" "&amp;"="&amp;" "&amp;Tabla1[[#This Row],[Códigos CIF Habilidad]]</f>
        <v>d137 = Adquirir conceptos</v>
      </c>
      <c r="V2070" s="189" t="s">
        <v>112</v>
      </c>
      <c r="W2070" s="19" t="s">
        <v>113</v>
      </c>
      <c r="X2070" s="10"/>
      <c r="Y2070" s="10"/>
      <c r="Z2070"/>
      <c r="AA2070"/>
      <c r="AB2070"/>
      <c r="AC2070"/>
      <c r="AD2070"/>
      <c r="AE2070"/>
      <c r="AF2070"/>
      <c r="AG2070"/>
      <c r="AH2070"/>
      <c r="AI2070"/>
    </row>
    <row r="2071" spans="1:35" ht="40.799999999999997">
      <c r="A2071" s="10">
        <v>2055</v>
      </c>
      <c r="B2071" s="176" t="s">
        <v>1344</v>
      </c>
      <c r="C2071" s="177" t="s">
        <v>1119</v>
      </c>
      <c r="D2071" s="177" t="s">
        <v>435</v>
      </c>
      <c r="E2071" s="178" t="s">
        <v>463</v>
      </c>
      <c r="F2071" s="179">
        <v>30</v>
      </c>
      <c r="G2071" s="180" t="s">
        <v>738</v>
      </c>
      <c r="H2071" s="181">
        <v>3</v>
      </c>
      <c r="I2071" s="182">
        <f>Tabla1[[#This Row],[P_Esperada_MEISR ]]*0.0008928</f>
        <v>2.6784000000000001E-3</v>
      </c>
      <c r="J2071" s="183">
        <v>1</v>
      </c>
      <c r="K2071" s="183">
        <f>Tabla1[[#This Row],[Puntuación]]-1</f>
        <v>0</v>
      </c>
      <c r="L2071" s="182">
        <f>Tabla1[[#This Row],[Cambio escala]]*0.0008928</f>
        <v>0</v>
      </c>
      <c r="M2071" s="179" t="s">
        <v>24</v>
      </c>
      <c r="N2071" s="179" t="s">
        <v>1435</v>
      </c>
      <c r="O2071" s="179" t="s">
        <v>31</v>
      </c>
      <c r="P2071" s="179" t="s">
        <v>1438</v>
      </c>
      <c r="Q2071" s="179" t="s">
        <v>7</v>
      </c>
      <c r="R2071" s="179" t="s">
        <v>1526</v>
      </c>
      <c r="S2071" s="179" t="s">
        <v>59</v>
      </c>
      <c r="T2071" s="184" t="s">
        <v>60</v>
      </c>
      <c r="U2071" s="184" t="str">
        <f>Tabla1[[#This Row],[Códigos CIF]]&amp;" "&amp;"="&amp;" "&amp;Tabla1[[#This Row],[Códigos CIF Habilidad]]</f>
        <v xml:space="preserve">d880 = Participación en el juego </v>
      </c>
      <c r="V2071" s="189" t="s">
        <v>61</v>
      </c>
      <c r="W2071" s="19" t="s">
        <v>62</v>
      </c>
      <c r="X2071" s="10"/>
      <c r="Y2071" s="10"/>
      <c r="Z2071"/>
      <c r="AA2071"/>
      <c r="AB2071"/>
      <c r="AC2071"/>
      <c r="AD2071"/>
      <c r="AE2071"/>
      <c r="AF2071"/>
      <c r="AG2071"/>
      <c r="AH2071"/>
      <c r="AI2071"/>
    </row>
    <row r="2072" spans="1:35" ht="20.399999999999999">
      <c r="A2072" s="10">
        <v>2056</v>
      </c>
      <c r="B2072" s="176" t="s">
        <v>1344</v>
      </c>
      <c r="C2072" s="177" t="s">
        <v>1120</v>
      </c>
      <c r="D2072" s="177" t="s">
        <v>435</v>
      </c>
      <c r="E2072" s="178" t="s">
        <v>465</v>
      </c>
      <c r="F2072" s="179">
        <v>30</v>
      </c>
      <c r="G2072" s="180" t="s">
        <v>738</v>
      </c>
      <c r="H2072" s="181">
        <v>3</v>
      </c>
      <c r="I2072" s="182">
        <f>Tabla1[[#This Row],[P_Esperada_MEISR ]]*0.0008928</f>
        <v>2.6784000000000001E-3</v>
      </c>
      <c r="J2072" s="183">
        <v>1</v>
      </c>
      <c r="K2072" s="183">
        <f>Tabla1[[#This Row],[Puntuación]]-1</f>
        <v>0</v>
      </c>
      <c r="L2072" s="182">
        <f>Tabla1[[#This Row],[Cambio escala]]*0.0008928</f>
        <v>0</v>
      </c>
      <c r="M2072" s="179" t="s">
        <v>24</v>
      </c>
      <c r="N2072" s="179" t="s">
        <v>1435</v>
      </c>
      <c r="O2072" s="179" t="s">
        <v>31</v>
      </c>
      <c r="P2072" s="179" t="s">
        <v>1438</v>
      </c>
      <c r="Q2072" s="179" t="s">
        <v>7</v>
      </c>
      <c r="R2072" s="179" t="s">
        <v>1526</v>
      </c>
      <c r="S2072" s="179" t="s">
        <v>59</v>
      </c>
      <c r="T2072" s="184" t="s">
        <v>60</v>
      </c>
      <c r="U2072" s="184" t="str">
        <f>Tabla1[[#This Row],[Códigos CIF]]&amp;" "&amp;"="&amp;" "&amp;Tabla1[[#This Row],[Códigos CIF Habilidad]]</f>
        <v xml:space="preserve">d880 = Participación en el juego </v>
      </c>
      <c r="V2072" s="189" t="s">
        <v>61</v>
      </c>
      <c r="W2072" s="19" t="s">
        <v>62</v>
      </c>
      <c r="X2072" s="10"/>
      <c r="Y2072" s="10"/>
      <c r="Z2072"/>
      <c r="AA2072"/>
      <c r="AB2072"/>
      <c r="AC2072"/>
      <c r="AD2072"/>
      <c r="AE2072"/>
      <c r="AF2072"/>
      <c r="AG2072"/>
      <c r="AH2072"/>
      <c r="AI2072"/>
    </row>
    <row r="2073" spans="1:35" ht="30.6">
      <c r="A2073" s="10">
        <v>2057</v>
      </c>
      <c r="B2073" s="176" t="s">
        <v>1344</v>
      </c>
      <c r="C2073" s="177" t="s">
        <v>1121</v>
      </c>
      <c r="D2073" s="177" t="s">
        <v>435</v>
      </c>
      <c r="E2073" s="178" t="s">
        <v>466</v>
      </c>
      <c r="F2073" s="179">
        <v>30</v>
      </c>
      <c r="G2073" s="180" t="s">
        <v>738</v>
      </c>
      <c r="H2073" s="181">
        <v>3</v>
      </c>
      <c r="I2073" s="182">
        <f>Tabla1[[#This Row],[P_Esperada_MEISR ]]*0.0008928</f>
        <v>2.6784000000000001E-3</v>
      </c>
      <c r="J2073" s="183">
        <v>1</v>
      </c>
      <c r="K2073" s="183">
        <f>Tabla1[[#This Row],[Puntuación]]-1</f>
        <v>0</v>
      </c>
      <c r="L2073" s="182">
        <f>Tabla1[[#This Row],[Cambio escala]]*0.0008928</f>
        <v>0</v>
      </c>
      <c r="M2073" s="179" t="s">
        <v>5</v>
      </c>
      <c r="N2073" s="179" t="s">
        <v>1436</v>
      </c>
      <c r="O2073" s="179" t="s">
        <v>5</v>
      </c>
      <c r="P2073" s="179" t="s">
        <v>1441</v>
      </c>
      <c r="Q2073" s="179" t="s">
        <v>5</v>
      </c>
      <c r="R2073" s="179" t="s">
        <v>1519</v>
      </c>
      <c r="S2073" s="179" t="s">
        <v>77</v>
      </c>
      <c r="T2073" s="184" t="s">
        <v>50</v>
      </c>
      <c r="U2073" s="184" t="str">
        <f>Tabla1[[#This Row],[Códigos CIF]]&amp;" "&amp;"="&amp;" "&amp;Tabla1[[#This Row],[Códigos CIF Habilidad]]</f>
        <v>d250 = Manejo del comportamiento propio</v>
      </c>
      <c r="V2073" s="189" t="s">
        <v>78</v>
      </c>
      <c r="W2073" s="19" t="s">
        <v>79</v>
      </c>
      <c r="X2073" s="10"/>
      <c r="Y2073" s="10"/>
      <c r="Z2073"/>
      <c r="AA2073"/>
      <c r="AB2073"/>
      <c r="AC2073"/>
      <c r="AD2073"/>
      <c r="AE2073"/>
      <c r="AF2073"/>
      <c r="AG2073"/>
      <c r="AH2073"/>
      <c r="AI2073"/>
    </row>
    <row r="2074" spans="1:35" ht="51">
      <c r="A2074" s="10">
        <v>2058</v>
      </c>
      <c r="B2074" s="176" t="s">
        <v>1344</v>
      </c>
      <c r="C2074" s="177" t="s">
        <v>1091</v>
      </c>
      <c r="D2074" s="177" t="s">
        <v>435</v>
      </c>
      <c r="E2074" s="178" t="s">
        <v>467</v>
      </c>
      <c r="F2074" s="179">
        <v>30</v>
      </c>
      <c r="G2074" s="180" t="s">
        <v>738</v>
      </c>
      <c r="H2074" s="181">
        <v>3</v>
      </c>
      <c r="I2074" s="182">
        <f>Tabla1[[#This Row],[P_Esperada_MEISR ]]*0.0008928</f>
        <v>2.6784000000000001E-3</v>
      </c>
      <c r="J2074" s="183">
        <v>1</v>
      </c>
      <c r="K2074" s="183">
        <f>Tabla1[[#This Row],[Puntuación]]-1</f>
        <v>0</v>
      </c>
      <c r="L2074" s="182">
        <f>Tabla1[[#This Row],[Cambio escala]]*0.0008928</f>
        <v>0</v>
      </c>
      <c r="M2074" s="179" t="s">
        <v>24</v>
      </c>
      <c r="N2074" s="179" t="s">
        <v>1435</v>
      </c>
      <c r="O2074" s="179" t="s">
        <v>31</v>
      </c>
      <c r="P2074" s="179" t="s">
        <v>1438</v>
      </c>
      <c r="Q2074" s="179" t="s">
        <v>7</v>
      </c>
      <c r="R2074" s="179" t="s">
        <v>1526</v>
      </c>
      <c r="S2074" s="179" t="s">
        <v>222</v>
      </c>
      <c r="T2074" s="184" t="s">
        <v>19</v>
      </c>
      <c r="U2074" s="184" t="str">
        <f>Tabla1[[#This Row],[Códigos CIF]]&amp;" "&amp;"="&amp;" "&amp;Tabla1[[#This Row],[Códigos CIF Habilidad]]</f>
        <v>d175 = Resolver problemas</v>
      </c>
      <c r="V2074" s="189" t="s">
        <v>223</v>
      </c>
      <c r="W2074" s="19" t="s">
        <v>224</v>
      </c>
      <c r="X2074" s="10"/>
      <c r="Y2074" s="10"/>
      <c r="Z2074"/>
      <c r="AA2074"/>
      <c r="AB2074"/>
      <c r="AC2074"/>
      <c r="AD2074"/>
      <c r="AE2074"/>
      <c r="AF2074"/>
      <c r="AG2074"/>
      <c r="AH2074"/>
      <c r="AI2074"/>
    </row>
    <row r="2075" spans="1:35" ht="40.799999999999997">
      <c r="A2075" s="10">
        <v>2059</v>
      </c>
      <c r="B2075" s="176" t="s">
        <v>1344</v>
      </c>
      <c r="C2075" s="177" t="s">
        <v>1122</v>
      </c>
      <c r="D2075" s="177" t="s">
        <v>435</v>
      </c>
      <c r="E2075" s="178" t="s">
        <v>468</v>
      </c>
      <c r="F2075" s="179">
        <v>30</v>
      </c>
      <c r="G2075" s="180" t="s">
        <v>738</v>
      </c>
      <c r="H2075" s="181">
        <v>3</v>
      </c>
      <c r="I2075" s="182">
        <f>Tabla1[[#This Row],[P_Esperada_MEISR ]]*0.0008928</f>
        <v>2.6784000000000001E-3</v>
      </c>
      <c r="J2075" s="183">
        <v>1</v>
      </c>
      <c r="K2075" s="183">
        <f>Tabla1[[#This Row],[Puntuación]]-1</f>
        <v>0</v>
      </c>
      <c r="L2075" s="182">
        <f>Tabla1[[#This Row],[Cambio escala]]*0.0008928</f>
        <v>0</v>
      </c>
      <c r="M2075" s="179" t="s">
        <v>23</v>
      </c>
      <c r="N2075" s="179" t="s">
        <v>1434</v>
      </c>
      <c r="O2075" s="179" t="s">
        <v>23</v>
      </c>
      <c r="P2075" s="179" t="s">
        <v>1437</v>
      </c>
      <c r="Q2075" s="179" t="s">
        <v>23</v>
      </c>
      <c r="R2075" s="179" t="s">
        <v>1525</v>
      </c>
      <c r="S2075" s="179" t="s">
        <v>469</v>
      </c>
      <c r="T2075" s="184" t="s">
        <v>83</v>
      </c>
      <c r="U2075" s="184" t="str">
        <f>Tabla1[[#This Row],[Códigos CIF]]&amp;" "&amp;"="&amp;" "&amp;Tabla1[[#This Row],[Códigos CIF Habilidad]]</f>
        <v>d571 = Cuidado de la propia seguridad</v>
      </c>
      <c r="V2075" s="189" t="s">
        <v>470</v>
      </c>
      <c r="W2075" s="19" t="s">
        <v>471</v>
      </c>
      <c r="X2075" s="10"/>
      <c r="Y2075" s="10"/>
      <c r="Z2075"/>
      <c r="AA2075"/>
      <c r="AB2075"/>
      <c r="AC2075"/>
      <c r="AD2075"/>
      <c r="AE2075"/>
      <c r="AF2075"/>
      <c r="AG2075"/>
      <c r="AH2075"/>
      <c r="AI2075"/>
    </row>
    <row r="2076" spans="1:35" ht="20.399999999999999">
      <c r="A2076" s="10">
        <v>2060</v>
      </c>
      <c r="B2076" s="176" t="s">
        <v>1344</v>
      </c>
      <c r="C2076" s="177" t="s">
        <v>1123</v>
      </c>
      <c r="D2076" s="177" t="s">
        <v>435</v>
      </c>
      <c r="E2076" s="178" t="s">
        <v>472</v>
      </c>
      <c r="F2076" s="179">
        <v>33</v>
      </c>
      <c r="G2076" s="180" t="s">
        <v>739</v>
      </c>
      <c r="H2076" s="181">
        <v>3</v>
      </c>
      <c r="I2076" s="182">
        <f>Tabla1[[#This Row],[P_Esperada_MEISR ]]*0.0008928</f>
        <v>2.6784000000000001E-3</v>
      </c>
      <c r="J2076" s="183">
        <v>1</v>
      </c>
      <c r="K2076" s="183">
        <f>Tabla1[[#This Row],[Puntuación]]-1</f>
        <v>0</v>
      </c>
      <c r="L2076" s="182">
        <f>Tabla1[[#This Row],[Cambio escala]]*0.0008928</f>
        <v>0</v>
      </c>
      <c r="M2076" s="179" t="s">
        <v>24</v>
      </c>
      <c r="N2076" s="179" t="s">
        <v>1435</v>
      </c>
      <c r="O2076" s="179" t="s">
        <v>25</v>
      </c>
      <c r="P2076" s="179" t="s">
        <v>1440</v>
      </c>
      <c r="Q2076" s="179" t="s">
        <v>7</v>
      </c>
      <c r="R2076" s="179" t="s">
        <v>1526</v>
      </c>
      <c r="S2076" s="179" t="s">
        <v>473</v>
      </c>
      <c r="T2076" s="184" t="s">
        <v>19</v>
      </c>
      <c r="U2076" s="184" t="str">
        <f>Tabla1[[#This Row],[Códigos CIF]]&amp;" "&amp;"="&amp;" "&amp;Tabla1[[#This Row],[Códigos CIF Habilidad]]</f>
        <v>d170 = Escribir</v>
      </c>
      <c r="V2076" s="189" t="s">
        <v>474</v>
      </c>
      <c r="W2076" s="19" t="s">
        <v>475</v>
      </c>
      <c r="X2076" s="10"/>
      <c r="Y2076" s="10"/>
      <c r="Z2076"/>
      <c r="AA2076"/>
      <c r="AB2076"/>
      <c r="AC2076"/>
      <c r="AD2076"/>
      <c r="AE2076"/>
      <c r="AF2076"/>
      <c r="AG2076"/>
      <c r="AH2076"/>
      <c r="AI2076"/>
    </row>
    <row r="2077" spans="1:35" ht="61.2">
      <c r="A2077" s="10">
        <v>2061</v>
      </c>
      <c r="B2077" s="176" t="s">
        <v>1344</v>
      </c>
      <c r="C2077" s="177" t="s">
        <v>1124</v>
      </c>
      <c r="D2077" s="177" t="s">
        <v>435</v>
      </c>
      <c r="E2077" s="178" t="s">
        <v>476</v>
      </c>
      <c r="F2077" s="179">
        <v>36</v>
      </c>
      <c r="G2077" s="180" t="s">
        <v>739</v>
      </c>
      <c r="H2077" s="181">
        <v>3</v>
      </c>
      <c r="I2077" s="182">
        <f>Tabla1[[#This Row],[P_Esperada_MEISR ]]*0.0008928</f>
        <v>2.6784000000000001E-3</v>
      </c>
      <c r="J2077" s="183">
        <v>1</v>
      </c>
      <c r="K2077" s="183">
        <f>Tabla1[[#This Row],[Puntuación]]-1</f>
        <v>0</v>
      </c>
      <c r="L2077" s="182">
        <f>Tabla1[[#This Row],[Cambio escala]]*0.0008928</f>
        <v>0</v>
      </c>
      <c r="M2077" s="179" t="s">
        <v>23</v>
      </c>
      <c r="N2077" s="179" t="s">
        <v>1434</v>
      </c>
      <c r="O2077" s="179" t="s">
        <v>31</v>
      </c>
      <c r="P2077" s="179" t="s">
        <v>1438</v>
      </c>
      <c r="Q2077" s="179" t="s">
        <v>23</v>
      </c>
      <c r="R2077" s="179" t="s">
        <v>1525</v>
      </c>
      <c r="S2077" s="179" t="s">
        <v>469</v>
      </c>
      <c r="T2077" s="184" t="s">
        <v>83</v>
      </c>
      <c r="U2077" s="184" t="str">
        <f>Tabla1[[#This Row],[Códigos CIF]]&amp;" "&amp;"="&amp;" "&amp;Tabla1[[#This Row],[Códigos CIF Habilidad]]</f>
        <v>d571 = Cuidado de la propia seguridad</v>
      </c>
      <c r="V2077" s="189" t="s">
        <v>470</v>
      </c>
      <c r="W2077" s="19" t="s">
        <v>471</v>
      </c>
      <c r="X2077" s="10"/>
      <c r="Y2077" s="10"/>
      <c r="Z2077"/>
      <c r="AA2077"/>
      <c r="AB2077"/>
      <c r="AC2077"/>
      <c r="AD2077"/>
      <c r="AE2077"/>
      <c r="AF2077"/>
      <c r="AG2077"/>
      <c r="AH2077"/>
      <c r="AI2077"/>
    </row>
    <row r="2078" spans="1:35" ht="40.799999999999997">
      <c r="A2078" s="10">
        <v>2062</v>
      </c>
      <c r="B2078" s="176" t="s">
        <v>1344</v>
      </c>
      <c r="C2078" s="177" t="s">
        <v>1125</v>
      </c>
      <c r="D2078" s="177" t="s">
        <v>477</v>
      </c>
      <c r="E2078" s="178" t="s">
        <v>723</v>
      </c>
      <c r="F2078" s="179">
        <v>42</v>
      </c>
      <c r="G2078" s="180" t="s">
        <v>740</v>
      </c>
      <c r="H2078" s="181">
        <v>3</v>
      </c>
      <c r="I2078" s="182">
        <f>Tabla1[[#This Row],[P_Esperada_MEISR ]]*0.0008928</f>
        <v>2.6784000000000001E-3</v>
      </c>
      <c r="J2078" s="183">
        <v>1</v>
      </c>
      <c r="K2078" s="183">
        <f>Tabla1[[#This Row],[Puntuación]]-1</f>
        <v>0</v>
      </c>
      <c r="L2078" s="182">
        <f>Tabla1[[#This Row],[Cambio escala]]*0.0008928</f>
        <v>0</v>
      </c>
      <c r="M2078" s="179" t="s">
        <v>24</v>
      </c>
      <c r="N2078" s="179" t="s">
        <v>1435</v>
      </c>
      <c r="O2078" s="179" t="s">
        <v>31</v>
      </c>
      <c r="P2078" s="179" t="s">
        <v>1438</v>
      </c>
      <c r="Q2078" s="179" t="s">
        <v>7</v>
      </c>
      <c r="R2078" s="179" t="s">
        <v>1526</v>
      </c>
      <c r="S2078" s="179" t="s">
        <v>59</v>
      </c>
      <c r="T2078" s="184" t="s">
        <v>60</v>
      </c>
      <c r="U2078" s="184" t="str">
        <f>Tabla1[[#This Row],[Códigos CIF]]&amp;" "&amp;"="&amp;" "&amp;Tabla1[[#This Row],[Códigos CIF Habilidad]]</f>
        <v xml:space="preserve">d880 = Participación en el juego </v>
      </c>
      <c r="V2078" s="189" t="s">
        <v>61</v>
      </c>
      <c r="W2078" s="19" t="s">
        <v>62</v>
      </c>
      <c r="X2078" s="10"/>
      <c r="Y2078" s="10"/>
      <c r="Z2078"/>
      <c r="AA2078"/>
      <c r="AB2078"/>
      <c r="AC2078"/>
      <c r="AD2078"/>
      <c r="AE2078"/>
      <c r="AF2078"/>
      <c r="AG2078"/>
      <c r="AH2078"/>
      <c r="AI2078"/>
    </row>
    <row r="2079" spans="1:35">
      <c r="A2079" s="10">
        <v>2063</v>
      </c>
      <c r="B2079" s="176" t="s">
        <v>1344</v>
      </c>
      <c r="C2079" s="177" t="s">
        <v>1126</v>
      </c>
      <c r="D2079" s="177" t="s">
        <v>477</v>
      </c>
      <c r="E2079" s="178" t="s">
        <v>482</v>
      </c>
      <c r="F2079" s="179">
        <v>42</v>
      </c>
      <c r="G2079" s="180" t="s">
        <v>740</v>
      </c>
      <c r="H2079" s="181">
        <v>3</v>
      </c>
      <c r="I2079" s="182">
        <f>Tabla1[[#This Row],[P_Esperada_MEISR ]]*0.0008928</f>
        <v>2.6784000000000001E-3</v>
      </c>
      <c r="J2079" s="183">
        <v>1</v>
      </c>
      <c r="K2079" s="183">
        <f>Tabla1[[#This Row],[Puntuación]]-1</f>
        <v>0</v>
      </c>
      <c r="L2079" s="182">
        <f>Tabla1[[#This Row],[Cambio escala]]*0.0008928</f>
        <v>0</v>
      </c>
      <c r="M2079" s="179" t="s">
        <v>23</v>
      </c>
      <c r="N2079" s="179" t="s">
        <v>1434</v>
      </c>
      <c r="O2079" s="179" t="s">
        <v>31</v>
      </c>
      <c r="P2079" s="179" t="s">
        <v>1438</v>
      </c>
      <c r="Q2079" s="179" t="s">
        <v>7</v>
      </c>
      <c r="R2079" s="179" t="s">
        <v>1526</v>
      </c>
      <c r="S2079" s="179" t="s">
        <v>111</v>
      </c>
      <c r="T2079" s="184" t="s">
        <v>19</v>
      </c>
      <c r="U2079" s="184" t="str">
        <f>Tabla1[[#This Row],[Códigos CIF]]&amp;" "&amp;"="&amp;" "&amp;Tabla1[[#This Row],[Códigos CIF Habilidad]]</f>
        <v>d137 = Adquirir conceptos</v>
      </c>
      <c r="V2079" s="189" t="s">
        <v>112</v>
      </c>
      <c r="W2079" s="19" t="s">
        <v>113</v>
      </c>
      <c r="X2079" s="10"/>
      <c r="Y2079" s="10"/>
      <c r="Z2079"/>
      <c r="AA2079"/>
      <c r="AB2079"/>
      <c r="AC2079"/>
      <c r="AD2079"/>
      <c r="AE2079"/>
      <c r="AF2079"/>
      <c r="AG2079"/>
      <c r="AH2079"/>
      <c r="AI2079"/>
    </row>
    <row r="2080" spans="1:35" ht="24">
      <c r="A2080" s="10">
        <v>2064</v>
      </c>
      <c r="B2080" s="176" t="s">
        <v>1344</v>
      </c>
      <c r="C2080" s="177" t="s">
        <v>1127</v>
      </c>
      <c r="D2080" s="177" t="s">
        <v>477</v>
      </c>
      <c r="E2080" s="178" t="s">
        <v>479</v>
      </c>
      <c r="F2080" s="179">
        <v>48</v>
      </c>
      <c r="G2080" s="180" t="s">
        <v>741</v>
      </c>
      <c r="H2080" s="181">
        <v>3</v>
      </c>
      <c r="I2080" s="182">
        <f>Tabla1[[#This Row],[P_Esperada_MEISR ]]*0.0008928</f>
        <v>2.6784000000000001E-3</v>
      </c>
      <c r="J2080" s="183">
        <v>1</v>
      </c>
      <c r="K2080" s="183">
        <f>Tabla1[[#This Row],[Puntuación]]-1</f>
        <v>0</v>
      </c>
      <c r="L2080" s="182">
        <f>Tabla1[[#This Row],[Cambio escala]]*0.0008928</f>
        <v>0</v>
      </c>
      <c r="M2080" s="179" t="s">
        <v>23</v>
      </c>
      <c r="N2080" s="179" t="s">
        <v>1434</v>
      </c>
      <c r="O2080" s="179" t="s">
        <v>31</v>
      </c>
      <c r="P2080" s="179" t="s">
        <v>1438</v>
      </c>
      <c r="Q2080" s="179" t="s">
        <v>7</v>
      </c>
      <c r="R2080" s="179" t="s">
        <v>1526</v>
      </c>
      <c r="S2080" s="179" t="s">
        <v>257</v>
      </c>
      <c r="T2080" s="184" t="s">
        <v>19</v>
      </c>
      <c r="U2080" s="184" t="str">
        <f>Tabla1[[#This Row],[Códigos CIF]]&amp;" "&amp;"="&amp;" "&amp;Tabla1[[#This Row],[Códigos CIF Habilidad]]</f>
        <v>d131 = Aprender mediante acciones con objetos</v>
      </c>
      <c r="V2080" s="189" t="s">
        <v>258</v>
      </c>
      <c r="W2080" s="19" t="s">
        <v>259</v>
      </c>
      <c r="X2080" s="10"/>
      <c r="Y2080" s="10"/>
      <c r="Z2080"/>
      <c r="AA2080"/>
      <c r="AB2080"/>
      <c r="AC2080"/>
      <c r="AD2080"/>
      <c r="AE2080"/>
      <c r="AF2080"/>
      <c r="AG2080"/>
      <c r="AH2080"/>
      <c r="AI2080"/>
    </row>
    <row r="2081" spans="1:35" ht="20.399999999999999">
      <c r="A2081" s="10">
        <v>2065</v>
      </c>
      <c r="B2081" s="176" t="s">
        <v>1344</v>
      </c>
      <c r="C2081" s="177" t="s">
        <v>1128</v>
      </c>
      <c r="D2081" s="177" t="s">
        <v>477</v>
      </c>
      <c r="E2081" s="178" t="s">
        <v>481</v>
      </c>
      <c r="F2081" s="179">
        <v>48</v>
      </c>
      <c r="G2081" s="180" t="s">
        <v>741</v>
      </c>
      <c r="H2081" s="181">
        <v>3</v>
      </c>
      <c r="I2081" s="182">
        <f>Tabla1[[#This Row],[P_Esperada_MEISR ]]*0.0008928</f>
        <v>2.6784000000000001E-3</v>
      </c>
      <c r="J2081" s="183">
        <v>1</v>
      </c>
      <c r="K2081" s="183">
        <f>Tabla1[[#This Row],[Puntuación]]-1</f>
        <v>0</v>
      </c>
      <c r="L2081" s="182">
        <f>Tabla1[[#This Row],[Cambio escala]]*0.0008928</f>
        <v>0</v>
      </c>
      <c r="M2081" s="179" t="s">
        <v>24</v>
      </c>
      <c r="N2081" s="179" t="s">
        <v>1435</v>
      </c>
      <c r="O2081" s="179" t="s">
        <v>25</v>
      </c>
      <c r="P2081" s="179" t="s">
        <v>1440</v>
      </c>
      <c r="Q2081" s="179" t="s">
        <v>7</v>
      </c>
      <c r="R2081" s="179" t="s">
        <v>1526</v>
      </c>
      <c r="S2081" s="179" t="s">
        <v>266</v>
      </c>
      <c r="T2081" s="184" t="s">
        <v>19</v>
      </c>
      <c r="U2081" s="184" t="str">
        <f>Tabla1[[#This Row],[Códigos CIF]]&amp;" "&amp;"="&amp;" "&amp;Tabla1[[#This Row],[Códigos CIF Habilidad]]</f>
        <v>d133 = Adquirir lenguaje</v>
      </c>
      <c r="V2081" s="189" t="s">
        <v>267</v>
      </c>
      <c r="W2081" s="19" t="s">
        <v>268</v>
      </c>
      <c r="X2081" s="10"/>
      <c r="Y2081" s="10"/>
      <c r="Z2081"/>
      <c r="AA2081"/>
      <c r="AB2081"/>
      <c r="AC2081"/>
      <c r="AD2081"/>
      <c r="AE2081"/>
      <c r="AF2081"/>
      <c r="AG2081"/>
      <c r="AH2081"/>
      <c r="AI2081"/>
    </row>
    <row r="2082" spans="1:35" ht="40.799999999999997">
      <c r="A2082" s="10">
        <v>2066</v>
      </c>
      <c r="B2082" s="176" t="s">
        <v>1344</v>
      </c>
      <c r="C2082" s="177" t="s">
        <v>1129</v>
      </c>
      <c r="D2082" s="177" t="s">
        <v>477</v>
      </c>
      <c r="E2082" s="178" t="s">
        <v>725</v>
      </c>
      <c r="F2082" s="179">
        <v>48</v>
      </c>
      <c r="G2082" s="180" t="s">
        <v>741</v>
      </c>
      <c r="H2082" s="181">
        <v>3</v>
      </c>
      <c r="I2082" s="182">
        <f>Tabla1[[#This Row],[P_Esperada_MEISR ]]*0.0008928</f>
        <v>2.6784000000000001E-3</v>
      </c>
      <c r="J2082" s="183">
        <v>1</v>
      </c>
      <c r="K2082" s="183">
        <f>Tabla1[[#This Row],[Puntuación]]-1</f>
        <v>0</v>
      </c>
      <c r="L2082" s="182">
        <f>Tabla1[[#This Row],[Cambio escala]]*0.0008928</f>
        <v>0</v>
      </c>
      <c r="M2082" s="179" t="s">
        <v>24</v>
      </c>
      <c r="N2082" s="179" t="s">
        <v>1435</v>
      </c>
      <c r="O2082" s="179" t="s">
        <v>31</v>
      </c>
      <c r="P2082" s="179" t="s">
        <v>1438</v>
      </c>
      <c r="Q2082" s="179" t="s">
        <v>7</v>
      </c>
      <c r="R2082" s="179" t="s">
        <v>1526</v>
      </c>
      <c r="S2082" s="179" t="s">
        <v>41</v>
      </c>
      <c r="T2082" s="184" t="s">
        <v>19</v>
      </c>
      <c r="U2082" s="184" t="str">
        <f>Tabla1[[#This Row],[Códigos CIF]]&amp;" "&amp;"="&amp;" "&amp;Tabla1[[#This Row],[Códigos CIF Habilidad]]</f>
        <v>d160 = Centrar la atención</v>
      </c>
      <c r="V2082" s="189" t="s">
        <v>42</v>
      </c>
      <c r="W2082" s="19" t="s">
        <v>43</v>
      </c>
      <c r="X2082" s="10"/>
      <c r="Y2082" s="10"/>
      <c r="Z2082"/>
      <c r="AA2082"/>
      <c r="AB2082"/>
      <c r="AC2082"/>
      <c r="AD2082"/>
      <c r="AE2082"/>
      <c r="AF2082"/>
      <c r="AG2082"/>
      <c r="AH2082"/>
      <c r="AI2082"/>
    </row>
    <row r="2083" spans="1:35" ht="30.6">
      <c r="A2083" s="10">
        <v>2067</v>
      </c>
      <c r="B2083" s="176" t="s">
        <v>1344</v>
      </c>
      <c r="C2083" s="177" t="s">
        <v>1130</v>
      </c>
      <c r="D2083" s="177" t="s">
        <v>477</v>
      </c>
      <c r="E2083" s="178" t="s">
        <v>478</v>
      </c>
      <c r="F2083" s="179">
        <v>54</v>
      </c>
      <c r="G2083" s="180" t="s">
        <v>743</v>
      </c>
      <c r="H2083" s="181">
        <v>3</v>
      </c>
      <c r="I2083" s="182">
        <f>Tabla1[[#This Row],[P_Esperada_MEISR ]]*0.0008928</f>
        <v>2.6784000000000001E-3</v>
      </c>
      <c r="J2083" s="183">
        <v>1</v>
      </c>
      <c r="K2083" s="183">
        <f>Tabla1[[#This Row],[Puntuación]]-1</f>
        <v>0</v>
      </c>
      <c r="L2083" s="182">
        <f>Tabla1[[#This Row],[Cambio escala]]*0.0008928</f>
        <v>0</v>
      </c>
      <c r="M2083" s="179" t="s">
        <v>24</v>
      </c>
      <c r="N2083" s="179" t="s">
        <v>1435</v>
      </c>
      <c r="O2083" s="179" t="s">
        <v>31</v>
      </c>
      <c r="P2083" s="179" t="s">
        <v>1438</v>
      </c>
      <c r="Q2083" s="179" t="s">
        <v>7</v>
      </c>
      <c r="R2083" s="179" t="s">
        <v>1526</v>
      </c>
      <c r="S2083" s="179" t="s">
        <v>222</v>
      </c>
      <c r="T2083" s="184" t="s">
        <v>19</v>
      </c>
      <c r="U2083" s="184" t="str">
        <f>Tabla1[[#This Row],[Códigos CIF]]&amp;" "&amp;"="&amp;" "&amp;Tabla1[[#This Row],[Códigos CIF Habilidad]]</f>
        <v>d175 = Resolver problemas</v>
      </c>
      <c r="V2083" s="189" t="s">
        <v>223</v>
      </c>
      <c r="W2083" s="19" t="s">
        <v>224</v>
      </c>
      <c r="X2083" s="10"/>
      <c r="Y2083" s="10"/>
      <c r="Z2083"/>
      <c r="AA2083"/>
      <c r="AB2083"/>
      <c r="AC2083"/>
      <c r="AD2083"/>
      <c r="AE2083"/>
      <c r="AF2083"/>
      <c r="AG2083"/>
      <c r="AH2083"/>
      <c r="AI2083"/>
    </row>
    <row r="2084" spans="1:35" ht="20.399999999999999">
      <c r="A2084" s="10">
        <v>2068</v>
      </c>
      <c r="B2084" s="176" t="s">
        <v>1344</v>
      </c>
      <c r="C2084" s="177" t="s">
        <v>1131</v>
      </c>
      <c r="D2084" s="177" t="s">
        <v>477</v>
      </c>
      <c r="E2084" s="178" t="s">
        <v>1549</v>
      </c>
      <c r="F2084" s="179">
        <v>54</v>
      </c>
      <c r="G2084" s="180" t="s">
        <v>743</v>
      </c>
      <c r="H2084" s="181">
        <v>3</v>
      </c>
      <c r="I2084" s="182">
        <f>Tabla1[[#This Row],[P_Esperada_MEISR ]]*0.0008928</f>
        <v>2.6784000000000001E-3</v>
      </c>
      <c r="J2084" s="183">
        <v>1</v>
      </c>
      <c r="K2084" s="183">
        <f>Tabla1[[#This Row],[Puntuación]]-1</f>
        <v>0</v>
      </c>
      <c r="L2084" s="182">
        <f>Tabla1[[#This Row],[Cambio escala]]*0.0008928</f>
        <v>0</v>
      </c>
      <c r="M2084" s="179" t="s">
        <v>24</v>
      </c>
      <c r="N2084" s="179" t="s">
        <v>1435</v>
      </c>
      <c r="O2084" s="179" t="s">
        <v>25</v>
      </c>
      <c r="P2084" s="179" t="s">
        <v>1440</v>
      </c>
      <c r="Q2084" s="179" t="s">
        <v>7</v>
      </c>
      <c r="R2084" s="179" t="s">
        <v>1526</v>
      </c>
      <c r="S2084" s="179" t="s">
        <v>266</v>
      </c>
      <c r="T2084" s="184" t="s">
        <v>19</v>
      </c>
      <c r="U2084" s="184" t="str">
        <f>Tabla1[[#This Row],[Códigos CIF]]&amp;" "&amp;"="&amp;" "&amp;Tabla1[[#This Row],[Códigos CIF Habilidad]]</f>
        <v>d133 = Adquirir lenguaje</v>
      </c>
      <c r="V2084" s="189" t="s">
        <v>267</v>
      </c>
      <c r="W2084" s="19" t="s">
        <v>268</v>
      </c>
      <c r="X2084" s="10"/>
      <c r="Y2084" s="10"/>
      <c r="Z2084"/>
      <c r="AA2084"/>
      <c r="AB2084"/>
      <c r="AC2084"/>
      <c r="AD2084"/>
      <c r="AE2084"/>
      <c r="AF2084"/>
      <c r="AG2084"/>
      <c r="AH2084"/>
      <c r="AI2084"/>
    </row>
    <row r="2085" spans="1:35" ht="30.6">
      <c r="A2085" s="10">
        <v>2069</v>
      </c>
      <c r="B2085" s="176" t="s">
        <v>1344</v>
      </c>
      <c r="C2085" s="177" t="s">
        <v>1132</v>
      </c>
      <c r="D2085" s="177" t="s">
        <v>477</v>
      </c>
      <c r="E2085" s="178" t="s">
        <v>489</v>
      </c>
      <c r="F2085" s="179">
        <v>54</v>
      </c>
      <c r="G2085" s="180" t="s">
        <v>743</v>
      </c>
      <c r="H2085" s="181">
        <v>3</v>
      </c>
      <c r="I2085" s="182">
        <f>Tabla1[[#This Row],[P_Esperada_MEISR ]]*0.0008928</f>
        <v>2.6784000000000001E-3</v>
      </c>
      <c r="J2085" s="183">
        <v>1</v>
      </c>
      <c r="K2085" s="183">
        <f>Tabla1[[#This Row],[Puntuación]]-1</f>
        <v>0</v>
      </c>
      <c r="L2085" s="182">
        <f>Tabla1[[#This Row],[Cambio escala]]*0.0008928</f>
        <v>0</v>
      </c>
      <c r="M2085" s="179" t="s">
        <v>24</v>
      </c>
      <c r="N2085" s="179" t="s">
        <v>1435</v>
      </c>
      <c r="O2085" s="179" t="s">
        <v>31</v>
      </c>
      <c r="P2085" s="179" t="s">
        <v>1438</v>
      </c>
      <c r="Q2085" s="179" t="s">
        <v>7</v>
      </c>
      <c r="R2085" s="179" t="s">
        <v>1526</v>
      </c>
      <c r="S2085" s="179" t="s">
        <v>111</v>
      </c>
      <c r="T2085" s="184" t="s">
        <v>19</v>
      </c>
      <c r="U2085" s="184" t="str">
        <f>Tabla1[[#This Row],[Códigos CIF]]&amp;" "&amp;"="&amp;" "&amp;Tabla1[[#This Row],[Códigos CIF Habilidad]]</f>
        <v>d137 = Adquirir conceptos</v>
      </c>
      <c r="V2085" s="189" t="s">
        <v>112</v>
      </c>
      <c r="W2085" s="19" t="s">
        <v>113</v>
      </c>
      <c r="X2085" s="10"/>
      <c r="Y2085" s="10"/>
      <c r="Z2085"/>
      <c r="AA2085"/>
      <c r="AB2085"/>
      <c r="AC2085"/>
      <c r="AD2085"/>
      <c r="AE2085"/>
      <c r="AF2085"/>
      <c r="AG2085"/>
      <c r="AH2085"/>
      <c r="AI2085"/>
    </row>
    <row r="2086" spans="1:35" ht="51">
      <c r="A2086" s="10">
        <v>2070</v>
      </c>
      <c r="B2086" s="176" t="s">
        <v>1344</v>
      </c>
      <c r="C2086" s="177" t="s">
        <v>1133</v>
      </c>
      <c r="D2086" s="177" t="s">
        <v>477</v>
      </c>
      <c r="E2086" s="178" t="s">
        <v>490</v>
      </c>
      <c r="F2086" s="179">
        <v>54</v>
      </c>
      <c r="G2086" s="180" t="s">
        <v>743</v>
      </c>
      <c r="H2086" s="181">
        <v>3</v>
      </c>
      <c r="I2086" s="182">
        <f>Tabla1[[#This Row],[P_Esperada_MEISR ]]*0.0008928</f>
        <v>2.6784000000000001E-3</v>
      </c>
      <c r="J2086" s="183">
        <v>1</v>
      </c>
      <c r="K2086" s="183">
        <f>Tabla1[[#This Row],[Puntuación]]-1</f>
        <v>0</v>
      </c>
      <c r="L2086" s="182">
        <f>Tabla1[[#This Row],[Cambio escala]]*0.0008928</f>
        <v>0</v>
      </c>
      <c r="M2086" s="179" t="s">
        <v>24</v>
      </c>
      <c r="N2086" s="179" t="s">
        <v>1435</v>
      </c>
      <c r="O2086" s="179" t="s">
        <v>31</v>
      </c>
      <c r="P2086" s="179" t="s">
        <v>1438</v>
      </c>
      <c r="Q2086" s="179" t="s">
        <v>7</v>
      </c>
      <c r="R2086" s="179" t="s">
        <v>1526</v>
      </c>
      <c r="S2086" s="179" t="s">
        <v>469</v>
      </c>
      <c r="T2086" s="184" t="s">
        <v>83</v>
      </c>
      <c r="U2086" s="184" t="str">
        <f>Tabla1[[#This Row],[Códigos CIF]]&amp;" "&amp;"="&amp;" "&amp;Tabla1[[#This Row],[Códigos CIF Habilidad]]</f>
        <v>d571 = Cuidado de la propia seguridad</v>
      </c>
      <c r="V2086" s="189" t="s">
        <v>470</v>
      </c>
      <c r="W2086" s="19" t="s">
        <v>471</v>
      </c>
      <c r="X2086" s="10"/>
      <c r="Y2086" s="10"/>
      <c r="Z2086"/>
      <c r="AA2086"/>
      <c r="AB2086"/>
      <c r="AC2086"/>
      <c r="AD2086"/>
      <c r="AE2086"/>
      <c r="AF2086"/>
      <c r="AG2086"/>
      <c r="AH2086"/>
      <c r="AI2086"/>
    </row>
    <row r="2087" spans="1:35" ht="20.399999999999999">
      <c r="A2087" s="10">
        <v>2071</v>
      </c>
      <c r="B2087" s="176" t="s">
        <v>1344</v>
      </c>
      <c r="C2087" s="177" t="s">
        <v>1134</v>
      </c>
      <c r="D2087" s="177" t="s">
        <v>477</v>
      </c>
      <c r="E2087" s="178" t="s">
        <v>483</v>
      </c>
      <c r="F2087" s="179">
        <v>60</v>
      </c>
      <c r="G2087" s="180" t="s">
        <v>744</v>
      </c>
      <c r="H2087" s="181">
        <v>3</v>
      </c>
      <c r="I2087" s="182">
        <f>Tabla1[[#This Row],[P_Esperada_MEISR ]]*0.0008928</f>
        <v>2.6784000000000001E-3</v>
      </c>
      <c r="J2087" s="183">
        <v>1</v>
      </c>
      <c r="K2087" s="183">
        <f>Tabla1[[#This Row],[Puntuación]]-1</f>
        <v>0</v>
      </c>
      <c r="L2087" s="182">
        <f>Tabla1[[#This Row],[Cambio escala]]*0.0008928</f>
        <v>0</v>
      </c>
      <c r="M2087" s="179" t="s">
        <v>24</v>
      </c>
      <c r="N2087" s="179" t="s">
        <v>1435</v>
      </c>
      <c r="O2087" s="179" t="s">
        <v>25</v>
      </c>
      <c r="P2087" s="179" t="s">
        <v>1440</v>
      </c>
      <c r="Q2087" s="179" t="s">
        <v>7</v>
      </c>
      <c r="R2087" s="179" t="s">
        <v>1526</v>
      </c>
      <c r="S2087" s="179" t="s">
        <v>484</v>
      </c>
      <c r="T2087" s="184" t="s">
        <v>19</v>
      </c>
      <c r="U2087" s="184" t="str">
        <f>Tabla1[[#This Row],[Códigos CIF]]&amp;" "&amp;"="&amp;" "&amp;Tabla1[[#This Row],[Códigos CIF Habilidad]]</f>
        <v>d134 = Adquirir lenguaje adicional</v>
      </c>
      <c r="V2087" s="189" t="s">
        <v>485</v>
      </c>
      <c r="W2087" s="19" t="s">
        <v>486</v>
      </c>
      <c r="X2087" s="10"/>
      <c r="Y2087" s="10"/>
      <c r="Z2087"/>
      <c r="AA2087"/>
      <c r="AB2087"/>
      <c r="AC2087"/>
      <c r="AD2087"/>
      <c r="AE2087"/>
      <c r="AF2087"/>
      <c r="AG2087"/>
      <c r="AH2087"/>
      <c r="AI2087"/>
    </row>
    <row r="2088" spans="1:35" ht="51">
      <c r="A2088" s="10">
        <v>2072</v>
      </c>
      <c r="B2088" s="176" t="s">
        <v>1344</v>
      </c>
      <c r="C2088" s="177" t="s">
        <v>1135</v>
      </c>
      <c r="D2088" s="177" t="s">
        <v>477</v>
      </c>
      <c r="E2088" s="178" t="s">
        <v>487</v>
      </c>
      <c r="F2088" s="179">
        <v>60</v>
      </c>
      <c r="G2088" s="180" t="s">
        <v>744</v>
      </c>
      <c r="H2088" s="181">
        <v>3</v>
      </c>
      <c r="I2088" s="182">
        <f>Tabla1[[#This Row],[P_Esperada_MEISR ]]*0.0008928</f>
        <v>2.6784000000000001E-3</v>
      </c>
      <c r="J2088" s="183">
        <v>1</v>
      </c>
      <c r="K2088" s="183">
        <f>Tabla1[[#This Row],[Puntuación]]-1</f>
        <v>0</v>
      </c>
      <c r="L2088" s="182">
        <f>Tabla1[[#This Row],[Cambio escala]]*0.0008928</f>
        <v>0</v>
      </c>
      <c r="M2088" s="179" t="s">
        <v>24</v>
      </c>
      <c r="N2088" s="179" t="s">
        <v>1435</v>
      </c>
      <c r="O2088" s="179" t="s">
        <v>25</v>
      </c>
      <c r="P2088" s="179" t="s">
        <v>1440</v>
      </c>
      <c r="Q2088" s="179" t="s">
        <v>7</v>
      </c>
      <c r="R2088" s="179" t="s">
        <v>1526</v>
      </c>
      <c r="S2088" s="179" t="s">
        <v>484</v>
      </c>
      <c r="T2088" s="184" t="s">
        <v>19</v>
      </c>
      <c r="U2088" s="184" t="str">
        <f>Tabla1[[#This Row],[Códigos CIF]]&amp;" "&amp;"="&amp;" "&amp;Tabla1[[#This Row],[Códigos CIF Habilidad]]</f>
        <v>d134 = Adquirir lenguaje adicional</v>
      </c>
      <c r="V2088" s="189" t="s">
        <v>485</v>
      </c>
      <c r="W2088" s="19" t="s">
        <v>486</v>
      </c>
      <c r="X2088" s="10"/>
      <c r="Y2088" s="10"/>
      <c r="Z2088"/>
      <c r="AA2088"/>
      <c r="AB2088"/>
      <c r="AC2088"/>
      <c r="AD2088"/>
      <c r="AE2088"/>
      <c r="AF2088"/>
      <c r="AG2088"/>
      <c r="AH2088"/>
      <c r="AI2088"/>
    </row>
    <row r="2089" spans="1:35">
      <c r="A2089" s="10">
        <v>2073</v>
      </c>
      <c r="B2089" s="176" t="s">
        <v>1344</v>
      </c>
      <c r="C2089" s="177" t="s">
        <v>1136</v>
      </c>
      <c r="D2089" s="177" t="s">
        <v>477</v>
      </c>
      <c r="E2089" s="178" t="s">
        <v>488</v>
      </c>
      <c r="F2089" s="179">
        <v>60</v>
      </c>
      <c r="G2089" s="180" t="s">
        <v>744</v>
      </c>
      <c r="H2089" s="181">
        <v>3</v>
      </c>
      <c r="I2089" s="182">
        <f>Tabla1[[#This Row],[P_Esperada_MEISR ]]*0.0008928</f>
        <v>2.6784000000000001E-3</v>
      </c>
      <c r="J2089" s="183">
        <v>1</v>
      </c>
      <c r="K2089" s="183">
        <f>Tabla1[[#This Row],[Puntuación]]-1</f>
        <v>0</v>
      </c>
      <c r="L2089" s="182">
        <f>Tabla1[[#This Row],[Cambio escala]]*0.0008928</f>
        <v>0</v>
      </c>
      <c r="M2089" s="179" t="s">
        <v>24</v>
      </c>
      <c r="N2089" s="179" t="s">
        <v>1435</v>
      </c>
      <c r="O2089" s="179" t="s">
        <v>23</v>
      </c>
      <c r="P2089" s="179" t="s">
        <v>1437</v>
      </c>
      <c r="Q2089" s="179" t="s">
        <v>7</v>
      </c>
      <c r="R2089" s="179" t="s">
        <v>1526</v>
      </c>
      <c r="S2089" s="179" t="s">
        <v>142</v>
      </c>
      <c r="T2089" s="184" t="s">
        <v>19</v>
      </c>
      <c r="U2089" s="184" t="str">
        <f>Tabla1[[#This Row],[Códigos CIF]]&amp;" "&amp;"="&amp;" "&amp;Tabla1[[#This Row],[Códigos CIF Habilidad]]</f>
        <v>d161 = Dirigir la atención</v>
      </c>
      <c r="V2089" s="189" t="s">
        <v>143</v>
      </c>
      <c r="W2089" s="19" t="s">
        <v>144</v>
      </c>
      <c r="X2089" s="10"/>
      <c r="Y2089" s="10"/>
      <c r="Z2089"/>
      <c r="AA2089"/>
      <c r="AB2089"/>
      <c r="AC2089"/>
      <c r="AD2089"/>
      <c r="AE2089"/>
      <c r="AF2089"/>
      <c r="AG2089"/>
      <c r="AH2089"/>
      <c r="AI2089"/>
    </row>
    <row r="2090" spans="1:35" ht="30.6">
      <c r="A2090" s="10">
        <v>2074</v>
      </c>
      <c r="B2090" s="176" t="s">
        <v>1344</v>
      </c>
      <c r="C2090" s="177" t="s">
        <v>1137</v>
      </c>
      <c r="D2090" s="177" t="s">
        <v>491</v>
      </c>
      <c r="E2090" s="178" t="s">
        <v>492</v>
      </c>
      <c r="F2090" s="179">
        <v>0</v>
      </c>
      <c r="G2090" s="180" t="s">
        <v>683</v>
      </c>
      <c r="H2090" s="181">
        <v>3</v>
      </c>
      <c r="I2090" s="182">
        <f>Tabla1[[#This Row],[P_Esperada_MEISR ]]*0.0008928</f>
        <v>2.6784000000000001E-3</v>
      </c>
      <c r="J2090" s="183">
        <v>1</v>
      </c>
      <c r="K2090" s="183">
        <f>Tabla1[[#This Row],[Puntuación]]-1</f>
        <v>0</v>
      </c>
      <c r="L2090" s="182">
        <f>Tabla1[[#This Row],[Cambio escala]]*0.0008928</f>
        <v>0</v>
      </c>
      <c r="M2090" s="179" t="s">
        <v>24</v>
      </c>
      <c r="N2090" s="179" t="s">
        <v>1435</v>
      </c>
      <c r="O2090" s="179" t="s">
        <v>5</v>
      </c>
      <c r="P2090" s="179" t="s">
        <v>1441</v>
      </c>
      <c r="Q2090" s="179" t="s">
        <v>5</v>
      </c>
      <c r="R2090" s="179" t="s">
        <v>1519</v>
      </c>
      <c r="S2090" s="179" t="s">
        <v>13</v>
      </c>
      <c r="T2090" s="184" t="s">
        <v>14</v>
      </c>
      <c r="U2090" s="184" t="str">
        <f>Tabla1[[#This Row],[Códigos CIF]]&amp;" "&amp;"="&amp;" "&amp;Tabla1[[#This Row],[Códigos CIF Habilidad]]</f>
        <v>d710 = Interacciones interpersonales básicas</v>
      </c>
      <c r="V2090" s="189" t="s">
        <v>15</v>
      </c>
      <c r="W2090" s="19" t="s">
        <v>16</v>
      </c>
      <c r="X2090" s="10"/>
      <c r="Y2090" s="10"/>
      <c r="Z2090"/>
      <c r="AA2090"/>
      <c r="AB2090"/>
      <c r="AC2090"/>
      <c r="AD2090"/>
      <c r="AE2090"/>
      <c r="AF2090"/>
      <c r="AG2090"/>
      <c r="AH2090"/>
      <c r="AI2090"/>
    </row>
    <row r="2091" spans="1:35" ht="20.399999999999999">
      <c r="A2091" s="10">
        <v>2075</v>
      </c>
      <c r="B2091" s="176" t="s">
        <v>1344</v>
      </c>
      <c r="C2091" s="177" t="s">
        <v>1138</v>
      </c>
      <c r="D2091" s="177" t="s">
        <v>491</v>
      </c>
      <c r="E2091" s="178" t="s">
        <v>493</v>
      </c>
      <c r="F2091" s="179">
        <v>5</v>
      </c>
      <c r="G2091" s="180" t="s">
        <v>683</v>
      </c>
      <c r="H2091" s="181">
        <v>3</v>
      </c>
      <c r="I2091" s="182">
        <f>Tabla1[[#This Row],[P_Esperada_MEISR ]]*0.0008928</f>
        <v>2.6784000000000001E-3</v>
      </c>
      <c r="J2091" s="183">
        <v>1</v>
      </c>
      <c r="K2091" s="183">
        <f>Tabla1[[#This Row],[Puntuación]]-1</f>
        <v>0</v>
      </c>
      <c r="L2091" s="182">
        <f>Tabla1[[#This Row],[Cambio escala]]*0.0008928</f>
        <v>0</v>
      </c>
      <c r="M2091" s="179" t="s">
        <v>23</v>
      </c>
      <c r="N2091" s="179" t="s">
        <v>1434</v>
      </c>
      <c r="O2091" s="179" t="s">
        <v>25</v>
      </c>
      <c r="P2091" s="179" t="s">
        <v>1440</v>
      </c>
      <c r="Q2091" s="179" t="s">
        <v>23</v>
      </c>
      <c r="R2091" s="179" t="s">
        <v>1525</v>
      </c>
      <c r="S2091" s="179" t="s">
        <v>44</v>
      </c>
      <c r="T2091" s="184" t="s">
        <v>27</v>
      </c>
      <c r="U2091" s="184" t="str">
        <f>Tabla1[[#This Row],[Códigos CIF]]&amp;" "&amp;"="&amp;" "&amp;Tabla1[[#This Row],[Códigos CIF Habilidad]]</f>
        <v>d415 = Mantener la posición del cuerpo</v>
      </c>
      <c r="V2091" s="189" t="s">
        <v>45</v>
      </c>
      <c r="W2091" s="19" t="s">
        <v>46</v>
      </c>
      <c r="X2091" s="10"/>
      <c r="Y2091" s="10"/>
      <c r="Z2091"/>
      <c r="AA2091"/>
      <c r="AB2091"/>
      <c r="AC2091"/>
      <c r="AD2091"/>
      <c r="AE2091"/>
      <c r="AF2091"/>
      <c r="AG2091"/>
      <c r="AH2091"/>
      <c r="AI2091"/>
    </row>
    <row r="2092" spans="1:35" ht="20.399999999999999">
      <c r="A2092" s="10">
        <v>2076</v>
      </c>
      <c r="B2092" s="176" t="s">
        <v>1344</v>
      </c>
      <c r="C2092" s="177" t="s">
        <v>1139</v>
      </c>
      <c r="D2092" s="177" t="s">
        <v>491</v>
      </c>
      <c r="E2092" s="178" t="s">
        <v>494</v>
      </c>
      <c r="F2092" s="179">
        <v>5</v>
      </c>
      <c r="G2092" s="180" t="s">
        <v>683</v>
      </c>
      <c r="H2092" s="181">
        <v>3</v>
      </c>
      <c r="I2092" s="182">
        <f>Tabla1[[#This Row],[P_Esperada_MEISR ]]*0.0008928</f>
        <v>2.6784000000000001E-3</v>
      </c>
      <c r="J2092" s="183">
        <v>1</v>
      </c>
      <c r="K2092" s="183">
        <f>Tabla1[[#This Row],[Puntuación]]-1</f>
        <v>0</v>
      </c>
      <c r="L2092" s="182">
        <f>Tabla1[[#This Row],[Cambio escala]]*0.0008928</f>
        <v>0</v>
      </c>
      <c r="M2092" s="179" t="s">
        <v>24</v>
      </c>
      <c r="N2092" s="179" t="s">
        <v>1435</v>
      </c>
      <c r="O2092" s="179" t="s">
        <v>5</v>
      </c>
      <c r="P2092" s="179" t="s">
        <v>1441</v>
      </c>
      <c r="Q2092" s="179" t="s">
        <v>5</v>
      </c>
      <c r="R2092" s="179" t="s">
        <v>1519</v>
      </c>
      <c r="S2092" s="179" t="s">
        <v>18</v>
      </c>
      <c r="T2092" s="184" t="s">
        <v>19</v>
      </c>
      <c r="U2092" s="184" t="str">
        <f>Tabla1[[#This Row],[Códigos CIF]]&amp;" "&amp;"="&amp;" "&amp;Tabla1[[#This Row],[Códigos CIF Habilidad]]</f>
        <v>d110 = Mirar</v>
      </c>
      <c r="V2092" s="189" t="s">
        <v>20</v>
      </c>
      <c r="W2092" s="19" t="s">
        <v>21</v>
      </c>
      <c r="X2092" s="10"/>
      <c r="Y2092" s="10"/>
      <c r="Z2092"/>
      <c r="AA2092"/>
      <c r="AB2092"/>
      <c r="AC2092"/>
      <c r="AD2092"/>
      <c r="AE2092"/>
      <c r="AF2092"/>
      <c r="AG2092"/>
      <c r="AH2092"/>
      <c r="AI2092"/>
    </row>
    <row r="2093" spans="1:35" ht="30.6">
      <c r="A2093" s="10">
        <v>2077</v>
      </c>
      <c r="B2093" s="176" t="s">
        <v>1344</v>
      </c>
      <c r="C2093" s="177" t="s">
        <v>1140</v>
      </c>
      <c r="D2093" s="177" t="s">
        <v>491</v>
      </c>
      <c r="E2093" s="178" t="s">
        <v>495</v>
      </c>
      <c r="F2093" s="179">
        <v>6</v>
      </c>
      <c r="G2093" s="180" t="s">
        <v>683</v>
      </c>
      <c r="H2093" s="181">
        <v>3</v>
      </c>
      <c r="I2093" s="182">
        <f>Tabla1[[#This Row],[P_Esperada_MEISR ]]*0.0008928</f>
        <v>2.6784000000000001E-3</v>
      </c>
      <c r="J2093" s="183">
        <v>1</v>
      </c>
      <c r="K2093" s="183">
        <f>Tabla1[[#This Row],[Puntuación]]-1</f>
        <v>0</v>
      </c>
      <c r="L2093" s="182">
        <f>Tabla1[[#This Row],[Cambio escala]]*0.0008928</f>
        <v>0</v>
      </c>
      <c r="M2093" s="179" t="s">
        <v>5</v>
      </c>
      <c r="N2093" s="179" t="s">
        <v>1436</v>
      </c>
      <c r="O2093" s="179" t="s">
        <v>5</v>
      </c>
      <c r="P2093" s="179" t="s">
        <v>1441</v>
      </c>
      <c r="Q2093" s="179" t="s">
        <v>5</v>
      </c>
      <c r="R2093" s="179" t="s">
        <v>1519</v>
      </c>
      <c r="S2093" s="179" t="s">
        <v>13</v>
      </c>
      <c r="T2093" s="184" t="s">
        <v>14</v>
      </c>
      <c r="U2093" s="184" t="str">
        <f>Tabla1[[#This Row],[Códigos CIF]]&amp;" "&amp;"="&amp;" "&amp;Tabla1[[#This Row],[Códigos CIF Habilidad]]</f>
        <v>d710 = Interacciones interpersonales básicas</v>
      </c>
      <c r="V2093" s="189" t="s">
        <v>15</v>
      </c>
      <c r="W2093" s="19" t="s">
        <v>16</v>
      </c>
      <c r="X2093" s="10"/>
      <c r="Y2093" s="10"/>
      <c r="Z2093"/>
      <c r="AA2093"/>
      <c r="AB2093"/>
      <c r="AC2093"/>
      <c r="AD2093"/>
      <c r="AE2093"/>
      <c r="AF2093"/>
      <c r="AG2093"/>
      <c r="AH2093"/>
      <c r="AI2093"/>
    </row>
    <row r="2094" spans="1:35" ht="24">
      <c r="A2094" s="10">
        <v>2078</v>
      </c>
      <c r="B2094" s="176" t="s">
        <v>1344</v>
      </c>
      <c r="C2094" s="177" t="s">
        <v>1141</v>
      </c>
      <c r="D2094" s="177" t="s">
        <v>491</v>
      </c>
      <c r="E2094" s="178" t="s">
        <v>496</v>
      </c>
      <c r="F2094" s="179">
        <v>6</v>
      </c>
      <c r="G2094" s="180" t="s">
        <v>683</v>
      </c>
      <c r="H2094" s="181">
        <v>3</v>
      </c>
      <c r="I2094" s="182">
        <f>Tabla1[[#This Row],[P_Esperada_MEISR ]]*0.0008928</f>
        <v>2.6784000000000001E-3</v>
      </c>
      <c r="J2094" s="183">
        <v>1</v>
      </c>
      <c r="K2094" s="183">
        <f>Tabla1[[#This Row],[Puntuación]]-1</f>
        <v>0</v>
      </c>
      <c r="L2094" s="182">
        <f>Tabla1[[#This Row],[Cambio escala]]*0.0008928</f>
        <v>0</v>
      </c>
      <c r="M2094" s="179" t="s">
        <v>24</v>
      </c>
      <c r="N2094" s="179" t="s">
        <v>1435</v>
      </c>
      <c r="O2094" s="179" t="s">
        <v>31</v>
      </c>
      <c r="P2094" s="179" t="s">
        <v>1438</v>
      </c>
      <c r="Q2094" s="179" t="s">
        <v>7</v>
      </c>
      <c r="R2094" s="179" t="s">
        <v>1526</v>
      </c>
      <c r="S2094" s="179" t="s">
        <v>37</v>
      </c>
      <c r="T2094" s="184" t="s">
        <v>19</v>
      </c>
      <c r="U2094" s="184" t="str">
        <f>Tabla1[[#This Row],[Códigos CIF]]&amp;" "&amp;"="&amp;" "&amp;Tabla1[[#This Row],[Códigos CIF Habilidad]]</f>
        <v>d120 = Otras experiencias sensoriales intencionadas</v>
      </c>
      <c r="V2094" s="189" t="s">
        <v>38</v>
      </c>
      <c r="W2094" s="19" t="s">
        <v>39</v>
      </c>
      <c r="X2094" s="10"/>
      <c r="Y2094" s="10"/>
      <c r="Z2094"/>
      <c r="AA2094"/>
      <c r="AB2094"/>
      <c r="AC2094"/>
      <c r="AD2094"/>
      <c r="AE2094"/>
      <c r="AF2094"/>
      <c r="AG2094"/>
      <c r="AH2094"/>
      <c r="AI2094"/>
    </row>
    <row r="2095" spans="1:35" ht="30.6">
      <c r="A2095" s="10">
        <v>2079</v>
      </c>
      <c r="B2095" s="176" t="s">
        <v>1344</v>
      </c>
      <c r="C2095" s="177" t="s">
        <v>1142</v>
      </c>
      <c r="D2095" s="177" t="s">
        <v>491</v>
      </c>
      <c r="E2095" s="178" t="s">
        <v>497</v>
      </c>
      <c r="F2095" s="179">
        <v>6</v>
      </c>
      <c r="G2095" s="180" t="s">
        <v>683</v>
      </c>
      <c r="H2095" s="181">
        <v>3</v>
      </c>
      <c r="I2095" s="182">
        <f>Tabla1[[#This Row],[P_Esperada_MEISR ]]*0.0008928</f>
        <v>2.6784000000000001E-3</v>
      </c>
      <c r="J2095" s="183">
        <v>1</v>
      </c>
      <c r="K2095" s="183">
        <f>Tabla1[[#This Row],[Puntuación]]-1</f>
        <v>0</v>
      </c>
      <c r="L2095" s="182">
        <f>Tabla1[[#This Row],[Cambio escala]]*0.0008928</f>
        <v>0</v>
      </c>
      <c r="M2095" s="179" t="s">
        <v>23</v>
      </c>
      <c r="N2095" s="179" t="s">
        <v>1434</v>
      </c>
      <c r="O2095" s="179" t="s">
        <v>25</v>
      </c>
      <c r="P2095" s="179" t="s">
        <v>1440</v>
      </c>
      <c r="Q2095" s="179" t="s">
        <v>23</v>
      </c>
      <c r="R2095" s="179" t="s">
        <v>1525</v>
      </c>
      <c r="S2095" s="179" t="s">
        <v>34</v>
      </c>
      <c r="T2095" s="184" t="s">
        <v>27</v>
      </c>
      <c r="U2095" s="184" t="str">
        <f>Tabla1[[#This Row],[Códigos CIF]]&amp;" "&amp;"="&amp;" "&amp;Tabla1[[#This Row],[Códigos CIF Habilidad]]</f>
        <v>d445 = Uso de la mano y el brazo</v>
      </c>
      <c r="V2095" s="189" t="s">
        <v>35</v>
      </c>
      <c r="W2095" s="19" t="s">
        <v>36</v>
      </c>
      <c r="X2095" s="10"/>
      <c r="Y2095" s="10"/>
      <c r="Z2095"/>
      <c r="AA2095"/>
      <c r="AB2095"/>
      <c r="AC2095"/>
      <c r="AD2095"/>
      <c r="AE2095"/>
      <c r="AF2095"/>
      <c r="AG2095"/>
      <c r="AH2095"/>
      <c r="AI2095"/>
    </row>
    <row r="2096" spans="1:35" ht="20.399999999999999">
      <c r="A2096" s="10">
        <v>2080</v>
      </c>
      <c r="B2096" s="176" t="s">
        <v>1344</v>
      </c>
      <c r="C2096" s="177" t="s">
        <v>1143</v>
      </c>
      <c r="D2096" s="177" t="s">
        <v>491</v>
      </c>
      <c r="E2096" s="178" t="s">
        <v>498</v>
      </c>
      <c r="F2096" s="179">
        <v>9</v>
      </c>
      <c r="G2096" s="180" t="s">
        <v>686</v>
      </c>
      <c r="H2096" s="181">
        <v>3</v>
      </c>
      <c r="I2096" s="182">
        <f>Tabla1[[#This Row],[P_Esperada_MEISR ]]*0.0008928</f>
        <v>2.6784000000000001E-3</v>
      </c>
      <c r="J2096" s="183">
        <v>1</v>
      </c>
      <c r="K2096" s="183">
        <f>Tabla1[[#This Row],[Puntuación]]-1</f>
        <v>0</v>
      </c>
      <c r="L2096" s="182">
        <f>Tabla1[[#This Row],[Cambio escala]]*0.0008928</f>
        <v>0</v>
      </c>
      <c r="M2096" s="179" t="s">
        <v>23</v>
      </c>
      <c r="N2096" s="179" t="s">
        <v>1434</v>
      </c>
      <c r="O2096" s="179" t="s">
        <v>31</v>
      </c>
      <c r="P2096" s="179" t="s">
        <v>1438</v>
      </c>
      <c r="Q2096" s="179" t="s">
        <v>7</v>
      </c>
      <c r="R2096" s="179" t="s">
        <v>1526</v>
      </c>
      <c r="S2096" s="179" t="s">
        <v>111</v>
      </c>
      <c r="T2096" s="184" t="s">
        <v>19</v>
      </c>
      <c r="U2096" s="184" t="str">
        <f>Tabla1[[#This Row],[Códigos CIF]]&amp;" "&amp;"="&amp;" "&amp;Tabla1[[#This Row],[Códigos CIF Habilidad]]</f>
        <v>d137 = Adquirir conceptos</v>
      </c>
      <c r="V2096" s="189" t="s">
        <v>112</v>
      </c>
      <c r="W2096" s="19" t="s">
        <v>113</v>
      </c>
      <c r="X2096" s="10"/>
      <c r="Y2096" s="10"/>
      <c r="Z2096"/>
      <c r="AA2096"/>
      <c r="AB2096"/>
      <c r="AC2096"/>
      <c r="AD2096"/>
      <c r="AE2096"/>
      <c r="AF2096"/>
      <c r="AG2096"/>
      <c r="AH2096"/>
      <c r="AI2096"/>
    </row>
    <row r="2097" spans="1:35" ht="24">
      <c r="A2097" s="10">
        <v>2081</v>
      </c>
      <c r="B2097" s="176" t="s">
        <v>1344</v>
      </c>
      <c r="C2097" s="177" t="s">
        <v>1144</v>
      </c>
      <c r="D2097" s="177" t="s">
        <v>491</v>
      </c>
      <c r="E2097" s="178" t="s">
        <v>731</v>
      </c>
      <c r="F2097" s="179">
        <v>9</v>
      </c>
      <c r="G2097" s="180" t="s">
        <v>686</v>
      </c>
      <c r="H2097" s="181">
        <v>3</v>
      </c>
      <c r="I2097" s="182">
        <f>Tabla1[[#This Row],[P_Esperada_MEISR ]]*0.0008928</f>
        <v>2.6784000000000001E-3</v>
      </c>
      <c r="J2097" s="183">
        <v>1</v>
      </c>
      <c r="K2097" s="183">
        <f>Tabla1[[#This Row],[Puntuación]]-1</f>
        <v>0</v>
      </c>
      <c r="L2097" s="182">
        <f>Tabla1[[#This Row],[Cambio escala]]*0.0008928</f>
        <v>0</v>
      </c>
      <c r="M2097" s="179" t="s">
        <v>5</v>
      </c>
      <c r="N2097" s="179" t="s">
        <v>1436</v>
      </c>
      <c r="O2097" s="179" t="s">
        <v>5</v>
      </c>
      <c r="P2097" s="179" t="s">
        <v>1441</v>
      </c>
      <c r="Q2097" s="179" t="s">
        <v>5</v>
      </c>
      <c r="R2097" s="179" t="s">
        <v>1519</v>
      </c>
      <c r="S2097" s="179" t="s">
        <v>13</v>
      </c>
      <c r="T2097" s="184" t="s">
        <v>14</v>
      </c>
      <c r="U2097" s="184" t="str">
        <f>Tabla1[[#This Row],[Códigos CIF]]&amp;" "&amp;"="&amp;" "&amp;Tabla1[[#This Row],[Códigos CIF Habilidad]]</f>
        <v>d710 = Interacciones interpersonales básicas</v>
      </c>
      <c r="V2097" s="189" t="s">
        <v>15</v>
      </c>
      <c r="W2097" s="19" t="s">
        <v>16</v>
      </c>
      <c r="X2097" s="10"/>
      <c r="Y2097" s="10"/>
      <c r="Z2097"/>
      <c r="AA2097"/>
      <c r="AB2097"/>
      <c r="AC2097"/>
      <c r="AD2097"/>
      <c r="AE2097"/>
      <c r="AF2097"/>
      <c r="AG2097"/>
      <c r="AH2097"/>
      <c r="AI2097"/>
    </row>
    <row r="2098" spans="1:35">
      <c r="A2098" s="10">
        <v>2082</v>
      </c>
      <c r="B2098" s="176" t="s">
        <v>1344</v>
      </c>
      <c r="C2098" s="177" t="s">
        <v>1145</v>
      </c>
      <c r="D2098" s="177" t="s">
        <v>491</v>
      </c>
      <c r="E2098" s="178" t="s">
        <v>499</v>
      </c>
      <c r="F2098" s="179">
        <v>9</v>
      </c>
      <c r="G2098" s="180" t="s">
        <v>686</v>
      </c>
      <c r="H2098" s="181">
        <v>3</v>
      </c>
      <c r="I2098" s="182">
        <f>Tabla1[[#This Row],[P_Esperada_MEISR ]]*0.0008928</f>
        <v>2.6784000000000001E-3</v>
      </c>
      <c r="J2098" s="183">
        <v>1</v>
      </c>
      <c r="K2098" s="183">
        <f>Tabla1[[#This Row],[Puntuación]]-1</f>
        <v>0</v>
      </c>
      <c r="L2098" s="182">
        <f>Tabla1[[#This Row],[Cambio escala]]*0.0008928</f>
        <v>0</v>
      </c>
      <c r="M2098" s="179" t="s">
        <v>24</v>
      </c>
      <c r="N2098" s="179" t="s">
        <v>1435</v>
      </c>
      <c r="O2098" s="179" t="s">
        <v>31</v>
      </c>
      <c r="P2098" s="179" t="s">
        <v>1438</v>
      </c>
      <c r="Q2098" s="179" t="s">
        <v>7</v>
      </c>
      <c r="R2098" s="179" t="s">
        <v>1526</v>
      </c>
      <c r="S2098" s="179" t="s">
        <v>34</v>
      </c>
      <c r="T2098" s="184" t="s">
        <v>27</v>
      </c>
      <c r="U2098" s="184" t="str">
        <f>Tabla1[[#This Row],[Códigos CIF]]&amp;" "&amp;"="&amp;" "&amp;Tabla1[[#This Row],[Códigos CIF Habilidad]]</f>
        <v>d445 = Uso de la mano y el brazo</v>
      </c>
      <c r="V2098" s="189" t="s">
        <v>35</v>
      </c>
      <c r="W2098" s="19" t="s">
        <v>36</v>
      </c>
      <c r="X2098" s="10"/>
      <c r="Y2098" s="10"/>
      <c r="Z2098"/>
      <c r="AA2098"/>
      <c r="AB2098"/>
      <c r="AC2098"/>
      <c r="AD2098"/>
      <c r="AE2098"/>
      <c r="AF2098"/>
      <c r="AG2098"/>
      <c r="AH2098"/>
      <c r="AI2098"/>
    </row>
    <row r="2099" spans="1:35" ht="20.399999999999999">
      <c r="A2099" s="10">
        <v>2083</v>
      </c>
      <c r="B2099" s="176" t="s">
        <v>1344</v>
      </c>
      <c r="C2099" s="177" t="s">
        <v>1146</v>
      </c>
      <c r="D2099" s="177" t="s">
        <v>491</v>
      </c>
      <c r="E2099" s="178" t="s">
        <v>501</v>
      </c>
      <c r="F2099" s="179">
        <v>11</v>
      </c>
      <c r="G2099" s="180" t="s">
        <v>686</v>
      </c>
      <c r="H2099" s="181">
        <v>3</v>
      </c>
      <c r="I2099" s="182">
        <f>Tabla1[[#This Row],[P_Esperada_MEISR ]]*0.0008928</f>
        <v>2.6784000000000001E-3</v>
      </c>
      <c r="J2099" s="183">
        <v>1</v>
      </c>
      <c r="K2099" s="183">
        <f>Tabla1[[#This Row],[Puntuación]]-1</f>
        <v>0</v>
      </c>
      <c r="L2099" s="182">
        <f>Tabla1[[#This Row],[Cambio escala]]*0.0008928</f>
        <v>0</v>
      </c>
      <c r="M2099" s="179" t="s">
        <v>24</v>
      </c>
      <c r="N2099" s="179" t="s">
        <v>1435</v>
      </c>
      <c r="O2099" s="179" t="s">
        <v>23</v>
      </c>
      <c r="P2099" s="179" t="s">
        <v>1437</v>
      </c>
      <c r="Q2099" s="179" t="s">
        <v>23</v>
      </c>
      <c r="R2099" s="179" t="s">
        <v>1525</v>
      </c>
      <c r="S2099" s="179" t="s">
        <v>92</v>
      </c>
      <c r="T2099" s="184" t="s">
        <v>83</v>
      </c>
      <c r="U2099" s="184" t="str">
        <f>Tabla1[[#This Row],[Códigos CIF]]&amp;" "&amp;"="&amp;" "&amp;Tabla1[[#This Row],[Códigos CIF Habilidad]]</f>
        <v>d510 = Lavarse</v>
      </c>
      <c r="V2099" s="189" t="s">
        <v>93</v>
      </c>
      <c r="W2099" s="19" t="s">
        <v>94</v>
      </c>
      <c r="X2099" s="10"/>
      <c r="Y2099" s="10"/>
      <c r="Z2099"/>
      <c r="AA2099"/>
      <c r="AB2099"/>
      <c r="AC2099"/>
      <c r="AD2099"/>
      <c r="AE2099"/>
      <c r="AF2099"/>
      <c r="AG2099"/>
      <c r="AH2099"/>
      <c r="AI2099"/>
    </row>
    <row r="2100" spans="1:35">
      <c r="A2100" s="10">
        <v>2084</v>
      </c>
      <c r="B2100" s="176" t="s">
        <v>1344</v>
      </c>
      <c r="C2100" s="177" t="s">
        <v>1147</v>
      </c>
      <c r="D2100" s="177" t="s">
        <v>491</v>
      </c>
      <c r="E2100" s="178" t="s">
        <v>502</v>
      </c>
      <c r="F2100" s="179">
        <v>11</v>
      </c>
      <c r="G2100" s="180" t="s">
        <v>686</v>
      </c>
      <c r="H2100" s="181">
        <v>3</v>
      </c>
      <c r="I2100" s="182">
        <f>Tabla1[[#This Row],[P_Esperada_MEISR ]]*0.0008928</f>
        <v>2.6784000000000001E-3</v>
      </c>
      <c r="J2100" s="183">
        <v>1</v>
      </c>
      <c r="K2100" s="183">
        <f>Tabla1[[#This Row],[Puntuación]]-1</f>
        <v>0</v>
      </c>
      <c r="L2100" s="182">
        <f>Tabla1[[#This Row],[Cambio escala]]*0.0008928</f>
        <v>0</v>
      </c>
      <c r="M2100" s="179" t="s">
        <v>23</v>
      </c>
      <c r="N2100" s="179" t="s">
        <v>1434</v>
      </c>
      <c r="O2100" s="179" t="s">
        <v>25</v>
      </c>
      <c r="P2100" s="179" t="s">
        <v>1440</v>
      </c>
      <c r="Q2100" s="179" t="s">
        <v>23</v>
      </c>
      <c r="R2100" s="179" t="s">
        <v>1525</v>
      </c>
      <c r="S2100" s="179" t="s">
        <v>389</v>
      </c>
      <c r="T2100" s="184" t="s">
        <v>27</v>
      </c>
      <c r="U2100" s="184" t="str">
        <f>Tabla1[[#This Row],[Códigos CIF]]&amp;" "&amp;"="&amp;" "&amp;Tabla1[[#This Row],[Códigos CIF Habilidad]]</f>
        <v>d450 = Andar</v>
      </c>
      <c r="V2100" s="189" t="s">
        <v>390</v>
      </c>
      <c r="W2100" s="19" t="s">
        <v>391</v>
      </c>
      <c r="X2100" s="10"/>
      <c r="Y2100" s="10"/>
      <c r="Z2100"/>
      <c r="AA2100"/>
      <c r="AB2100"/>
      <c r="AC2100"/>
      <c r="AD2100"/>
      <c r="AE2100"/>
      <c r="AF2100"/>
      <c r="AG2100"/>
      <c r="AH2100"/>
      <c r="AI2100"/>
    </row>
    <row r="2101" spans="1:35" ht="40.799999999999997">
      <c r="A2101" s="10">
        <v>2085</v>
      </c>
      <c r="B2101" s="176" t="s">
        <v>1344</v>
      </c>
      <c r="C2101" s="177" t="s">
        <v>1148</v>
      </c>
      <c r="D2101" s="177" t="s">
        <v>491</v>
      </c>
      <c r="E2101" s="178" t="s">
        <v>500</v>
      </c>
      <c r="F2101" s="179">
        <v>12</v>
      </c>
      <c r="G2101" s="180" t="s">
        <v>686</v>
      </c>
      <c r="H2101" s="181">
        <v>3</v>
      </c>
      <c r="I2101" s="182">
        <f>Tabla1[[#This Row],[P_Esperada_MEISR ]]*0.0008928</f>
        <v>2.6784000000000001E-3</v>
      </c>
      <c r="J2101" s="183">
        <v>1</v>
      </c>
      <c r="K2101" s="183">
        <f>Tabla1[[#This Row],[Puntuación]]-1</f>
        <v>0</v>
      </c>
      <c r="L2101" s="182">
        <f>Tabla1[[#This Row],[Cambio escala]]*0.0008928</f>
        <v>0</v>
      </c>
      <c r="M2101" s="179" t="s">
        <v>5</v>
      </c>
      <c r="N2101" s="179" t="s">
        <v>1436</v>
      </c>
      <c r="O2101" s="179" t="s">
        <v>6</v>
      </c>
      <c r="P2101" s="179" t="s">
        <v>1439</v>
      </c>
      <c r="Q2101" s="179" t="s">
        <v>7</v>
      </c>
      <c r="R2101" s="179" t="s">
        <v>1526</v>
      </c>
      <c r="S2101" s="179" t="s">
        <v>89</v>
      </c>
      <c r="T2101" s="184" t="s">
        <v>9</v>
      </c>
      <c r="U2101" s="184" t="str">
        <f>Tabla1[[#This Row],[Códigos CIF]]&amp;" "&amp;"="&amp;" "&amp;Tabla1[[#This Row],[Códigos CIF Habilidad]]</f>
        <v>d335 = Producción de mensajes no verbales</v>
      </c>
      <c r="V2101" s="189" t="s">
        <v>90</v>
      </c>
      <c r="W2101" s="19" t="s">
        <v>91</v>
      </c>
      <c r="X2101" s="10"/>
      <c r="Y2101" s="10"/>
      <c r="Z2101"/>
      <c r="AA2101"/>
      <c r="AB2101"/>
      <c r="AC2101"/>
      <c r="AD2101"/>
      <c r="AE2101"/>
      <c r="AF2101"/>
      <c r="AG2101"/>
      <c r="AH2101"/>
      <c r="AI2101"/>
    </row>
    <row r="2102" spans="1:35" ht="30.6">
      <c r="A2102" s="10">
        <v>2086</v>
      </c>
      <c r="B2102" s="176" t="s">
        <v>1344</v>
      </c>
      <c r="C2102" s="177" t="s">
        <v>1149</v>
      </c>
      <c r="D2102" s="177" t="s">
        <v>491</v>
      </c>
      <c r="E2102" s="178" t="s">
        <v>503</v>
      </c>
      <c r="F2102" s="179">
        <v>12</v>
      </c>
      <c r="G2102" s="180" t="s">
        <v>686</v>
      </c>
      <c r="H2102" s="181">
        <v>3</v>
      </c>
      <c r="I2102" s="182">
        <f>Tabla1[[#This Row],[P_Esperada_MEISR ]]*0.0008928</f>
        <v>2.6784000000000001E-3</v>
      </c>
      <c r="J2102" s="183">
        <v>1</v>
      </c>
      <c r="K2102" s="183">
        <f>Tabla1[[#This Row],[Puntuación]]-1</f>
        <v>0</v>
      </c>
      <c r="L2102" s="182">
        <f>Tabla1[[#This Row],[Cambio escala]]*0.0008928</f>
        <v>0</v>
      </c>
      <c r="M2102" s="179" t="s">
        <v>5</v>
      </c>
      <c r="N2102" s="179" t="s">
        <v>1436</v>
      </c>
      <c r="O2102" s="179" t="s">
        <v>6</v>
      </c>
      <c r="P2102" s="179" t="s">
        <v>1439</v>
      </c>
      <c r="Q2102" s="179" t="s">
        <v>7</v>
      </c>
      <c r="R2102" s="179" t="s">
        <v>1526</v>
      </c>
      <c r="S2102" s="179" t="s">
        <v>67</v>
      </c>
      <c r="T2102" s="184" t="s">
        <v>9</v>
      </c>
      <c r="U2102" s="184" t="str">
        <f>Tabla1[[#This Row],[Códigos CIF]]&amp;" "&amp;"="&amp;" "&amp;Tabla1[[#This Row],[Códigos CIF Habilidad]]</f>
        <v>d310 = Comunicación-recepción de mensajes hablados</v>
      </c>
      <c r="V2102" s="189" t="s">
        <v>68</v>
      </c>
      <c r="W2102" s="19" t="s">
        <v>69</v>
      </c>
      <c r="X2102" s="10"/>
      <c r="Y2102" s="10"/>
      <c r="Z2102"/>
      <c r="AA2102"/>
      <c r="AB2102"/>
      <c r="AC2102"/>
      <c r="AD2102"/>
      <c r="AE2102"/>
      <c r="AF2102"/>
      <c r="AG2102"/>
      <c r="AH2102"/>
      <c r="AI2102"/>
    </row>
    <row r="2103" spans="1:35" ht="30.6">
      <c r="A2103" s="10">
        <v>2087</v>
      </c>
      <c r="B2103" s="176" t="s">
        <v>1344</v>
      </c>
      <c r="C2103" s="177" t="s">
        <v>1150</v>
      </c>
      <c r="D2103" s="177" t="s">
        <v>491</v>
      </c>
      <c r="E2103" s="178" t="s">
        <v>504</v>
      </c>
      <c r="F2103" s="179">
        <v>12</v>
      </c>
      <c r="G2103" s="180" t="s">
        <v>686</v>
      </c>
      <c r="H2103" s="181">
        <v>3</v>
      </c>
      <c r="I2103" s="182">
        <f>Tabla1[[#This Row],[P_Esperada_MEISR ]]*0.0008928</f>
        <v>2.6784000000000001E-3</v>
      </c>
      <c r="J2103" s="183">
        <v>1</v>
      </c>
      <c r="K2103" s="183">
        <f>Tabla1[[#This Row],[Puntuación]]-1</f>
        <v>0</v>
      </c>
      <c r="L2103" s="182">
        <f>Tabla1[[#This Row],[Cambio escala]]*0.0008928</f>
        <v>0</v>
      </c>
      <c r="M2103" s="179" t="s">
        <v>24</v>
      </c>
      <c r="N2103" s="179" t="s">
        <v>1435</v>
      </c>
      <c r="O2103" s="179" t="s">
        <v>31</v>
      </c>
      <c r="P2103" s="179" t="s">
        <v>1438</v>
      </c>
      <c r="Q2103" s="179" t="s">
        <v>7</v>
      </c>
      <c r="R2103" s="179" t="s">
        <v>1526</v>
      </c>
      <c r="S2103" s="179" t="s">
        <v>437</v>
      </c>
      <c r="T2103" s="184" t="s">
        <v>19</v>
      </c>
      <c r="U2103" s="184" t="str">
        <f>Tabla1[[#This Row],[Códigos CIF]]&amp;" "&amp;"="&amp;" "&amp;Tabla1[[#This Row],[Códigos CIF Habilidad]]</f>
        <v>d135 = Repetir</v>
      </c>
      <c r="V2103" s="189" t="s">
        <v>438</v>
      </c>
      <c r="W2103" s="19" t="s">
        <v>439</v>
      </c>
      <c r="X2103" s="10"/>
      <c r="Y2103" s="10"/>
      <c r="Z2103"/>
      <c r="AA2103"/>
      <c r="AB2103"/>
      <c r="AC2103"/>
      <c r="AD2103"/>
      <c r="AE2103"/>
      <c r="AF2103"/>
      <c r="AG2103"/>
      <c r="AH2103"/>
      <c r="AI2103"/>
    </row>
    <row r="2104" spans="1:35" ht="40.799999999999997">
      <c r="A2104" s="10">
        <v>2088</v>
      </c>
      <c r="B2104" s="176" t="s">
        <v>1344</v>
      </c>
      <c r="C2104" s="177" t="s">
        <v>1151</v>
      </c>
      <c r="D2104" s="177" t="s">
        <v>491</v>
      </c>
      <c r="E2104" s="178" t="s">
        <v>1550</v>
      </c>
      <c r="F2104" s="179">
        <v>18</v>
      </c>
      <c r="G2104" s="180" t="s">
        <v>684</v>
      </c>
      <c r="H2104" s="181">
        <v>3</v>
      </c>
      <c r="I2104" s="182">
        <f>Tabla1[[#This Row],[P_Esperada_MEISR ]]*0.0008928</f>
        <v>2.6784000000000001E-3</v>
      </c>
      <c r="J2104" s="183">
        <v>1</v>
      </c>
      <c r="K2104" s="183">
        <f>Tabla1[[#This Row],[Puntuación]]-1</f>
        <v>0</v>
      </c>
      <c r="L2104" s="182">
        <f>Tabla1[[#This Row],[Cambio escala]]*0.0008928</f>
        <v>0</v>
      </c>
      <c r="M2104" s="179" t="s">
        <v>5</v>
      </c>
      <c r="N2104" s="179" t="s">
        <v>1436</v>
      </c>
      <c r="O2104" s="179" t="s">
        <v>31</v>
      </c>
      <c r="P2104" s="179" t="s">
        <v>1438</v>
      </c>
      <c r="Q2104" s="179" t="s">
        <v>7</v>
      </c>
      <c r="R2104" s="179" t="s">
        <v>1526</v>
      </c>
      <c r="S2104" s="179" t="s">
        <v>67</v>
      </c>
      <c r="T2104" s="184" t="s">
        <v>9</v>
      </c>
      <c r="U2104" s="184" t="str">
        <f>Tabla1[[#This Row],[Códigos CIF]]&amp;" "&amp;"="&amp;" "&amp;Tabla1[[#This Row],[Códigos CIF Habilidad]]</f>
        <v>d310 = Comunicación-recepción de mensajes hablados</v>
      </c>
      <c r="V2104" s="189" t="s">
        <v>68</v>
      </c>
      <c r="W2104" s="19" t="s">
        <v>69</v>
      </c>
      <c r="X2104" s="10"/>
      <c r="Y2104" s="10"/>
      <c r="Z2104"/>
      <c r="AA2104"/>
      <c r="AB2104"/>
      <c r="AC2104"/>
      <c r="AD2104"/>
      <c r="AE2104"/>
      <c r="AF2104"/>
      <c r="AG2104"/>
      <c r="AH2104"/>
      <c r="AI2104"/>
    </row>
    <row r="2105" spans="1:35" ht="20.399999999999999">
      <c r="A2105" s="10">
        <v>2089</v>
      </c>
      <c r="B2105" s="176" t="s">
        <v>1344</v>
      </c>
      <c r="C2105" s="177" t="s">
        <v>1152</v>
      </c>
      <c r="D2105" s="177" t="s">
        <v>491</v>
      </c>
      <c r="E2105" s="178" t="s">
        <v>505</v>
      </c>
      <c r="F2105" s="179">
        <v>18</v>
      </c>
      <c r="G2105" s="180" t="s">
        <v>684</v>
      </c>
      <c r="H2105" s="181">
        <v>3</v>
      </c>
      <c r="I2105" s="182">
        <f>Tabla1[[#This Row],[P_Esperada_MEISR ]]*0.0008928</f>
        <v>2.6784000000000001E-3</v>
      </c>
      <c r="J2105" s="183">
        <v>1</v>
      </c>
      <c r="K2105" s="183">
        <f>Tabla1[[#This Row],[Puntuación]]-1</f>
        <v>0</v>
      </c>
      <c r="L2105" s="182">
        <f>Tabla1[[#This Row],[Cambio escala]]*0.0008928</f>
        <v>0</v>
      </c>
      <c r="M2105" s="179" t="s">
        <v>24</v>
      </c>
      <c r="N2105" s="179" t="s">
        <v>1435</v>
      </c>
      <c r="O2105" s="179" t="s">
        <v>23</v>
      </c>
      <c r="P2105" s="179" t="s">
        <v>1437</v>
      </c>
      <c r="Q2105" s="179" t="s">
        <v>23</v>
      </c>
      <c r="R2105" s="179" t="s">
        <v>1525</v>
      </c>
      <c r="S2105" s="179" t="s">
        <v>72</v>
      </c>
      <c r="T2105" s="184" t="s">
        <v>50</v>
      </c>
      <c r="U2105" s="184" t="str">
        <f>Tabla1[[#This Row],[Códigos CIF]]&amp;" "&amp;"="&amp;" "&amp;Tabla1[[#This Row],[Códigos CIF Habilidad]]</f>
        <v>d230 = Llevar a cabo rutinas diarias</v>
      </c>
      <c r="V2105" s="189" t="s">
        <v>73</v>
      </c>
      <c r="W2105" s="19" t="s">
        <v>74</v>
      </c>
      <c r="X2105" s="10"/>
      <c r="Y2105" s="10"/>
      <c r="Z2105"/>
      <c r="AA2105"/>
      <c r="AB2105"/>
      <c r="AC2105"/>
      <c r="AD2105"/>
      <c r="AE2105"/>
      <c r="AF2105"/>
      <c r="AG2105"/>
      <c r="AH2105"/>
      <c r="AI2105"/>
    </row>
    <row r="2106" spans="1:35" ht="30.6">
      <c r="A2106" s="10">
        <v>2090</v>
      </c>
      <c r="B2106" s="176" t="s">
        <v>1344</v>
      </c>
      <c r="C2106" s="177" t="s">
        <v>1153</v>
      </c>
      <c r="D2106" s="177" t="s">
        <v>491</v>
      </c>
      <c r="E2106" s="178" t="s">
        <v>506</v>
      </c>
      <c r="F2106" s="179">
        <v>18</v>
      </c>
      <c r="G2106" s="180" t="s">
        <v>684</v>
      </c>
      <c r="H2106" s="181">
        <v>3</v>
      </c>
      <c r="I2106" s="182">
        <f>Tabla1[[#This Row],[P_Esperada_MEISR ]]*0.0008928</f>
        <v>2.6784000000000001E-3</v>
      </c>
      <c r="J2106" s="183">
        <v>1</v>
      </c>
      <c r="K2106" s="183">
        <f>Tabla1[[#This Row],[Puntuación]]-1</f>
        <v>0</v>
      </c>
      <c r="L2106" s="182">
        <f>Tabla1[[#This Row],[Cambio escala]]*0.0008928</f>
        <v>0</v>
      </c>
      <c r="M2106" s="179" t="s">
        <v>23</v>
      </c>
      <c r="N2106" s="179" t="s">
        <v>1434</v>
      </c>
      <c r="O2106" s="179" t="s">
        <v>25</v>
      </c>
      <c r="P2106" s="179" t="s">
        <v>1440</v>
      </c>
      <c r="Q2106" s="179" t="s">
        <v>23</v>
      </c>
      <c r="R2106" s="179" t="s">
        <v>1525</v>
      </c>
      <c r="S2106" s="179" t="s">
        <v>44</v>
      </c>
      <c r="T2106" s="184" t="s">
        <v>27</v>
      </c>
      <c r="U2106" s="184" t="str">
        <f>Tabla1[[#This Row],[Códigos CIF]]&amp;" "&amp;"="&amp;" "&amp;Tabla1[[#This Row],[Códigos CIF Habilidad]]</f>
        <v>d415 = Mantener la posición del cuerpo</v>
      </c>
      <c r="V2106" s="189" t="s">
        <v>45</v>
      </c>
      <c r="W2106" s="19" t="s">
        <v>46</v>
      </c>
      <c r="X2106" s="10"/>
      <c r="Y2106" s="10"/>
      <c r="Z2106"/>
      <c r="AA2106"/>
      <c r="AB2106"/>
      <c r="AC2106"/>
      <c r="AD2106"/>
      <c r="AE2106"/>
      <c r="AF2106"/>
      <c r="AG2106"/>
      <c r="AH2106"/>
      <c r="AI2106"/>
    </row>
    <row r="2107" spans="1:35" ht="40.799999999999997">
      <c r="A2107" s="10">
        <v>2091</v>
      </c>
      <c r="B2107" s="176" t="s">
        <v>1344</v>
      </c>
      <c r="C2107" s="177" t="s">
        <v>1154</v>
      </c>
      <c r="D2107" s="177" t="s">
        <v>491</v>
      </c>
      <c r="E2107" s="178" t="s">
        <v>507</v>
      </c>
      <c r="F2107" s="179">
        <v>19</v>
      </c>
      <c r="G2107" s="180" t="s">
        <v>685</v>
      </c>
      <c r="H2107" s="181">
        <v>3</v>
      </c>
      <c r="I2107" s="182">
        <f>Tabla1[[#This Row],[P_Esperada_MEISR ]]*0.0008928</f>
        <v>2.6784000000000001E-3</v>
      </c>
      <c r="J2107" s="183">
        <v>1</v>
      </c>
      <c r="K2107" s="183">
        <f>Tabla1[[#This Row],[Puntuación]]-1</f>
        <v>0</v>
      </c>
      <c r="L2107" s="182">
        <f>Tabla1[[#This Row],[Cambio escala]]*0.0008928</f>
        <v>0</v>
      </c>
      <c r="M2107" s="179" t="s">
        <v>5</v>
      </c>
      <c r="N2107" s="179" t="s">
        <v>1436</v>
      </c>
      <c r="O2107" s="179" t="s">
        <v>5</v>
      </c>
      <c r="P2107" s="179" t="s">
        <v>1441</v>
      </c>
      <c r="Q2107" s="179" t="s">
        <v>5</v>
      </c>
      <c r="R2107" s="179" t="s">
        <v>1519</v>
      </c>
      <c r="S2107" s="179" t="s">
        <v>72</v>
      </c>
      <c r="T2107" s="184" t="s">
        <v>50</v>
      </c>
      <c r="U2107" s="184" t="str">
        <f>Tabla1[[#This Row],[Códigos CIF]]&amp;" "&amp;"="&amp;" "&amp;Tabla1[[#This Row],[Códigos CIF Habilidad]]</f>
        <v>d230 = Llevar a cabo rutinas diarias</v>
      </c>
      <c r="V2107" s="189" t="s">
        <v>73</v>
      </c>
      <c r="W2107" s="19" t="s">
        <v>74</v>
      </c>
      <c r="X2107" s="10"/>
      <c r="Y2107" s="10"/>
      <c r="Z2107"/>
      <c r="AA2107"/>
      <c r="AB2107"/>
      <c r="AC2107"/>
      <c r="AD2107"/>
      <c r="AE2107"/>
      <c r="AF2107"/>
      <c r="AG2107"/>
      <c r="AH2107"/>
      <c r="AI2107"/>
    </row>
    <row r="2108" spans="1:35" ht="20.399999999999999">
      <c r="A2108" s="10">
        <v>2092</v>
      </c>
      <c r="B2108" s="176" t="s">
        <v>1344</v>
      </c>
      <c r="C2108" s="177" t="s">
        <v>1155</v>
      </c>
      <c r="D2108" s="177" t="s">
        <v>491</v>
      </c>
      <c r="E2108" s="178" t="s">
        <v>1551</v>
      </c>
      <c r="F2108" s="179">
        <v>20</v>
      </c>
      <c r="G2108" s="180" t="s">
        <v>685</v>
      </c>
      <c r="H2108" s="181">
        <v>3</v>
      </c>
      <c r="I2108" s="182">
        <f>Tabla1[[#This Row],[P_Esperada_MEISR ]]*0.0008928</f>
        <v>2.6784000000000001E-3</v>
      </c>
      <c r="J2108" s="183">
        <v>1</v>
      </c>
      <c r="K2108" s="183">
        <f>Tabla1[[#This Row],[Puntuación]]-1</f>
        <v>0</v>
      </c>
      <c r="L2108" s="182">
        <f>Tabla1[[#This Row],[Cambio escala]]*0.0008928</f>
        <v>0</v>
      </c>
      <c r="M2108" s="179" t="s">
        <v>24</v>
      </c>
      <c r="N2108" s="179" t="s">
        <v>1435</v>
      </c>
      <c r="O2108" s="179" t="s">
        <v>31</v>
      </c>
      <c r="P2108" s="179" t="s">
        <v>1438</v>
      </c>
      <c r="Q2108" s="179" t="s">
        <v>7</v>
      </c>
      <c r="R2108" s="179" t="s">
        <v>1526</v>
      </c>
      <c r="S2108" s="179" t="s">
        <v>111</v>
      </c>
      <c r="T2108" s="184" t="s">
        <v>19</v>
      </c>
      <c r="U2108" s="184" t="str">
        <f>Tabla1[[#This Row],[Códigos CIF]]&amp;" "&amp;"="&amp;" "&amp;Tabla1[[#This Row],[Códigos CIF Habilidad]]</f>
        <v>d137 = Adquirir conceptos</v>
      </c>
      <c r="V2108" s="189" t="s">
        <v>112</v>
      </c>
      <c r="W2108" s="19" t="s">
        <v>113</v>
      </c>
      <c r="X2108" s="10"/>
      <c r="Y2108" s="10"/>
      <c r="Z2108"/>
      <c r="AA2108"/>
      <c r="AB2108"/>
      <c r="AC2108"/>
      <c r="AD2108"/>
      <c r="AE2108"/>
      <c r="AF2108"/>
      <c r="AG2108"/>
      <c r="AH2108"/>
      <c r="AI2108"/>
    </row>
    <row r="2109" spans="1:35" ht="40.799999999999997">
      <c r="A2109" s="10">
        <v>2093</v>
      </c>
      <c r="B2109" s="176" t="s">
        <v>1344</v>
      </c>
      <c r="C2109" s="177" t="s">
        <v>1156</v>
      </c>
      <c r="D2109" s="177" t="s">
        <v>491</v>
      </c>
      <c r="E2109" s="178" t="s">
        <v>1552</v>
      </c>
      <c r="F2109" s="179">
        <v>20</v>
      </c>
      <c r="G2109" s="180" t="s">
        <v>685</v>
      </c>
      <c r="H2109" s="181">
        <v>3</v>
      </c>
      <c r="I2109" s="182">
        <f>Tabla1[[#This Row],[P_Esperada_MEISR ]]*0.0008928</f>
        <v>2.6784000000000001E-3</v>
      </c>
      <c r="J2109" s="183">
        <v>1</v>
      </c>
      <c r="K2109" s="183">
        <f>Tabla1[[#This Row],[Puntuación]]-1</f>
        <v>0</v>
      </c>
      <c r="L2109" s="182">
        <f>Tabla1[[#This Row],[Cambio escala]]*0.0008928</f>
        <v>0</v>
      </c>
      <c r="M2109" s="179" t="s">
        <v>5</v>
      </c>
      <c r="N2109" s="179" t="s">
        <v>1436</v>
      </c>
      <c r="O2109" s="179" t="s">
        <v>6</v>
      </c>
      <c r="P2109" s="179" t="s">
        <v>1439</v>
      </c>
      <c r="Q2109" s="179" t="s">
        <v>23</v>
      </c>
      <c r="R2109" s="179" t="s">
        <v>1525</v>
      </c>
      <c r="S2109" s="179" t="s">
        <v>111</v>
      </c>
      <c r="T2109" s="184" t="s">
        <v>19</v>
      </c>
      <c r="U2109" s="184" t="str">
        <f>Tabla1[[#This Row],[Códigos CIF]]&amp;" "&amp;"="&amp;" "&amp;Tabla1[[#This Row],[Códigos CIF Habilidad]]</f>
        <v>d137 = Adquirir conceptos</v>
      </c>
      <c r="V2109" s="189" t="s">
        <v>112</v>
      </c>
      <c r="W2109" s="19" t="s">
        <v>113</v>
      </c>
      <c r="X2109" s="10"/>
      <c r="Y2109" s="10"/>
      <c r="Z2109"/>
      <c r="AA2109"/>
      <c r="AB2109"/>
      <c r="AC2109"/>
      <c r="AD2109"/>
      <c r="AE2109"/>
      <c r="AF2109"/>
      <c r="AG2109"/>
      <c r="AH2109"/>
      <c r="AI2109"/>
    </row>
    <row r="2110" spans="1:35" ht="30.6">
      <c r="A2110" s="10">
        <v>2094</v>
      </c>
      <c r="B2110" s="176" t="s">
        <v>1344</v>
      </c>
      <c r="C2110" s="177" t="s">
        <v>1157</v>
      </c>
      <c r="D2110" s="177" t="s">
        <v>491</v>
      </c>
      <c r="E2110" s="178" t="s">
        <v>510</v>
      </c>
      <c r="F2110" s="179">
        <v>22</v>
      </c>
      <c r="G2110" s="180" t="s">
        <v>685</v>
      </c>
      <c r="H2110" s="181">
        <v>3</v>
      </c>
      <c r="I2110" s="182">
        <f>Tabla1[[#This Row],[P_Esperada_MEISR ]]*0.0008928</f>
        <v>2.6784000000000001E-3</v>
      </c>
      <c r="J2110" s="183">
        <v>1</v>
      </c>
      <c r="K2110" s="183">
        <f>Tabla1[[#This Row],[Puntuación]]-1</f>
        <v>0</v>
      </c>
      <c r="L2110" s="182">
        <f>Tabla1[[#This Row],[Cambio escala]]*0.0008928</f>
        <v>0</v>
      </c>
      <c r="M2110" s="179" t="s">
        <v>24</v>
      </c>
      <c r="N2110" s="179" t="s">
        <v>1435</v>
      </c>
      <c r="O2110" s="179" t="s">
        <v>6</v>
      </c>
      <c r="P2110" s="179" t="s">
        <v>1439</v>
      </c>
      <c r="Q2110" s="179" t="s">
        <v>5</v>
      </c>
      <c r="R2110" s="179" t="s">
        <v>1519</v>
      </c>
      <c r="S2110" s="179" t="s">
        <v>72</v>
      </c>
      <c r="T2110" s="184" t="s">
        <v>50</v>
      </c>
      <c r="U2110" s="184" t="str">
        <f>Tabla1[[#This Row],[Códigos CIF]]&amp;" "&amp;"="&amp;" "&amp;Tabla1[[#This Row],[Códigos CIF Habilidad]]</f>
        <v>d230 = Llevar a cabo rutinas diarias</v>
      </c>
      <c r="V2110" s="189" t="s">
        <v>73</v>
      </c>
      <c r="W2110" s="19" t="s">
        <v>74</v>
      </c>
      <c r="X2110" s="10"/>
      <c r="Y2110" s="10"/>
      <c r="Z2110"/>
      <c r="AA2110"/>
      <c r="AB2110"/>
      <c r="AC2110"/>
      <c r="AD2110"/>
      <c r="AE2110"/>
      <c r="AF2110"/>
      <c r="AG2110"/>
      <c r="AH2110"/>
      <c r="AI2110"/>
    </row>
    <row r="2111" spans="1:35" ht="20.399999999999999">
      <c r="A2111" s="10">
        <v>2095</v>
      </c>
      <c r="B2111" s="176" t="s">
        <v>1344</v>
      </c>
      <c r="C2111" s="177" t="s">
        <v>1158</v>
      </c>
      <c r="D2111" s="177" t="s">
        <v>491</v>
      </c>
      <c r="E2111" s="178" t="s">
        <v>511</v>
      </c>
      <c r="F2111" s="179">
        <v>24</v>
      </c>
      <c r="G2111" s="180" t="s">
        <v>685</v>
      </c>
      <c r="H2111" s="181">
        <v>3</v>
      </c>
      <c r="I2111" s="182">
        <f>Tabla1[[#This Row],[P_Esperada_MEISR ]]*0.0008928</f>
        <v>2.6784000000000001E-3</v>
      </c>
      <c r="J2111" s="183">
        <v>1</v>
      </c>
      <c r="K2111" s="183">
        <f>Tabla1[[#This Row],[Puntuación]]-1</f>
        <v>0</v>
      </c>
      <c r="L2111" s="182">
        <f>Tabla1[[#This Row],[Cambio escala]]*0.0008928</f>
        <v>0</v>
      </c>
      <c r="M2111" s="179" t="s">
        <v>23</v>
      </c>
      <c r="N2111" s="179" t="s">
        <v>1434</v>
      </c>
      <c r="O2111" s="179" t="s">
        <v>23</v>
      </c>
      <c r="P2111" s="179" t="s">
        <v>1437</v>
      </c>
      <c r="Q2111" s="179" t="s">
        <v>23</v>
      </c>
      <c r="R2111" s="179" t="s">
        <v>1525</v>
      </c>
      <c r="S2111" s="179" t="s">
        <v>92</v>
      </c>
      <c r="T2111" s="184" t="s">
        <v>83</v>
      </c>
      <c r="U2111" s="184" t="str">
        <f>Tabla1[[#This Row],[Códigos CIF]]&amp;" "&amp;"="&amp;" "&amp;Tabla1[[#This Row],[Códigos CIF Habilidad]]</f>
        <v>d510 = Lavarse</v>
      </c>
      <c r="V2111" s="189" t="s">
        <v>93</v>
      </c>
      <c r="W2111" s="19" t="s">
        <v>94</v>
      </c>
      <c r="X2111" s="10"/>
      <c r="Y2111" s="10"/>
      <c r="Z2111"/>
      <c r="AA2111"/>
      <c r="AB2111"/>
      <c r="AC2111"/>
      <c r="AD2111"/>
      <c r="AE2111"/>
      <c r="AF2111"/>
      <c r="AG2111"/>
      <c r="AH2111"/>
      <c r="AI2111"/>
    </row>
    <row r="2112" spans="1:35" ht="20.399999999999999">
      <c r="A2112" s="10">
        <v>2096</v>
      </c>
      <c r="B2112" s="176" t="s">
        <v>1344</v>
      </c>
      <c r="C2112" s="177" t="s">
        <v>1159</v>
      </c>
      <c r="D2112" s="177" t="s">
        <v>491</v>
      </c>
      <c r="E2112" s="178" t="s">
        <v>512</v>
      </c>
      <c r="F2112" s="179">
        <v>24</v>
      </c>
      <c r="G2112" s="180" t="s">
        <v>685</v>
      </c>
      <c r="H2112" s="181">
        <v>3</v>
      </c>
      <c r="I2112" s="182">
        <f>Tabla1[[#This Row],[P_Esperada_MEISR ]]*0.0008928</f>
        <v>2.6784000000000001E-3</v>
      </c>
      <c r="J2112" s="183">
        <v>1</v>
      </c>
      <c r="K2112" s="183">
        <f>Tabla1[[#This Row],[Puntuación]]-1</f>
        <v>0</v>
      </c>
      <c r="L2112" s="182">
        <f>Tabla1[[#This Row],[Cambio escala]]*0.0008928</f>
        <v>0</v>
      </c>
      <c r="M2112" s="179" t="s">
        <v>5</v>
      </c>
      <c r="N2112" s="179" t="s">
        <v>1436</v>
      </c>
      <c r="O2112" s="179" t="s">
        <v>5</v>
      </c>
      <c r="P2112" s="179" t="s">
        <v>1441</v>
      </c>
      <c r="Q2112" s="179" t="s">
        <v>5</v>
      </c>
      <c r="R2112" s="179" t="s">
        <v>1519</v>
      </c>
      <c r="S2112" s="179" t="s">
        <v>72</v>
      </c>
      <c r="T2112" s="184" t="s">
        <v>50</v>
      </c>
      <c r="U2112" s="184" t="str">
        <f>Tabla1[[#This Row],[Códigos CIF]]&amp;" "&amp;"="&amp;" "&amp;Tabla1[[#This Row],[Códigos CIF Habilidad]]</f>
        <v>d230 = Llevar a cabo rutinas diarias</v>
      </c>
      <c r="V2112" s="189" t="s">
        <v>73</v>
      </c>
      <c r="W2112" s="19" t="s">
        <v>74</v>
      </c>
      <c r="X2112" s="10"/>
      <c r="Y2112" s="10"/>
      <c r="Z2112"/>
      <c r="AA2112"/>
      <c r="AB2112"/>
      <c r="AC2112"/>
      <c r="AD2112"/>
      <c r="AE2112"/>
      <c r="AF2112"/>
      <c r="AG2112"/>
      <c r="AH2112"/>
      <c r="AI2112"/>
    </row>
    <row r="2113" spans="1:35" ht="20.399999999999999">
      <c r="A2113" s="10">
        <v>2097</v>
      </c>
      <c r="B2113" s="176" t="s">
        <v>1344</v>
      </c>
      <c r="C2113" s="177" t="s">
        <v>1160</v>
      </c>
      <c r="D2113" s="177" t="s">
        <v>491</v>
      </c>
      <c r="E2113" s="178" t="s">
        <v>513</v>
      </c>
      <c r="F2113" s="179">
        <v>24</v>
      </c>
      <c r="G2113" s="180" t="s">
        <v>685</v>
      </c>
      <c r="H2113" s="181">
        <v>3</v>
      </c>
      <c r="I2113" s="182">
        <f>Tabla1[[#This Row],[P_Esperada_MEISR ]]*0.0008928</f>
        <v>2.6784000000000001E-3</v>
      </c>
      <c r="J2113" s="183">
        <v>1</v>
      </c>
      <c r="K2113" s="183">
        <f>Tabla1[[#This Row],[Puntuación]]-1</f>
        <v>0</v>
      </c>
      <c r="L2113" s="182">
        <f>Tabla1[[#This Row],[Cambio escala]]*0.0008928</f>
        <v>0</v>
      </c>
      <c r="M2113" s="179" t="s">
        <v>5</v>
      </c>
      <c r="N2113" s="179" t="s">
        <v>1436</v>
      </c>
      <c r="O2113" s="179" t="s">
        <v>6</v>
      </c>
      <c r="P2113" s="179" t="s">
        <v>1439</v>
      </c>
      <c r="Q2113" s="179" t="s">
        <v>7</v>
      </c>
      <c r="R2113" s="179" t="s">
        <v>1526</v>
      </c>
      <c r="S2113" s="179" t="s">
        <v>103</v>
      </c>
      <c r="T2113" s="184" t="s">
        <v>9</v>
      </c>
      <c r="U2113" s="184" t="str">
        <f>Tabla1[[#This Row],[Códigos CIF]]&amp;" "&amp;"="&amp;" "&amp;Tabla1[[#This Row],[Códigos CIF Habilidad]]</f>
        <v>d350 = Conversación</v>
      </c>
      <c r="V2113" s="189" t="s">
        <v>104</v>
      </c>
      <c r="W2113" s="19" t="s">
        <v>105</v>
      </c>
      <c r="X2113" s="10"/>
      <c r="Y2113" s="10"/>
      <c r="Z2113"/>
      <c r="AA2113"/>
      <c r="AB2113"/>
      <c r="AC2113"/>
      <c r="AD2113"/>
      <c r="AE2113"/>
      <c r="AF2113"/>
      <c r="AG2113"/>
      <c r="AH2113"/>
      <c r="AI2113"/>
    </row>
    <row r="2114" spans="1:35">
      <c r="A2114" s="10">
        <v>2098</v>
      </c>
      <c r="B2114" s="176" t="s">
        <v>1344</v>
      </c>
      <c r="C2114" s="177" t="s">
        <v>1161</v>
      </c>
      <c r="D2114" s="177" t="s">
        <v>491</v>
      </c>
      <c r="E2114" s="178" t="s">
        <v>534</v>
      </c>
      <c r="F2114" s="179">
        <v>24</v>
      </c>
      <c r="G2114" s="180" t="s">
        <v>685</v>
      </c>
      <c r="H2114" s="181">
        <v>3</v>
      </c>
      <c r="I2114" s="182">
        <f>Tabla1[[#This Row],[P_Esperada_MEISR ]]*0.0008928</f>
        <v>2.6784000000000001E-3</v>
      </c>
      <c r="J2114" s="183">
        <v>1</v>
      </c>
      <c r="K2114" s="183">
        <f>Tabla1[[#This Row],[Puntuación]]-1</f>
        <v>0</v>
      </c>
      <c r="L2114" s="182">
        <f>Tabla1[[#This Row],[Cambio escala]]*0.0008928</f>
        <v>0</v>
      </c>
      <c r="M2114" s="179" t="s">
        <v>5</v>
      </c>
      <c r="N2114" s="179" t="s">
        <v>1436</v>
      </c>
      <c r="O2114" s="179" t="s">
        <v>6</v>
      </c>
      <c r="P2114" s="179" t="s">
        <v>1439</v>
      </c>
      <c r="Q2114" s="179" t="s">
        <v>7</v>
      </c>
      <c r="R2114" s="179" t="s">
        <v>1526</v>
      </c>
      <c r="S2114" s="179" t="s">
        <v>111</v>
      </c>
      <c r="T2114" s="184" t="s">
        <v>19</v>
      </c>
      <c r="U2114" s="184" t="str">
        <f>Tabla1[[#This Row],[Códigos CIF]]&amp;" "&amp;"="&amp;" "&amp;Tabla1[[#This Row],[Códigos CIF Habilidad]]</f>
        <v>d137 = Adquirir conceptos</v>
      </c>
      <c r="V2114" s="189" t="s">
        <v>112</v>
      </c>
      <c r="W2114" s="19" t="s">
        <v>113</v>
      </c>
      <c r="X2114" s="10"/>
      <c r="Y2114" s="10"/>
      <c r="Z2114"/>
      <c r="AA2114"/>
      <c r="AB2114"/>
      <c r="AC2114"/>
      <c r="AD2114"/>
      <c r="AE2114"/>
      <c r="AF2114"/>
      <c r="AG2114"/>
      <c r="AH2114"/>
      <c r="AI2114"/>
    </row>
    <row r="2115" spans="1:35" ht="51">
      <c r="A2115" s="10">
        <v>2099</v>
      </c>
      <c r="B2115" s="176" t="s">
        <v>1344</v>
      </c>
      <c r="C2115" s="177" t="s">
        <v>1162</v>
      </c>
      <c r="D2115" s="177" t="s">
        <v>491</v>
      </c>
      <c r="E2115" s="178" t="s">
        <v>514</v>
      </c>
      <c r="F2115" s="179">
        <v>25</v>
      </c>
      <c r="G2115" s="180" t="s">
        <v>738</v>
      </c>
      <c r="H2115" s="181">
        <v>3</v>
      </c>
      <c r="I2115" s="182">
        <f>Tabla1[[#This Row],[P_Esperada_MEISR ]]*0.0008928</f>
        <v>2.6784000000000001E-3</v>
      </c>
      <c r="J2115" s="183">
        <v>1</v>
      </c>
      <c r="K2115" s="183">
        <f>Tabla1[[#This Row],[Puntuación]]-1</f>
        <v>0</v>
      </c>
      <c r="L2115" s="182">
        <f>Tabla1[[#This Row],[Cambio escala]]*0.0008928</f>
        <v>0</v>
      </c>
      <c r="M2115" s="179" t="s">
        <v>23</v>
      </c>
      <c r="N2115" s="179" t="s">
        <v>1434</v>
      </c>
      <c r="O2115" s="179" t="s">
        <v>23</v>
      </c>
      <c r="P2115" s="179" t="s">
        <v>1437</v>
      </c>
      <c r="Q2115" s="179" t="s">
        <v>23</v>
      </c>
      <c r="R2115" s="179" t="s">
        <v>1525</v>
      </c>
      <c r="S2115" s="179" t="s">
        <v>92</v>
      </c>
      <c r="T2115" s="184" t="s">
        <v>83</v>
      </c>
      <c r="U2115" s="184" t="str">
        <f>Tabla1[[#This Row],[Códigos CIF]]&amp;" "&amp;"="&amp;" "&amp;Tabla1[[#This Row],[Códigos CIF Habilidad]]</f>
        <v>d510 = Lavarse</v>
      </c>
      <c r="V2115" s="189" t="s">
        <v>93</v>
      </c>
      <c r="W2115" s="19" t="s">
        <v>94</v>
      </c>
      <c r="X2115" s="10"/>
      <c r="Y2115" s="10"/>
      <c r="Z2115"/>
      <c r="AA2115"/>
      <c r="AB2115"/>
      <c r="AC2115"/>
      <c r="AD2115"/>
      <c r="AE2115"/>
      <c r="AF2115"/>
      <c r="AG2115"/>
      <c r="AH2115"/>
      <c r="AI2115"/>
    </row>
    <row r="2116" spans="1:35" ht="51">
      <c r="A2116" s="10">
        <v>2100</v>
      </c>
      <c r="B2116" s="176" t="s">
        <v>1344</v>
      </c>
      <c r="C2116" s="177" t="s">
        <v>1163</v>
      </c>
      <c r="D2116" s="177" t="s">
        <v>491</v>
      </c>
      <c r="E2116" s="178" t="s">
        <v>515</v>
      </c>
      <c r="F2116" s="179">
        <v>30</v>
      </c>
      <c r="G2116" s="180" t="s">
        <v>738</v>
      </c>
      <c r="H2116" s="181">
        <v>3</v>
      </c>
      <c r="I2116" s="182">
        <f>Tabla1[[#This Row],[P_Esperada_MEISR ]]*0.0008928</f>
        <v>2.6784000000000001E-3</v>
      </c>
      <c r="J2116" s="183">
        <v>1</v>
      </c>
      <c r="K2116" s="183">
        <f>Tabla1[[#This Row],[Puntuación]]-1</f>
        <v>0</v>
      </c>
      <c r="L2116" s="182">
        <f>Tabla1[[#This Row],[Cambio escala]]*0.0008928</f>
        <v>0</v>
      </c>
      <c r="M2116" s="179" t="s">
        <v>23</v>
      </c>
      <c r="N2116" s="179" t="s">
        <v>1434</v>
      </c>
      <c r="O2116" s="179" t="s">
        <v>23</v>
      </c>
      <c r="P2116" s="179" t="s">
        <v>1437</v>
      </c>
      <c r="Q2116" s="179" t="s">
        <v>23</v>
      </c>
      <c r="R2116" s="179" t="s">
        <v>1525</v>
      </c>
      <c r="S2116" s="179" t="s">
        <v>92</v>
      </c>
      <c r="T2116" s="184" t="s">
        <v>83</v>
      </c>
      <c r="U2116" s="184" t="str">
        <f>Tabla1[[#This Row],[Códigos CIF]]&amp;" "&amp;"="&amp;" "&amp;Tabla1[[#This Row],[Códigos CIF Habilidad]]</f>
        <v>d510 = Lavarse</v>
      </c>
      <c r="V2116" s="189" t="s">
        <v>93</v>
      </c>
      <c r="W2116" s="19" t="s">
        <v>94</v>
      </c>
      <c r="X2116" s="10"/>
      <c r="Y2116" s="10"/>
      <c r="Z2116"/>
      <c r="AA2116"/>
      <c r="AB2116"/>
      <c r="AC2116"/>
      <c r="AD2116"/>
      <c r="AE2116"/>
      <c r="AF2116"/>
      <c r="AG2116"/>
      <c r="AH2116"/>
      <c r="AI2116"/>
    </row>
    <row r="2117" spans="1:35" ht="30.6">
      <c r="A2117" s="10">
        <v>2101</v>
      </c>
      <c r="B2117" s="176" t="s">
        <v>1344</v>
      </c>
      <c r="C2117" s="177" t="s">
        <v>1164</v>
      </c>
      <c r="D2117" s="177" t="s">
        <v>491</v>
      </c>
      <c r="E2117" s="178" t="s">
        <v>516</v>
      </c>
      <c r="F2117" s="179">
        <v>30</v>
      </c>
      <c r="G2117" s="180" t="s">
        <v>738</v>
      </c>
      <c r="H2117" s="181">
        <v>3</v>
      </c>
      <c r="I2117" s="182">
        <f>Tabla1[[#This Row],[P_Esperada_MEISR ]]*0.0008928</f>
        <v>2.6784000000000001E-3</v>
      </c>
      <c r="J2117" s="183">
        <v>1</v>
      </c>
      <c r="K2117" s="183">
        <f>Tabla1[[#This Row],[Puntuación]]-1</f>
        <v>0</v>
      </c>
      <c r="L2117" s="182">
        <f>Tabla1[[#This Row],[Cambio escala]]*0.0008928</f>
        <v>0</v>
      </c>
      <c r="M2117" s="179" t="s">
        <v>5</v>
      </c>
      <c r="N2117" s="179" t="s">
        <v>1436</v>
      </c>
      <c r="O2117" s="179" t="s">
        <v>5</v>
      </c>
      <c r="P2117" s="179" t="s">
        <v>1441</v>
      </c>
      <c r="Q2117" s="179" t="s">
        <v>5</v>
      </c>
      <c r="R2117" s="179" t="s">
        <v>1519</v>
      </c>
      <c r="S2117" s="179" t="s">
        <v>77</v>
      </c>
      <c r="T2117" s="184" t="s">
        <v>50</v>
      </c>
      <c r="U2117" s="184" t="str">
        <f>Tabla1[[#This Row],[Códigos CIF]]&amp;" "&amp;"="&amp;" "&amp;Tabla1[[#This Row],[Códigos CIF Habilidad]]</f>
        <v>d250 = Manejo del comportamiento propio</v>
      </c>
      <c r="V2117" s="189" t="s">
        <v>78</v>
      </c>
      <c r="W2117" s="19" t="s">
        <v>79</v>
      </c>
      <c r="X2117" s="10"/>
      <c r="Y2117" s="10"/>
      <c r="Z2117"/>
      <c r="AA2117"/>
      <c r="AB2117"/>
      <c r="AC2117"/>
      <c r="AD2117"/>
      <c r="AE2117"/>
      <c r="AF2117"/>
      <c r="AG2117"/>
      <c r="AH2117"/>
      <c r="AI2117"/>
    </row>
    <row r="2118" spans="1:35">
      <c r="A2118" s="10">
        <v>2102</v>
      </c>
      <c r="B2118" s="176" t="s">
        <v>1344</v>
      </c>
      <c r="C2118" s="177" t="s">
        <v>1165</v>
      </c>
      <c r="D2118" s="177" t="s">
        <v>491</v>
      </c>
      <c r="E2118" s="178" t="s">
        <v>517</v>
      </c>
      <c r="F2118" s="179">
        <v>33</v>
      </c>
      <c r="G2118" s="180" t="s">
        <v>739</v>
      </c>
      <c r="H2118" s="181">
        <v>3</v>
      </c>
      <c r="I2118" s="182">
        <f>Tabla1[[#This Row],[P_Esperada_MEISR ]]*0.0008928</f>
        <v>2.6784000000000001E-3</v>
      </c>
      <c r="J2118" s="183">
        <v>1</v>
      </c>
      <c r="K2118" s="183">
        <f>Tabla1[[#This Row],[Puntuación]]-1</f>
        <v>0</v>
      </c>
      <c r="L2118" s="182">
        <f>Tabla1[[#This Row],[Cambio escala]]*0.0008928</f>
        <v>0</v>
      </c>
      <c r="M2118" s="179" t="s">
        <v>5</v>
      </c>
      <c r="N2118" s="179" t="s">
        <v>1436</v>
      </c>
      <c r="O2118" s="179" t="s">
        <v>5</v>
      </c>
      <c r="P2118" s="179" t="s">
        <v>1441</v>
      </c>
      <c r="Q2118" s="179" t="s">
        <v>7</v>
      </c>
      <c r="R2118" s="179" t="s">
        <v>1526</v>
      </c>
      <c r="S2118" s="179" t="s">
        <v>111</v>
      </c>
      <c r="T2118" s="184" t="s">
        <v>19</v>
      </c>
      <c r="U2118" s="184" t="str">
        <f>Tabla1[[#This Row],[Códigos CIF]]&amp;" "&amp;"="&amp;" "&amp;Tabla1[[#This Row],[Códigos CIF Habilidad]]</f>
        <v>d137 = Adquirir conceptos</v>
      </c>
      <c r="V2118" s="189" t="s">
        <v>112</v>
      </c>
      <c r="W2118" s="19" t="s">
        <v>113</v>
      </c>
      <c r="X2118" s="10"/>
      <c r="Y2118" s="10"/>
      <c r="Z2118"/>
      <c r="AA2118"/>
      <c r="AB2118"/>
      <c r="AC2118"/>
      <c r="AD2118"/>
      <c r="AE2118"/>
      <c r="AF2118"/>
      <c r="AG2118"/>
      <c r="AH2118"/>
      <c r="AI2118"/>
    </row>
    <row r="2119" spans="1:35" ht="40.799999999999997">
      <c r="A2119" s="10">
        <v>2103</v>
      </c>
      <c r="B2119" s="176" t="s">
        <v>1344</v>
      </c>
      <c r="C2119" s="177" t="s">
        <v>1166</v>
      </c>
      <c r="D2119" s="177" t="s">
        <v>491</v>
      </c>
      <c r="E2119" s="178" t="s">
        <v>518</v>
      </c>
      <c r="F2119" s="179">
        <v>36</v>
      </c>
      <c r="G2119" s="180" t="s">
        <v>739</v>
      </c>
      <c r="H2119" s="181">
        <v>3</v>
      </c>
      <c r="I2119" s="182">
        <f>Tabla1[[#This Row],[P_Esperada_MEISR ]]*0.0008928</f>
        <v>2.6784000000000001E-3</v>
      </c>
      <c r="J2119" s="183">
        <v>1</v>
      </c>
      <c r="K2119" s="183">
        <f>Tabla1[[#This Row],[Puntuación]]-1</f>
        <v>0</v>
      </c>
      <c r="L2119" s="182">
        <f>Tabla1[[#This Row],[Cambio escala]]*0.0008928</f>
        <v>0</v>
      </c>
      <c r="M2119" s="179" t="s">
        <v>23</v>
      </c>
      <c r="N2119" s="179" t="s">
        <v>1434</v>
      </c>
      <c r="O2119" s="179" t="s">
        <v>23</v>
      </c>
      <c r="P2119" s="179" t="s">
        <v>1437</v>
      </c>
      <c r="Q2119" s="179" t="s">
        <v>23</v>
      </c>
      <c r="R2119" s="179" t="s">
        <v>1525</v>
      </c>
      <c r="S2119" s="179" t="s">
        <v>92</v>
      </c>
      <c r="T2119" s="184" t="s">
        <v>83</v>
      </c>
      <c r="U2119" s="184" t="str">
        <f>Tabla1[[#This Row],[Códigos CIF]]&amp;" "&amp;"="&amp;" "&amp;Tabla1[[#This Row],[Códigos CIF Habilidad]]</f>
        <v>d510 = Lavarse</v>
      </c>
      <c r="V2119" s="189" t="s">
        <v>93</v>
      </c>
      <c r="W2119" s="19" t="s">
        <v>94</v>
      </c>
      <c r="X2119" s="10"/>
      <c r="Y2119" s="10"/>
      <c r="Z2119"/>
      <c r="AA2119"/>
      <c r="AB2119"/>
      <c r="AC2119"/>
      <c r="AD2119"/>
      <c r="AE2119"/>
      <c r="AF2119"/>
      <c r="AG2119"/>
      <c r="AH2119"/>
      <c r="AI2119"/>
    </row>
    <row r="2120" spans="1:35" ht="51">
      <c r="A2120" s="10">
        <v>2104</v>
      </c>
      <c r="B2120" s="176" t="s">
        <v>1344</v>
      </c>
      <c r="C2120" s="177" t="s">
        <v>1167</v>
      </c>
      <c r="D2120" s="177" t="s">
        <v>491</v>
      </c>
      <c r="E2120" s="178" t="s">
        <v>519</v>
      </c>
      <c r="F2120" s="179">
        <v>36</v>
      </c>
      <c r="G2120" s="180" t="s">
        <v>739</v>
      </c>
      <c r="H2120" s="181">
        <v>3</v>
      </c>
      <c r="I2120" s="182">
        <f>Tabla1[[#This Row],[P_Esperada_MEISR ]]*0.0008928</f>
        <v>2.6784000000000001E-3</v>
      </c>
      <c r="J2120" s="183">
        <v>1</v>
      </c>
      <c r="K2120" s="183">
        <f>Tabla1[[#This Row],[Puntuación]]-1</f>
        <v>0</v>
      </c>
      <c r="L2120" s="182">
        <f>Tabla1[[#This Row],[Cambio escala]]*0.0008928</f>
        <v>0</v>
      </c>
      <c r="M2120" s="179" t="s">
        <v>24</v>
      </c>
      <c r="N2120" s="179" t="s">
        <v>1435</v>
      </c>
      <c r="O2120" s="179" t="s">
        <v>31</v>
      </c>
      <c r="P2120" s="179" t="s">
        <v>1438</v>
      </c>
      <c r="Q2120" s="179" t="s">
        <v>23</v>
      </c>
      <c r="R2120" s="179" t="s">
        <v>1525</v>
      </c>
      <c r="S2120" s="179" t="s">
        <v>176</v>
      </c>
      <c r="T2120" s="184" t="s">
        <v>19</v>
      </c>
      <c r="U2120" s="184" t="str">
        <f>Tabla1[[#This Row],[Códigos CIF]]&amp;" "&amp;"="&amp;" "&amp;Tabla1[[#This Row],[Códigos CIF Habilidad]]</f>
        <v>d177 = Tomar decisiones</v>
      </c>
      <c r="V2120" s="189" t="s">
        <v>177</v>
      </c>
      <c r="W2120" s="19" t="s">
        <v>178</v>
      </c>
      <c r="X2120" s="10"/>
      <c r="Y2120" s="10"/>
      <c r="Z2120"/>
      <c r="AA2120"/>
      <c r="AB2120"/>
      <c r="AC2120"/>
      <c r="AD2120"/>
      <c r="AE2120"/>
      <c r="AF2120"/>
      <c r="AG2120"/>
      <c r="AH2120"/>
      <c r="AI2120"/>
    </row>
    <row r="2121" spans="1:35">
      <c r="A2121" s="10">
        <v>2105</v>
      </c>
      <c r="B2121" s="176" t="s">
        <v>1344</v>
      </c>
      <c r="C2121" s="177" t="s">
        <v>1168</v>
      </c>
      <c r="D2121" s="177" t="s">
        <v>491</v>
      </c>
      <c r="E2121" s="178" t="s">
        <v>520</v>
      </c>
      <c r="F2121" s="179">
        <v>36</v>
      </c>
      <c r="G2121" s="180" t="s">
        <v>739</v>
      </c>
      <c r="H2121" s="181">
        <v>3</v>
      </c>
      <c r="I2121" s="182">
        <f>Tabla1[[#This Row],[P_Esperada_MEISR ]]*0.0008928</f>
        <v>2.6784000000000001E-3</v>
      </c>
      <c r="J2121" s="183">
        <v>1</v>
      </c>
      <c r="K2121" s="183">
        <f>Tabla1[[#This Row],[Puntuación]]-1</f>
        <v>0</v>
      </c>
      <c r="L2121" s="182">
        <f>Tabla1[[#This Row],[Cambio escala]]*0.0008928</f>
        <v>0</v>
      </c>
      <c r="M2121" s="179" t="s">
        <v>24</v>
      </c>
      <c r="N2121" s="179" t="s">
        <v>1435</v>
      </c>
      <c r="O2121" s="179" t="s">
        <v>31</v>
      </c>
      <c r="P2121" s="179" t="s">
        <v>1438</v>
      </c>
      <c r="Q2121" s="179" t="s">
        <v>7</v>
      </c>
      <c r="R2121" s="179" t="s">
        <v>1526</v>
      </c>
      <c r="S2121" s="179" t="s">
        <v>521</v>
      </c>
      <c r="T2121" s="184" t="s">
        <v>19</v>
      </c>
      <c r="U2121" s="184" t="str">
        <f>Tabla1[[#This Row],[Códigos CIF]]&amp;" "&amp;"="&amp;" "&amp;Tabla1[[#This Row],[Códigos CIF Habilidad]]</f>
        <v>d155 = Adquirir habilidades</v>
      </c>
      <c r="V2121" s="189" t="s">
        <v>522</v>
      </c>
      <c r="W2121" s="19" t="s">
        <v>523</v>
      </c>
      <c r="X2121" s="10"/>
      <c r="Y2121" s="10"/>
      <c r="Z2121"/>
      <c r="AA2121"/>
      <c r="AB2121"/>
      <c r="AC2121"/>
      <c r="AD2121"/>
      <c r="AE2121"/>
      <c r="AF2121"/>
      <c r="AG2121"/>
      <c r="AH2121"/>
      <c r="AI2121"/>
    </row>
    <row r="2122" spans="1:35" ht="20.399999999999999">
      <c r="A2122" s="10">
        <v>2106</v>
      </c>
      <c r="B2122" s="176" t="s">
        <v>1344</v>
      </c>
      <c r="C2122" s="177" t="s">
        <v>1169</v>
      </c>
      <c r="D2122" s="177" t="s">
        <v>491</v>
      </c>
      <c r="E2122" s="178" t="s">
        <v>524</v>
      </c>
      <c r="F2122" s="179">
        <v>36</v>
      </c>
      <c r="G2122" s="180" t="s">
        <v>739</v>
      </c>
      <c r="H2122" s="181">
        <v>3</v>
      </c>
      <c r="I2122" s="182">
        <f>Tabla1[[#This Row],[P_Esperada_MEISR ]]*0.0008928</f>
        <v>2.6784000000000001E-3</v>
      </c>
      <c r="J2122" s="183">
        <v>1</v>
      </c>
      <c r="K2122" s="183">
        <f>Tabla1[[#This Row],[Puntuación]]-1</f>
        <v>0</v>
      </c>
      <c r="L2122" s="182">
        <f>Tabla1[[#This Row],[Cambio escala]]*0.0008928</f>
        <v>0</v>
      </c>
      <c r="M2122" s="179" t="s">
        <v>23</v>
      </c>
      <c r="N2122" s="179" t="s">
        <v>1434</v>
      </c>
      <c r="O2122" s="179" t="s">
        <v>23</v>
      </c>
      <c r="P2122" s="179" t="s">
        <v>1437</v>
      </c>
      <c r="Q2122" s="179" t="s">
        <v>23</v>
      </c>
      <c r="R2122" s="179" t="s">
        <v>1525</v>
      </c>
      <c r="S2122" s="179" t="s">
        <v>211</v>
      </c>
      <c r="T2122" s="184" t="s">
        <v>83</v>
      </c>
      <c r="U2122" s="184" t="str">
        <f>Tabla1[[#This Row],[Códigos CIF]]&amp;" "&amp;"="&amp;" "&amp;Tabla1[[#This Row],[Códigos CIF Habilidad]]</f>
        <v>d540 = Vestirse</v>
      </c>
      <c r="V2122" s="189" t="s">
        <v>212</v>
      </c>
      <c r="W2122" s="19" t="s">
        <v>213</v>
      </c>
      <c r="X2122" s="10"/>
      <c r="Y2122" s="10"/>
      <c r="Z2122"/>
      <c r="AA2122"/>
      <c r="AB2122"/>
      <c r="AC2122"/>
      <c r="AD2122"/>
      <c r="AE2122"/>
      <c r="AF2122"/>
      <c r="AG2122"/>
      <c r="AH2122"/>
      <c r="AI2122"/>
    </row>
    <row r="2123" spans="1:35" ht="30.6">
      <c r="A2123" s="10">
        <v>2107</v>
      </c>
      <c r="B2123" s="176" t="s">
        <v>1344</v>
      </c>
      <c r="C2123" s="177" t="s">
        <v>1170</v>
      </c>
      <c r="D2123" s="177" t="s">
        <v>491</v>
      </c>
      <c r="E2123" s="178" t="s">
        <v>526</v>
      </c>
      <c r="F2123" s="179">
        <v>36</v>
      </c>
      <c r="G2123" s="180" t="s">
        <v>739</v>
      </c>
      <c r="H2123" s="181">
        <v>3</v>
      </c>
      <c r="I2123" s="182">
        <f>Tabla1[[#This Row],[P_Esperada_MEISR ]]*0.0008928</f>
        <v>2.6784000000000001E-3</v>
      </c>
      <c r="J2123" s="183">
        <v>1</v>
      </c>
      <c r="K2123" s="183">
        <f>Tabla1[[#This Row],[Puntuación]]-1</f>
        <v>0</v>
      </c>
      <c r="L2123" s="182">
        <f>Tabla1[[#This Row],[Cambio escala]]*0.0008928</f>
        <v>0</v>
      </c>
      <c r="M2123" s="179" t="s">
        <v>5</v>
      </c>
      <c r="N2123" s="179" t="s">
        <v>1436</v>
      </c>
      <c r="O2123" s="179" t="s">
        <v>5</v>
      </c>
      <c r="P2123" s="179" t="s">
        <v>1441</v>
      </c>
      <c r="Q2123" s="179" t="s">
        <v>5</v>
      </c>
      <c r="R2123" s="179" t="s">
        <v>1519</v>
      </c>
      <c r="S2123" s="179" t="s">
        <v>13</v>
      </c>
      <c r="T2123" s="184" t="s">
        <v>14</v>
      </c>
      <c r="U2123" s="184" t="str">
        <f>Tabla1[[#This Row],[Códigos CIF]]&amp;" "&amp;"="&amp;" "&amp;Tabla1[[#This Row],[Códigos CIF Habilidad]]</f>
        <v>d710 = Interacciones interpersonales básicas</v>
      </c>
      <c r="V2123" s="189" t="s">
        <v>15</v>
      </c>
      <c r="W2123" s="19" t="s">
        <v>16</v>
      </c>
      <c r="X2123" s="10"/>
      <c r="Y2123" s="10"/>
      <c r="Z2123"/>
      <c r="AA2123"/>
      <c r="AB2123"/>
      <c r="AC2123"/>
      <c r="AD2123"/>
      <c r="AE2123"/>
      <c r="AF2123"/>
      <c r="AG2123"/>
      <c r="AH2123"/>
      <c r="AI2123"/>
    </row>
    <row r="2124" spans="1:35" ht="40.799999999999997">
      <c r="A2124" s="10">
        <v>2108</v>
      </c>
      <c r="B2124" s="176" t="s">
        <v>1344</v>
      </c>
      <c r="C2124" s="177" t="s">
        <v>1171</v>
      </c>
      <c r="D2124" s="177" t="s">
        <v>491</v>
      </c>
      <c r="E2124" s="178" t="s">
        <v>535</v>
      </c>
      <c r="F2124" s="179">
        <v>36</v>
      </c>
      <c r="G2124" s="180" t="s">
        <v>739</v>
      </c>
      <c r="H2124" s="181">
        <v>3</v>
      </c>
      <c r="I2124" s="182">
        <f>Tabla1[[#This Row],[P_Esperada_MEISR ]]*0.0008928</f>
        <v>2.6784000000000001E-3</v>
      </c>
      <c r="J2124" s="183">
        <v>1</v>
      </c>
      <c r="K2124" s="183">
        <f>Tabla1[[#This Row],[Puntuación]]-1</f>
        <v>0</v>
      </c>
      <c r="L2124" s="182">
        <f>Tabla1[[#This Row],[Cambio escala]]*0.0008928</f>
        <v>0</v>
      </c>
      <c r="M2124" s="179" t="s">
        <v>23</v>
      </c>
      <c r="N2124" s="179" t="s">
        <v>1434</v>
      </c>
      <c r="O2124" s="179" t="s">
        <v>23</v>
      </c>
      <c r="P2124" s="179" t="s">
        <v>1437</v>
      </c>
      <c r="Q2124" s="179" t="s">
        <v>23</v>
      </c>
      <c r="R2124" s="179" t="s">
        <v>1525</v>
      </c>
      <c r="S2124" s="179" t="s">
        <v>536</v>
      </c>
      <c r="T2124" s="184" t="s">
        <v>83</v>
      </c>
      <c r="U2124" s="184" t="str">
        <f>Tabla1[[#This Row],[Códigos CIF]]&amp;" "&amp;"="&amp;" "&amp;Tabla1[[#This Row],[Códigos CIF Habilidad]]</f>
        <v>d520 = Cuidado de partes del cuerpo</v>
      </c>
      <c r="V2124" s="189" t="s">
        <v>537</v>
      </c>
      <c r="W2124" s="19" t="s">
        <v>538</v>
      </c>
      <c r="X2124" s="10"/>
      <c r="Y2124" s="10"/>
      <c r="Z2124"/>
      <c r="AA2124"/>
      <c r="AB2124"/>
      <c r="AC2124"/>
      <c r="AD2124"/>
      <c r="AE2124"/>
      <c r="AF2124"/>
      <c r="AG2124"/>
      <c r="AH2124"/>
      <c r="AI2124"/>
    </row>
    <row r="2125" spans="1:35" ht="30.6">
      <c r="A2125" s="10">
        <v>2109</v>
      </c>
      <c r="B2125" s="176" t="s">
        <v>1344</v>
      </c>
      <c r="C2125" s="177" t="s">
        <v>1172</v>
      </c>
      <c r="D2125" s="177" t="s">
        <v>491</v>
      </c>
      <c r="E2125" s="178" t="s">
        <v>541</v>
      </c>
      <c r="F2125" s="179">
        <v>36</v>
      </c>
      <c r="G2125" s="180" t="s">
        <v>739</v>
      </c>
      <c r="H2125" s="181">
        <v>3</v>
      </c>
      <c r="I2125" s="182">
        <f>Tabla1[[#This Row],[P_Esperada_MEISR ]]*0.0008928</f>
        <v>2.6784000000000001E-3</v>
      </c>
      <c r="J2125" s="183">
        <v>1</v>
      </c>
      <c r="K2125" s="183">
        <f>Tabla1[[#This Row],[Puntuación]]-1</f>
        <v>0</v>
      </c>
      <c r="L2125" s="182">
        <f>Tabla1[[#This Row],[Cambio escala]]*0.0008928</f>
        <v>0</v>
      </c>
      <c r="M2125" s="179" t="s">
        <v>23</v>
      </c>
      <c r="N2125" s="179" t="s">
        <v>1434</v>
      </c>
      <c r="O2125" s="179" t="s">
        <v>23</v>
      </c>
      <c r="P2125" s="179" t="s">
        <v>1437</v>
      </c>
      <c r="Q2125" s="179" t="s">
        <v>23</v>
      </c>
      <c r="R2125" s="179" t="s">
        <v>1525</v>
      </c>
      <c r="S2125" s="179" t="s">
        <v>92</v>
      </c>
      <c r="T2125" s="184" t="s">
        <v>83</v>
      </c>
      <c r="U2125" s="184" t="str">
        <f>Tabla1[[#This Row],[Códigos CIF]]&amp;" "&amp;"="&amp;" "&amp;Tabla1[[#This Row],[Códigos CIF Habilidad]]</f>
        <v>d510 = Lavarse</v>
      </c>
      <c r="V2125" s="189" t="s">
        <v>93</v>
      </c>
      <c r="W2125" s="19" t="s">
        <v>94</v>
      </c>
      <c r="X2125" s="10"/>
      <c r="Y2125" s="10"/>
      <c r="Z2125"/>
      <c r="AA2125"/>
      <c r="AB2125"/>
      <c r="AC2125"/>
      <c r="AD2125"/>
      <c r="AE2125"/>
      <c r="AF2125"/>
      <c r="AG2125"/>
      <c r="AH2125"/>
      <c r="AI2125"/>
    </row>
    <row r="2126" spans="1:35">
      <c r="A2126" s="10">
        <v>2110</v>
      </c>
      <c r="B2126" s="176" t="s">
        <v>1344</v>
      </c>
      <c r="C2126" s="177" t="s">
        <v>1173</v>
      </c>
      <c r="D2126" s="177" t="s">
        <v>491</v>
      </c>
      <c r="E2126" s="178" t="s">
        <v>527</v>
      </c>
      <c r="F2126" s="179">
        <v>48</v>
      </c>
      <c r="G2126" s="180" t="s">
        <v>741</v>
      </c>
      <c r="H2126" s="181">
        <v>3</v>
      </c>
      <c r="I2126" s="182">
        <f>Tabla1[[#This Row],[P_Esperada_MEISR ]]*0.0008928</f>
        <v>2.6784000000000001E-3</v>
      </c>
      <c r="J2126" s="183">
        <v>1</v>
      </c>
      <c r="K2126" s="183">
        <f>Tabla1[[#This Row],[Puntuación]]-1</f>
        <v>0</v>
      </c>
      <c r="L2126" s="182">
        <f>Tabla1[[#This Row],[Cambio escala]]*0.0008928</f>
        <v>0</v>
      </c>
      <c r="M2126" s="179" t="s">
        <v>23</v>
      </c>
      <c r="N2126" s="179" t="s">
        <v>1434</v>
      </c>
      <c r="O2126" s="179" t="s">
        <v>23</v>
      </c>
      <c r="P2126" s="179" t="s">
        <v>1437</v>
      </c>
      <c r="Q2126" s="179" t="s">
        <v>23</v>
      </c>
      <c r="R2126" s="179" t="s">
        <v>1525</v>
      </c>
      <c r="S2126" s="179" t="s">
        <v>528</v>
      </c>
      <c r="T2126" s="184" t="s">
        <v>27</v>
      </c>
      <c r="U2126" s="184" t="str">
        <f>Tabla1[[#This Row],[Códigos CIF]]&amp;" "&amp;"="&amp;" "&amp;Tabla1[[#This Row],[Códigos CIF Habilidad]]</f>
        <v>d420 = Transferir el propio cuerpo</v>
      </c>
      <c r="V2126" s="189" t="s">
        <v>529</v>
      </c>
      <c r="W2126" s="19" t="s">
        <v>530</v>
      </c>
      <c r="X2126" s="10"/>
      <c r="Y2126" s="10"/>
      <c r="Z2126"/>
      <c r="AA2126"/>
      <c r="AB2126"/>
      <c r="AC2126"/>
      <c r="AD2126"/>
      <c r="AE2126"/>
      <c r="AF2126"/>
      <c r="AG2126"/>
      <c r="AH2126"/>
      <c r="AI2126"/>
    </row>
    <row r="2127" spans="1:35" ht="30.6">
      <c r="A2127" s="10">
        <v>2111</v>
      </c>
      <c r="B2127" s="176" t="s">
        <v>1344</v>
      </c>
      <c r="C2127" s="177" t="s">
        <v>1174</v>
      </c>
      <c r="D2127" s="177" t="s">
        <v>491</v>
      </c>
      <c r="E2127" s="178" t="s">
        <v>531</v>
      </c>
      <c r="F2127" s="179">
        <v>48</v>
      </c>
      <c r="G2127" s="180" t="s">
        <v>741</v>
      </c>
      <c r="H2127" s="181">
        <v>3</v>
      </c>
      <c r="I2127" s="182">
        <f>Tabla1[[#This Row],[P_Esperada_MEISR ]]*0.0008928</f>
        <v>2.6784000000000001E-3</v>
      </c>
      <c r="J2127" s="183">
        <v>1</v>
      </c>
      <c r="K2127" s="183">
        <f>Tabla1[[#This Row],[Puntuación]]-1</f>
        <v>0</v>
      </c>
      <c r="L2127" s="182">
        <f>Tabla1[[#This Row],[Cambio escala]]*0.0008928</f>
        <v>0</v>
      </c>
      <c r="M2127" s="179" t="s">
        <v>23</v>
      </c>
      <c r="N2127" s="179" t="s">
        <v>1434</v>
      </c>
      <c r="O2127" s="179" t="s">
        <v>23</v>
      </c>
      <c r="P2127" s="179" t="s">
        <v>1437</v>
      </c>
      <c r="Q2127" s="179" t="s">
        <v>23</v>
      </c>
      <c r="R2127" s="179" t="s">
        <v>1525</v>
      </c>
      <c r="S2127" s="179" t="s">
        <v>92</v>
      </c>
      <c r="T2127" s="184" t="s">
        <v>83</v>
      </c>
      <c r="U2127" s="184" t="str">
        <f>Tabla1[[#This Row],[Códigos CIF]]&amp;" "&amp;"="&amp;" "&amp;Tabla1[[#This Row],[Códigos CIF Habilidad]]</f>
        <v>d510 = Lavarse</v>
      </c>
      <c r="V2127" s="189" t="s">
        <v>93</v>
      </c>
      <c r="W2127" s="19" t="s">
        <v>94</v>
      </c>
      <c r="X2127" s="10"/>
      <c r="Y2127" s="10"/>
      <c r="Z2127"/>
      <c r="AA2127"/>
      <c r="AB2127"/>
      <c r="AC2127"/>
      <c r="AD2127"/>
      <c r="AE2127"/>
      <c r="AF2127"/>
      <c r="AG2127"/>
      <c r="AH2127"/>
      <c r="AI2127"/>
    </row>
    <row r="2128" spans="1:35">
      <c r="A2128" s="10">
        <v>2112</v>
      </c>
      <c r="B2128" s="176" t="s">
        <v>1344</v>
      </c>
      <c r="C2128" s="177" t="s">
        <v>1175</v>
      </c>
      <c r="D2128" s="177" t="s">
        <v>491</v>
      </c>
      <c r="E2128" s="178" t="s">
        <v>532</v>
      </c>
      <c r="F2128" s="179">
        <v>48</v>
      </c>
      <c r="G2128" s="180" t="s">
        <v>741</v>
      </c>
      <c r="H2128" s="181">
        <v>3</v>
      </c>
      <c r="I2128" s="182">
        <f>Tabla1[[#This Row],[P_Esperada_MEISR ]]*0.0008928</f>
        <v>2.6784000000000001E-3</v>
      </c>
      <c r="J2128" s="183">
        <v>1</v>
      </c>
      <c r="K2128" s="183">
        <f>Tabla1[[#This Row],[Puntuación]]-1</f>
        <v>0</v>
      </c>
      <c r="L2128" s="182">
        <f>Tabla1[[#This Row],[Cambio escala]]*0.0008928</f>
        <v>0</v>
      </c>
      <c r="M2128" s="179" t="s">
        <v>23</v>
      </c>
      <c r="N2128" s="179" t="s">
        <v>1434</v>
      </c>
      <c r="O2128" s="179" t="s">
        <v>23</v>
      </c>
      <c r="P2128" s="179" t="s">
        <v>1437</v>
      </c>
      <c r="Q2128" s="179" t="s">
        <v>23</v>
      </c>
      <c r="R2128" s="179" t="s">
        <v>1525</v>
      </c>
      <c r="S2128" s="179" t="s">
        <v>92</v>
      </c>
      <c r="T2128" s="184" t="s">
        <v>83</v>
      </c>
      <c r="U2128" s="184" t="str">
        <f>Tabla1[[#This Row],[Códigos CIF]]&amp;" "&amp;"="&amp;" "&amp;Tabla1[[#This Row],[Códigos CIF Habilidad]]</f>
        <v>d510 = Lavarse</v>
      </c>
      <c r="V2128" s="189" t="s">
        <v>93</v>
      </c>
      <c r="W2128" s="19" t="s">
        <v>94</v>
      </c>
      <c r="X2128" s="10"/>
      <c r="Y2128" s="10"/>
      <c r="Z2128"/>
      <c r="AA2128"/>
      <c r="AB2128"/>
      <c r="AC2128"/>
      <c r="AD2128"/>
      <c r="AE2128"/>
      <c r="AF2128"/>
      <c r="AG2128"/>
      <c r="AH2128"/>
      <c r="AI2128"/>
    </row>
    <row r="2129" spans="1:35" ht="40.799999999999997">
      <c r="A2129" s="10">
        <v>2113</v>
      </c>
      <c r="B2129" s="176" t="s">
        <v>1344</v>
      </c>
      <c r="C2129" s="177" t="s">
        <v>1176</v>
      </c>
      <c r="D2129" s="177" t="s">
        <v>491</v>
      </c>
      <c r="E2129" s="178" t="s">
        <v>533</v>
      </c>
      <c r="F2129" s="179">
        <v>48</v>
      </c>
      <c r="G2129" s="180" t="s">
        <v>741</v>
      </c>
      <c r="H2129" s="181">
        <v>3</v>
      </c>
      <c r="I2129" s="182">
        <f>Tabla1[[#This Row],[P_Esperada_MEISR ]]*0.0008928</f>
        <v>2.6784000000000001E-3</v>
      </c>
      <c r="J2129" s="183">
        <v>1</v>
      </c>
      <c r="K2129" s="183">
        <f>Tabla1[[#This Row],[Puntuación]]-1</f>
        <v>0</v>
      </c>
      <c r="L2129" s="182">
        <f>Tabla1[[#This Row],[Cambio escala]]*0.0008928</f>
        <v>0</v>
      </c>
      <c r="M2129" s="179" t="s">
        <v>24</v>
      </c>
      <c r="N2129" s="179" t="s">
        <v>1435</v>
      </c>
      <c r="O2129" s="179" t="s">
        <v>23</v>
      </c>
      <c r="P2129" s="179" t="s">
        <v>1437</v>
      </c>
      <c r="Q2129" s="179" t="s">
        <v>23</v>
      </c>
      <c r="R2129" s="179" t="s">
        <v>1525</v>
      </c>
      <c r="S2129" s="179" t="s">
        <v>86</v>
      </c>
      <c r="T2129" s="184" t="s">
        <v>50</v>
      </c>
      <c r="U2129" s="184" t="str">
        <f>Tabla1[[#This Row],[Códigos CIF]]&amp;" "&amp;"="&amp;" "&amp;Tabla1[[#This Row],[Códigos CIF Habilidad]]</f>
        <v>d210 = Llevar a cabo una única tarea</v>
      </c>
      <c r="V2129" s="189" t="s">
        <v>87</v>
      </c>
      <c r="W2129" s="19" t="s">
        <v>88</v>
      </c>
      <c r="X2129" s="10"/>
      <c r="Y2129" s="10"/>
      <c r="Z2129"/>
      <c r="AA2129"/>
      <c r="AB2129"/>
      <c r="AC2129"/>
      <c r="AD2129"/>
      <c r="AE2129"/>
      <c r="AF2129"/>
      <c r="AG2129"/>
      <c r="AH2129"/>
      <c r="AI2129"/>
    </row>
    <row r="2130" spans="1:35">
      <c r="A2130" s="10">
        <v>2114</v>
      </c>
      <c r="B2130" s="176" t="s">
        <v>1344</v>
      </c>
      <c r="C2130" s="177" t="s">
        <v>1177</v>
      </c>
      <c r="D2130" s="177" t="s">
        <v>491</v>
      </c>
      <c r="E2130" s="178" t="s">
        <v>726</v>
      </c>
      <c r="F2130" s="179">
        <v>48</v>
      </c>
      <c r="G2130" s="180" t="s">
        <v>741</v>
      </c>
      <c r="H2130" s="181">
        <v>3</v>
      </c>
      <c r="I2130" s="182">
        <f>Tabla1[[#This Row],[P_Esperada_MEISR ]]*0.0008928</f>
        <v>2.6784000000000001E-3</v>
      </c>
      <c r="J2130" s="183">
        <v>1</v>
      </c>
      <c r="K2130" s="183">
        <f>Tabla1[[#This Row],[Puntuación]]-1</f>
        <v>0</v>
      </c>
      <c r="L2130" s="182">
        <f>Tabla1[[#This Row],[Cambio escala]]*0.0008928</f>
        <v>0</v>
      </c>
      <c r="M2130" s="179" t="s">
        <v>24</v>
      </c>
      <c r="N2130" s="179" t="s">
        <v>1435</v>
      </c>
      <c r="O2130" s="179" t="s">
        <v>31</v>
      </c>
      <c r="P2130" s="179" t="s">
        <v>1438</v>
      </c>
      <c r="Q2130" s="179" t="s">
        <v>7</v>
      </c>
      <c r="R2130" s="179" t="s">
        <v>1526</v>
      </c>
      <c r="S2130" s="179" t="s">
        <v>142</v>
      </c>
      <c r="T2130" s="184" t="s">
        <v>19</v>
      </c>
      <c r="U2130" s="184" t="str">
        <f>Tabla1[[#This Row],[Códigos CIF]]&amp;" "&amp;"="&amp;" "&amp;Tabla1[[#This Row],[Códigos CIF Habilidad]]</f>
        <v>d161 = Dirigir la atención</v>
      </c>
      <c r="V2130" s="189" t="s">
        <v>143</v>
      </c>
      <c r="W2130" s="19" t="s">
        <v>144</v>
      </c>
      <c r="X2130" s="10"/>
      <c r="Y2130" s="10"/>
      <c r="Z2130"/>
      <c r="AA2130"/>
      <c r="AB2130"/>
      <c r="AC2130"/>
      <c r="AD2130"/>
      <c r="AE2130"/>
      <c r="AF2130"/>
      <c r="AG2130"/>
      <c r="AH2130"/>
      <c r="AI2130"/>
    </row>
    <row r="2131" spans="1:35">
      <c r="A2131" s="10">
        <v>2115</v>
      </c>
      <c r="B2131" s="176" t="s">
        <v>1344</v>
      </c>
      <c r="C2131" s="177" t="s">
        <v>1178</v>
      </c>
      <c r="D2131" s="177" t="s">
        <v>491</v>
      </c>
      <c r="E2131" s="178" t="s">
        <v>539</v>
      </c>
      <c r="F2131" s="179">
        <v>48</v>
      </c>
      <c r="G2131" s="180" t="s">
        <v>741</v>
      </c>
      <c r="H2131" s="181">
        <v>3</v>
      </c>
      <c r="I2131" s="182">
        <f>Tabla1[[#This Row],[P_Esperada_MEISR ]]*0.0008928</f>
        <v>2.6784000000000001E-3</v>
      </c>
      <c r="J2131" s="183">
        <v>1</v>
      </c>
      <c r="K2131" s="183">
        <f>Tabla1[[#This Row],[Puntuación]]-1</f>
        <v>0</v>
      </c>
      <c r="L2131" s="182">
        <f>Tabla1[[#This Row],[Cambio escala]]*0.0008928</f>
        <v>0</v>
      </c>
      <c r="M2131" s="179" t="s">
        <v>24</v>
      </c>
      <c r="N2131" s="179" t="s">
        <v>1435</v>
      </c>
      <c r="O2131" s="179" t="s">
        <v>23</v>
      </c>
      <c r="P2131" s="179" t="s">
        <v>1437</v>
      </c>
      <c r="Q2131" s="179" t="s">
        <v>23</v>
      </c>
      <c r="R2131" s="179" t="s">
        <v>1525</v>
      </c>
      <c r="S2131" s="179" t="s">
        <v>536</v>
      </c>
      <c r="T2131" s="184" t="s">
        <v>83</v>
      </c>
      <c r="U2131" s="184" t="str">
        <f>Tabla1[[#This Row],[Códigos CIF]]&amp;" "&amp;"="&amp;" "&amp;Tabla1[[#This Row],[Códigos CIF Habilidad]]</f>
        <v>d520 = Cuidado de partes del cuerpo</v>
      </c>
      <c r="V2131" s="189" t="s">
        <v>537</v>
      </c>
      <c r="W2131" s="19" t="s">
        <v>538</v>
      </c>
      <c r="X2131" s="10"/>
      <c r="Y2131" s="10"/>
      <c r="Z2131"/>
      <c r="AA2131"/>
      <c r="AB2131"/>
      <c r="AC2131"/>
      <c r="AD2131"/>
      <c r="AE2131"/>
      <c r="AF2131"/>
      <c r="AG2131"/>
      <c r="AH2131"/>
      <c r="AI2131"/>
    </row>
    <row r="2132" spans="1:35" ht="20.399999999999999">
      <c r="A2132" s="10">
        <v>2116</v>
      </c>
      <c r="B2132" s="176" t="s">
        <v>1344</v>
      </c>
      <c r="C2132" s="177" t="s">
        <v>1179</v>
      </c>
      <c r="D2132" s="177" t="s">
        <v>491</v>
      </c>
      <c r="E2132" s="178" t="s">
        <v>525</v>
      </c>
      <c r="F2132" s="179">
        <v>54</v>
      </c>
      <c r="G2132" s="180" t="s">
        <v>743</v>
      </c>
      <c r="H2132" s="181">
        <v>3</v>
      </c>
      <c r="I2132" s="182">
        <f>Tabla1[[#This Row],[P_Esperada_MEISR ]]*0.0008928</f>
        <v>2.6784000000000001E-3</v>
      </c>
      <c r="J2132" s="183">
        <v>1</v>
      </c>
      <c r="K2132" s="183">
        <f>Tabla1[[#This Row],[Puntuación]]-1</f>
        <v>0</v>
      </c>
      <c r="L2132" s="182">
        <f>Tabla1[[#This Row],[Cambio escala]]*0.0008928</f>
        <v>0</v>
      </c>
      <c r="M2132" s="179" t="s">
        <v>23</v>
      </c>
      <c r="N2132" s="179" t="s">
        <v>1434</v>
      </c>
      <c r="O2132" s="179" t="s">
        <v>23</v>
      </c>
      <c r="P2132" s="179" t="s">
        <v>1437</v>
      </c>
      <c r="Q2132" s="179" t="s">
        <v>23</v>
      </c>
      <c r="R2132" s="179" t="s">
        <v>1525</v>
      </c>
      <c r="S2132" s="179" t="s">
        <v>211</v>
      </c>
      <c r="T2132" s="184" t="s">
        <v>83</v>
      </c>
      <c r="U2132" s="184" t="str">
        <f>Tabla1[[#This Row],[Códigos CIF]]&amp;" "&amp;"="&amp;" "&amp;Tabla1[[#This Row],[Códigos CIF Habilidad]]</f>
        <v>d540 = Vestirse</v>
      </c>
      <c r="V2132" s="189" t="s">
        <v>212</v>
      </c>
      <c r="W2132" s="19" t="s">
        <v>213</v>
      </c>
      <c r="X2132" s="10"/>
      <c r="Y2132" s="10"/>
      <c r="Z2132"/>
      <c r="AA2132"/>
      <c r="AB2132"/>
      <c r="AC2132"/>
      <c r="AD2132"/>
      <c r="AE2132"/>
      <c r="AF2132"/>
      <c r="AG2132"/>
      <c r="AH2132"/>
      <c r="AI2132"/>
    </row>
    <row r="2133" spans="1:35">
      <c r="A2133" s="10">
        <v>2117</v>
      </c>
      <c r="B2133" s="176" t="s">
        <v>1344</v>
      </c>
      <c r="C2133" s="177" t="s">
        <v>1180</v>
      </c>
      <c r="D2133" s="177" t="s">
        <v>491</v>
      </c>
      <c r="E2133" s="178" t="s">
        <v>540</v>
      </c>
      <c r="F2133" s="179">
        <v>54</v>
      </c>
      <c r="G2133" s="180" t="s">
        <v>743</v>
      </c>
      <c r="H2133" s="181">
        <v>3</v>
      </c>
      <c r="I2133" s="182">
        <f>Tabla1[[#This Row],[P_Esperada_MEISR ]]*0.0008928</f>
        <v>2.6784000000000001E-3</v>
      </c>
      <c r="J2133" s="183">
        <v>1</v>
      </c>
      <c r="K2133" s="183">
        <f>Tabla1[[#This Row],[Puntuación]]-1</f>
        <v>0</v>
      </c>
      <c r="L2133" s="182">
        <f>Tabla1[[#This Row],[Cambio escala]]*0.0008928</f>
        <v>0</v>
      </c>
      <c r="M2133" s="179" t="s">
        <v>24</v>
      </c>
      <c r="N2133" s="179" t="s">
        <v>1435</v>
      </c>
      <c r="O2133" s="179" t="s">
        <v>23</v>
      </c>
      <c r="P2133" s="179" t="s">
        <v>1437</v>
      </c>
      <c r="Q2133" s="179" t="s">
        <v>23</v>
      </c>
      <c r="R2133" s="179" t="s">
        <v>1525</v>
      </c>
      <c r="S2133" s="179" t="s">
        <v>536</v>
      </c>
      <c r="T2133" s="184" t="s">
        <v>83</v>
      </c>
      <c r="U2133" s="184" t="str">
        <f>Tabla1[[#This Row],[Códigos CIF]]&amp;" "&amp;"="&amp;" "&amp;Tabla1[[#This Row],[Códigos CIF Habilidad]]</f>
        <v>d520 = Cuidado de partes del cuerpo</v>
      </c>
      <c r="V2133" s="189" t="s">
        <v>537</v>
      </c>
      <c r="W2133" s="19" t="s">
        <v>538</v>
      </c>
      <c r="X2133" s="10"/>
      <c r="Y2133" s="10"/>
      <c r="Z2133"/>
      <c r="AA2133"/>
      <c r="AB2133"/>
      <c r="AC2133"/>
      <c r="AD2133"/>
      <c r="AE2133"/>
      <c r="AF2133"/>
      <c r="AG2133"/>
      <c r="AH2133"/>
      <c r="AI2133"/>
    </row>
    <row r="2134" spans="1:35" ht="20.399999999999999">
      <c r="A2134" s="10">
        <v>2118</v>
      </c>
      <c r="B2134" s="176" t="s">
        <v>1344</v>
      </c>
      <c r="C2134" s="177" t="s">
        <v>1181</v>
      </c>
      <c r="D2134" s="177" t="s">
        <v>491</v>
      </c>
      <c r="E2134" s="178" t="s">
        <v>542</v>
      </c>
      <c r="F2134" s="179">
        <v>54</v>
      </c>
      <c r="G2134" s="180" t="s">
        <v>743</v>
      </c>
      <c r="H2134" s="181">
        <v>3</v>
      </c>
      <c r="I2134" s="182">
        <f>Tabla1[[#This Row],[P_Esperada_MEISR ]]*0.0008928</f>
        <v>2.6784000000000001E-3</v>
      </c>
      <c r="J2134" s="183">
        <v>1</v>
      </c>
      <c r="K2134" s="183">
        <f>Tabla1[[#This Row],[Puntuación]]-1</f>
        <v>0</v>
      </c>
      <c r="L2134" s="182">
        <f>Tabla1[[#This Row],[Cambio escala]]*0.0008928</f>
        <v>0</v>
      </c>
      <c r="M2134" s="179" t="s">
        <v>24</v>
      </c>
      <c r="N2134" s="179" t="s">
        <v>1435</v>
      </c>
      <c r="O2134" s="179" t="s">
        <v>23</v>
      </c>
      <c r="P2134" s="179" t="s">
        <v>1437</v>
      </c>
      <c r="Q2134" s="179" t="s">
        <v>23</v>
      </c>
      <c r="R2134" s="179" t="s">
        <v>1525</v>
      </c>
      <c r="S2134" s="179" t="s">
        <v>536</v>
      </c>
      <c r="T2134" s="184" t="s">
        <v>83</v>
      </c>
      <c r="U2134" s="184" t="str">
        <f>Tabla1[[#This Row],[Códigos CIF]]&amp;" "&amp;"="&amp;" "&amp;Tabla1[[#This Row],[Códigos CIF Habilidad]]</f>
        <v>d520 = Cuidado de partes del cuerpo</v>
      </c>
      <c r="V2134" s="189" t="s">
        <v>537</v>
      </c>
      <c r="W2134" s="19" t="s">
        <v>538</v>
      </c>
      <c r="X2134" s="10"/>
      <c r="Y2134" s="10"/>
      <c r="Z2134"/>
      <c r="AA2134"/>
      <c r="AB2134"/>
      <c r="AC2134"/>
      <c r="AD2134"/>
      <c r="AE2134"/>
      <c r="AF2134"/>
      <c r="AG2134"/>
      <c r="AH2134"/>
      <c r="AI2134"/>
    </row>
    <row r="2135" spans="1:35">
      <c r="A2135" s="10">
        <v>2119</v>
      </c>
      <c r="B2135" s="176" t="s">
        <v>1344</v>
      </c>
      <c r="C2135" s="177" t="s">
        <v>1182</v>
      </c>
      <c r="D2135" s="177" t="s">
        <v>491</v>
      </c>
      <c r="E2135" s="178" t="s">
        <v>543</v>
      </c>
      <c r="F2135" s="179">
        <v>60</v>
      </c>
      <c r="G2135" s="180" t="s">
        <v>744</v>
      </c>
      <c r="H2135" s="181">
        <v>3</v>
      </c>
      <c r="I2135" s="182">
        <f>Tabla1[[#This Row],[P_Esperada_MEISR ]]*0.0008928</f>
        <v>2.6784000000000001E-3</v>
      </c>
      <c r="J2135" s="183">
        <v>1</v>
      </c>
      <c r="K2135" s="183">
        <f>Tabla1[[#This Row],[Puntuación]]-1</f>
        <v>0</v>
      </c>
      <c r="L2135" s="182">
        <f>Tabla1[[#This Row],[Cambio escala]]*0.0008928</f>
        <v>0</v>
      </c>
      <c r="M2135" s="179" t="s">
        <v>24</v>
      </c>
      <c r="N2135" s="179" t="s">
        <v>1435</v>
      </c>
      <c r="O2135" s="179" t="s">
        <v>23</v>
      </c>
      <c r="P2135" s="179" t="s">
        <v>1437</v>
      </c>
      <c r="Q2135" s="179" t="s">
        <v>23</v>
      </c>
      <c r="R2135" s="179" t="s">
        <v>1525</v>
      </c>
      <c r="S2135" s="179" t="s">
        <v>536</v>
      </c>
      <c r="T2135" s="184" t="s">
        <v>83</v>
      </c>
      <c r="U2135" s="184" t="str">
        <f>Tabla1[[#This Row],[Códigos CIF]]&amp;" "&amp;"="&amp;" "&amp;Tabla1[[#This Row],[Códigos CIF Habilidad]]</f>
        <v>d520 = Cuidado de partes del cuerpo</v>
      </c>
      <c r="V2135" s="189" t="s">
        <v>537</v>
      </c>
      <c r="W2135" s="19" t="s">
        <v>538</v>
      </c>
      <c r="X2135" s="10"/>
      <c r="Y2135" s="10"/>
      <c r="Z2135"/>
      <c r="AA2135"/>
      <c r="AB2135"/>
      <c r="AC2135"/>
      <c r="AD2135"/>
      <c r="AE2135"/>
      <c r="AF2135"/>
      <c r="AG2135"/>
      <c r="AH2135"/>
      <c r="AI2135"/>
    </row>
    <row r="2136" spans="1:35" ht="40.799999999999997">
      <c r="A2136" s="10">
        <v>2120</v>
      </c>
      <c r="B2136" s="176" t="s">
        <v>1344</v>
      </c>
      <c r="C2136" s="177" t="s">
        <v>1183</v>
      </c>
      <c r="D2136" s="177" t="s">
        <v>491</v>
      </c>
      <c r="E2136" s="178" t="s">
        <v>544</v>
      </c>
      <c r="F2136" s="179">
        <v>60</v>
      </c>
      <c r="G2136" s="180" t="s">
        <v>744</v>
      </c>
      <c r="H2136" s="181">
        <v>3</v>
      </c>
      <c r="I2136" s="182">
        <f>Tabla1[[#This Row],[P_Esperada_MEISR ]]*0.0008928</f>
        <v>2.6784000000000001E-3</v>
      </c>
      <c r="J2136" s="183">
        <v>1</v>
      </c>
      <c r="K2136" s="183">
        <f>Tabla1[[#This Row],[Puntuación]]-1</f>
        <v>0</v>
      </c>
      <c r="L2136" s="182">
        <f>Tabla1[[#This Row],[Cambio escala]]*0.0008928</f>
        <v>0</v>
      </c>
      <c r="M2136" s="179" t="s">
        <v>24</v>
      </c>
      <c r="N2136" s="179" t="s">
        <v>1435</v>
      </c>
      <c r="O2136" s="179" t="s">
        <v>23</v>
      </c>
      <c r="P2136" s="179" t="s">
        <v>1437</v>
      </c>
      <c r="Q2136" s="179" t="s">
        <v>23</v>
      </c>
      <c r="R2136" s="179" t="s">
        <v>1525</v>
      </c>
      <c r="S2136" s="179" t="s">
        <v>72</v>
      </c>
      <c r="T2136" s="184" t="s">
        <v>50</v>
      </c>
      <c r="U2136" s="184" t="str">
        <f>Tabla1[[#This Row],[Códigos CIF]]&amp;" "&amp;"="&amp;" "&amp;Tabla1[[#This Row],[Códigos CIF Habilidad]]</f>
        <v>d230 = Llevar a cabo rutinas diarias</v>
      </c>
      <c r="V2136" s="189" t="s">
        <v>73</v>
      </c>
      <c r="W2136" s="19" t="s">
        <v>74</v>
      </c>
      <c r="X2136" s="10"/>
      <c r="Y2136" s="10"/>
      <c r="Z2136"/>
      <c r="AA2136"/>
      <c r="AB2136"/>
      <c r="AC2136"/>
      <c r="AD2136"/>
      <c r="AE2136"/>
      <c r="AF2136"/>
      <c r="AG2136"/>
      <c r="AH2136"/>
      <c r="AI2136"/>
    </row>
    <row r="2137" spans="1:35" ht="24">
      <c r="A2137" s="10">
        <v>2121</v>
      </c>
      <c r="B2137" s="176" t="s">
        <v>1344</v>
      </c>
      <c r="C2137" s="177" t="s">
        <v>1184</v>
      </c>
      <c r="D2137" s="177" t="s">
        <v>545</v>
      </c>
      <c r="E2137" s="178" t="s">
        <v>546</v>
      </c>
      <c r="F2137" s="179">
        <v>0</v>
      </c>
      <c r="G2137" s="180" t="s">
        <v>683</v>
      </c>
      <c r="H2137" s="181">
        <v>3</v>
      </c>
      <c r="I2137" s="182">
        <f>Tabla1[[#This Row],[P_Esperada_MEISR ]]*0.0008928</f>
        <v>2.6784000000000001E-3</v>
      </c>
      <c r="J2137" s="183">
        <v>1</v>
      </c>
      <c r="K2137" s="183">
        <f>Tabla1[[#This Row],[Puntuación]]-1</f>
        <v>0</v>
      </c>
      <c r="L2137" s="182">
        <f>Tabla1[[#This Row],[Cambio escala]]*0.0008928</f>
        <v>0</v>
      </c>
      <c r="M2137" s="179" t="s">
        <v>5</v>
      </c>
      <c r="N2137" s="179" t="s">
        <v>1436</v>
      </c>
      <c r="O2137" s="179" t="s">
        <v>5</v>
      </c>
      <c r="P2137" s="179" t="s">
        <v>1441</v>
      </c>
      <c r="Q2137" s="179" t="s">
        <v>5</v>
      </c>
      <c r="R2137" s="179" t="s">
        <v>1519</v>
      </c>
      <c r="S2137" s="179" t="s">
        <v>13</v>
      </c>
      <c r="T2137" s="184" t="s">
        <v>14</v>
      </c>
      <c r="U2137" s="184" t="str">
        <f>Tabla1[[#This Row],[Códigos CIF]]&amp;" "&amp;"="&amp;" "&amp;Tabla1[[#This Row],[Códigos CIF Habilidad]]</f>
        <v>d710 = Interacciones interpersonales básicas</v>
      </c>
      <c r="V2137" s="189" t="s">
        <v>15</v>
      </c>
      <c r="W2137" s="19" t="s">
        <v>16</v>
      </c>
      <c r="X2137" s="10"/>
      <c r="Y2137" s="10"/>
      <c r="Z2137"/>
      <c r="AA2137"/>
      <c r="AB2137"/>
      <c r="AC2137"/>
      <c r="AD2137"/>
      <c r="AE2137"/>
      <c r="AF2137"/>
      <c r="AG2137"/>
      <c r="AH2137"/>
      <c r="AI2137"/>
    </row>
    <row r="2138" spans="1:35">
      <c r="A2138" s="10">
        <v>2122</v>
      </c>
      <c r="B2138" s="176" t="s">
        <v>1344</v>
      </c>
      <c r="C2138" s="177" t="s">
        <v>1186</v>
      </c>
      <c r="D2138" s="177" t="s">
        <v>545</v>
      </c>
      <c r="E2138" s="178" t="s">
        <v>547</v>
      </c>
      <c r="F2138" s="179">
        <v>2</v>
      </c>
      <c r="G2138" s="180" t="s">
        <v>683</v>
      </c>
      <c r="H2138" s="181">
        <v>3</v>
      </c>
      <c r="I2138" s="182">
        <f>Tabla1[[#This Row],[P_Esperada_MEISR ]]*0.0008928</f>
        <v>2.6784000000000001E-3</v>
      </c>
      <c r="J2138" s="183">
        <v>1</v>
      </c>
      <c r="K2138" s="183">
        <f>Tabla1[[#This Row],[Puntuación]]-1</f>
        <v>0</v>
      </c>
      <c r="L2138" s="182">
        <f>Tabla1[[#This Row],[Cambio escala]]*0.0008928</f>
        <v>0</v>
      </c>
      <c r="M2138" s="179" t="s">
        <v>23</v>
      </c>
      <c r="N2138" s="179" t="s">
        <v>1434</v>
      </c>
      <c r="O2138" s="179" t="s">
        <v>23</v>
      </c>
      <c r="P2138" s="179" t="s">
        <v>1437</v>
      </c>
      <c r="Q2138" s="179" t="s">
        <v>23</v>
      </c>
      <c r="R2138" s="179" t="s">
        <v>1525</v>
      </c>
      <c r="S2138" s="179" t="s">
        <v>72</v>
      </c>
      <c r="T2138" s="184" t="s">
        <v>50</v>
      </c>
      <c r="U2138" s="184" t="str">
        <f>Tabla1[[#This Row],[Códigos CIF]]&amp;" "&amp;"="&amp;" "&amp;Tabla1[[#This Row],[Códigos CIF Habilidad]]</f>
        <v>d230 = Llevar a cabo rutinas diarias</v>
      </c>
      <c r="V2138" s="189" t="s">
        <v>73</v>
      </c>
      <c r="W2138" s="19" t="s">
        <v>74</v>
      </c>
      <c r="X2138" s="10"/>
      <c r="Y2138" s="10"/>
      <c r="Z2138"/>
      <c r="AA2138"/>
      <c r="AB2138"/>
      <c r="AC2138"/>
      <c r="AD2138"/>
      <c r="AE2138"/>
      <c r="AF2138"/>
      <c r="AG2138"/>
      <c r="AH2138"/>
      <c r="AI2138"/>
    </row>
    <row r="2139" spans="1:35" ht="20.399999999999999">
      <c r="A2139" s="10">
        <v>2123</v>
      </c>
      <c r="B2139" s="176" t="s">
        <v>1344</v>
      </c>
      <c r="C2139" s="177" t="s">
        <v>1187</v>
      </c>
      <c r="D2139" s="177" t="s">
        <v>545</v>
      </c>
      <c r="E2139" s="178" t="s">
        <v>548</v>
      </c>
      <c r="F2139" s="179">
        <v>3</v>
      </c>
      <c r="G2139" s="180" t="s">
        <v>683</v>
      </c>
      <c r="H2139" s="181">
        <v>3</v>
      </c>
      <c r="I2139" s="182">
        <f>Tabla1[[#This Row],[P_Esperada_MEISR ]]*0.0008928</f>
        <v>2.6784000000000001E-3</v>
      </c>
      <c r="J2139" s="183">
        <v>1</v>
      </c>
      <c r="K2139" s="183">
        <f>Tabla1[[#This Row],[Puntuación]]-1</f>
        <v>0</v>
      </c>
      <c r="L2139" s="182">
        <f>Tabla1[[#This Row],[Cambio escala]]*0.0008928</f>
        <v>0</v>
      </c>
      <c r="M2139" s="179" t="s">
        <v>23</v>
      </c>
      <c r="N2139" s="179" t="s">
        <v>1434</v>
      </c>
      <c r="O2139" s="179" t="s">
        <v>23</v>
      </c>
      <c r="P2139" s="179" t="s">
        <v>1437</v>
      </c>
      <c r="Q2139" s="179" t="s">
        <v>23</v>
      </c>
      <c r="R2139" s="179" t="s">
        <v>1525</v>
      </c>
      <c r="S2139" s="179" t="s">
        <v>72</v>
      </c>
      <c r="T2139" s="184" t="s">
        <v>50</v>
      </c>
      <c r="U2139" s="184" t="str">
        <f>Tabla1[[#This Row],[Códigos CIF]]&amp;" "&amp;"="&amp;" "&amp;Tabla1[[#This Row],[Códigos CIF Habilidad]]</f>
        <v>d230 = Llevar a cabo rutinas diarias</v>
      </c>
      <c r="V2139" s="189" t="s">
        <v>73</v>
      </c>
      <c r="W2139" s="19" t="s">
        <v>74</v>
      </c>
      <c r="X2139" s="10"/>
      <c r="Y2139" s="10"/>
      <c r="Z2139"/>
      <c r="AA2139"/>
      <c r="AB2139"/>
      <c r="AC2139"/>
      <c r="AD2139"/>
      <c r="AE2139"/>
      <c r="AF2139"/>
      <c r="AG2139"/>
      <c r="AH2139"/>
      <c r="AI2139"/>
    </row>
    <row r="2140" spans="1:35" ht="20.399999999999999">
      <c r="A2140" s="10">
        <v>2124</v>
      </c>
      <c r="B2140" s="176" t="s">
        <v>1344</v>
      </c>
      <c r="C2140" s="177" t="s">
        <v>1188</v>
      </c>
      <c r="D2140" s="177" t="s">
        <v>545</v>
      </c>
      <c r="E2140" s="178" t="s">
        <v>549</v>
      </c>
      <c r="F2140" s="179">
        <v>6</v>
      </c>
      <c r="G2140" s="180" t="s">
        <v>683</v>
      </c>
      <c r="H2140" s="181">
        <v>3</v>
      </c>
      <c r="I2140" s="182">
        <f>Tabla1[[#This Row],[P_Esperada_MEISR ]]*0.0008928</f>
        <v>2.6784000000000001E-3</v>
      </c>
      <c r="J2140" s="183">
        <v>1</v>
      </c>
      <c r="K2140" s="183">
        <f>Tabla1[[#This Row],[Puntuación]]-1</f>
        <v>0</v>
      </c>
      <c r="L2140" s="182">
        <f>Tabla1[[#This Row],[Cambio escala]]*0.0008928</f>
        <v>0</v>
      </c>
      <c r="M2140" s="179" t="s">
        <v>23</v>
      </c>
      <c r="N2140" s="179" t="s">
        <v>1434</v>
      </c>
      <c r="O2140" s="179" t="s">
        <v>23</v>
      </c>
      <c r="P2140" s="179" t="s">
        <v>1437</v>
      </c>
      <c r="Q2140" s="179" t="s">
        <v>23</v>
      </c>
      <c r="R2140" s="179" t="s">
        <v>1525</v>
      </c>
      <c r="S2140" s="179" t="s">
        <v>72</v>
      </c>
      <c r="T2140" s="184" t="s">
        <v>50</v>
      </c>
      <c r="U2140" s="184" t="str">
        <f>Tabla1[[#This Row],[Códigos CIF]]&amp;" "&amp;"="&amp;" "&amp;Tabla1[[#This Row],[Códigos CIF Habilidad]]</f>
        <v>d230 = Llevar a cabo rutinas diarias</v>
      </c>
      <c r="V2140" s="189" t="s">
        <v>73</v>
      </c>
      <c r="W2140" s="19" t="s">
        <v>74</v>
      </c>
      <c r="X2140" s="10"/>
      <c r="Y2140" s="10"/>
      <c r="Z2140"/>
      <c r="AA2140"/>
      <c r="AB2140"/>
      <c r="AC2140"/>
      <c r="AD2140"/>
      <c r="AE2140"/>
      <c r="AF2140"/>
      <c r="AG2140"/>
      <c r="AH2140"/>
      <c r="AI2140"/>
    </row>
    <row r="2141" spans="1:35" ht="30.6">
      <c r="A2141" s="10">
        <v>2125</v>
      </c>
      <c r="B2141" s="176" t="s">
        <v>1344</v>
      </c>
      <c r="C2141" s="177" t="s">
        <v>1189</v>
      </c>
      <c r="D2141" s="177" t="s">
        <v>545</v>
      </c>
      <c r="E2141" s="178" t="s">
        <v>550</v>
      </c>
      <c r="F2141" s="179">
        <v>6</v>
      </c>
      <c r="G2141" s="180" t="s">
        <v>683</v>
      </c>
      <c r="H2141" s="181">
        <v>3</v>
      </c>
      <c r="I2141" s="182">
        <f>Tabla1[[#This Row],[P_Esperada_MEISR ]]*0.0008928</f>
        <v>2.6784000000000001E-3</v>
      </c>
      <c r="J2141" s="183">
        <v>1</v>
      </c>
      <c r="K2141" s="183">
        <f>Tabla1[[#This Row],[Puntuación]]-1</f>
        <v>0</v>
      </c>
      <c r="L2141" s="182">
        <f>Tabla1[[#This Row],[Cambio escala]]*0.0008928</f>
        <v>0</v>
      </c>
      <c r="M2141" s="179" t="s">
        <v>24</v>
      </c>
      <c r="N2141" s="179" t="s">
        <v>1435</v>
      </c>
      <c r="O2141" s="179" t="s">
        <v>5</v>
      </c>
      <c r="P2141" s="179" t="s">
        <v>1441</v>
      </c>
      <c r="Q2141" s="179" t="s">
        <v>5</v>
      </c>
      <c r="R2141" s="179" t="s">
        <v>1519</v>
      </c>
      <c r="S2141" s="179" t="s">
        <v>49</v>
      </c>
      <c r="T2141" s="184" t="s">
        <v>50</v>
      </c>
      <c r="U2141" s="184" t="str">
        <f>Tabla1[[#This Row],[Códigos CIF]]&amp;" "&amp;"="&amp;" "&amp;Tabla1[[#This Row],[Códigos CIF Habilidad]]</f>
        <v>d240 = Manejo del estrés y otras demandas psicológicas</v>
      </c>
      <c r="V2141" s="189" t="s">
        <v>51</v>
      </c>
      <c r="W2141" s="19" t="s">
        <v>52</v>
      </c>
      <c r="X2141" s="10"/>
      <c r="Y2141" s="10"/>
      <c r="Z2141"/>
      <c r="AA2141"/>
      <c r="AB2141"/>
      <c r="AC2141"/>
      <c r="AD2141"/>
      <c r="AE2141"/>
      <c r="AF2141"/>
      <c r="AG2141"/>
      <c r="AH2141"/>
      <c r="AI2141"/>
    </row>
    <row r="2142" spans="1:35">
      <c r="A2142" s="10">
        <v>2126</v>
      </c>
      <c r="B2142" s="176" t="s">
        <v>1344</v>
      </c>
      <c r="C2142" s="177" t="s">
        <v>1190</v>
      </c>
      <c r="D2142" s="177" t="s">
        <v>545</v>
      </c>
      <c r="E2142" s="178" t="s">
        <v>551</v>
      </c>
      <c r="F2142" s="179">
        <v>12</v>
      </c>
      <c r="G2142" s="180" t="s">
        <v>686</v>
      </c>
      <c r="H2142" s="181">
        <v>3</v>
      </c>
      <c r="I2142" s="182">
        <f>Tabla1[[#This Row],[P_Esperada_MEISR ]]*0.0008928</f>
        <v>2.6784000000000001E-3</v>
      </c>
      <c r="J2142" s="183">
        <v>1</v>
      </c>
      <c r="K2142" s="183">
        <f>Tabla1[[#This Row],[Puntuación]]-1</f>
        <v>0</v>
      </c>
      <c r="L2142" s="182">
        <f>Tabla1[[#This Row],[Cambio escala]]*0.0008928</f>
        <v>0</v>
      </c>
      <c r="M2142" s="179" t="s">
        <v>23</v>
      </c>
      <c r="N2142" s="179" t="s">
        <v>1434</v>
      </c>
      <c r="O2142" s="179" t="s">
        <v>23</v>
      </c>
      <c r="P2142" s="179" t="s">
        <v>1437</v>
      </c>
      <c r="Q2142" s="179" t="s">
        <v>23</v>
      </c>
      <c r="R2142" s="179" t="s">
        <v>1525</v>
      </c>
      <c r="S2142" s="179" t="s">
        <v>72</v>
      </c>
      <c r="T2142" s="184" t="s">
        <v>50</v>
      </c>
      <c r="U2142" s="184" t="str">
        <f>Tabla1[[#This Row],[Códigos CIF]]&amp;" "&amp;"="&amp;" "&amp;Tabla1[[#This Row],[Códigos CIF Habilidad]]</f>
        <v>d230 = Llevar a cabo rutinas diarias</v>
      </c>
      <c r="V2142" s="189" t="s">
        <v>73</v>
      </c>
      <c r="W2142" s="19" t="s">
        <v>74</v>
      </c>
      <c r="X2142" s="10"/>
      <c r="Y2142" s="10"/>
      <c r="Z2142"/>
      <c r="AA2142"/>
      <c r="AB2142"/>
      <c r="AC2142"/>
      <c r="AD2142"/>
      <c r="AE2142"/>
      <c r="AF2142"/>
      <c r="AG2142"/>
      <c r="AH2142"/>
      <c r="AI2142"/>
    </row>
    <row r="2143" spans="1:35" ht="30.6">
      <c r="A2143" s="10">
        <v>2127</v>
      </c>
      <c r="B2143" s="176" t="s">
        <v>1344</v>
      </c>
      <c r="C2143" s="177" t="s">
        <v>1191</v>
      </c>
      <c r="D2143" s="177" t="s">
        <v>545</v>
      </c>
      <c r="E2143" s="178" t="s">
        <v>552</v>
      </c>
      <c r="F2143" s="179">
        <v>12</v>
      </c>
      <c r="G2143" s="180" t="s">
        <v>686</v>
      </c>
      <c r="H2143" s="181">
        <v>3</v>
      </c>
      <c r="I2143" s="182">
        <f>Tabla1[[#This Row],[P_Esperada_MEISR ]]*0.0008928</f>
        <v>2.6784000000000001E-3</v>
      </c>
      <c r="J2143" s="183">
        <v>1</v>
      </c>
      <c r="K2143" s="183">
        <f>Tabla1[[#This Row],[Puntuación]]-1</f>
        <v>0</v>
      </c>
      <c r="L2143" s="182">
        <f>Tabla1[[#This Row],[Cambio escala]]*0.0008928</f>
        <v>0</v>
      </c>
      <c r="M2143" s="179" t="s">
        <v>5</v>
      </c>
      <c r="N2143" s="179" t="s">
        <v>1436</v>
      </c>
      <c r="O2143" s="179" t="s">
        <v>6</v>
      </c>
      <c r="P2143" s="179" t="s">
        <v>1439</v>
      </c>
      <c r="Q2143" s="179" t="s">
        <v>23</v>
      </c>
      <c r="R2143" s="179" t="s">
        <v>1525</v>
      </c>
      <c r="S2143" s="179" t="s">
        <v>89</v>
      </c>
      <c r="T2143" s="184" t="s">
        <v>9</v>
      </c>
      <c r="U2143" s="184" t="str">
        <f>Tabla1[[#This Row],[Códigos CIF]]&amp;" "&amp;"="&amp;" "&amp;Tabla1[[#This Row],[Códigos CIF Habilidad]]</f>
        <v>d335 = Producción de mensajes no verbales</v>
      </c>
      <c r="V2143" s="189" t="s">
        <v>90</v>
      </c>
      <c r="W2143" s="19" t="s">
        <v>91</v>
      </c>
      <c r="X2143" s="10"/>
      <c r="Y2143" s="10"/>
      <c r="Z2143"/>
      <c r="AA2143"/>
      <c r="AB2143"/>
      <c r="AC2143"/>
      <c r="AD2143"/>
      <c r="AE2143"/>
      <c r="AF2143"/>
      <c r="AG2143"/>
      <c r="AH2143"/>
      <c r="AI2143"/>
    </row>
    <row r="2144" spans="1:35" ht="24">
      <c r="A2144" s="10">
        <v>2128</v>
      </c>
      <c r="B2144" s="176" t="s">
        <v>1344</v>
      </c>
      <c r="C2144" s="177" t="s">
        <v>1192</v>
      </c>
      <c r="D2144" s="177" t="s">
        <v>545</v>
      </c>
      <c r="E2144" s="178" t="s">
        <v>553</v>
      </c>
      <c r="F2144" s="179">
        <v>12</v>
      </c>
      <c r="G2144" s="180" t="s">
        <v>686</v>
      </c>
      <c r="H2144" s="181">
        <v>3</v>
      </c>
      <c r="I2144" s="182">
        <f>Tabla1[[#This Row],[P_Esperada_MEISR ]]*0.0008928</f>
        <v>2.6784000000000001E-3</v>
      </c>
      <c r="J2144" s="183">
        <v>1</v>
      </c>
      <c r="K2144" s="183">
        <f>Tabla1[[#This Row],[Puntuación]]-1</f>
        <v>0</v>
      </c>
      <c r="L2144" s="182">
        <f>Tabla1[[#This Row],[Cambio escala]]*0.0008928</f>
        <v>0</v>
      </c>
      <c r="M2144" s="179" t="s">
        <v>5</v>
      </c>
      <c r="N2144" s="179" t="s">
        <v>1436</v>
      </c>
      <c r="O2144" s="179" t="s">
        <v>6</v>
      </c>
      <c r="P2144" s="179" t="s">
        <v>1439</v>
      </c>
      <c r="Q2144" s="179" t="s">
        <v>7</v>
      </c>
      <c r="R2144" s="179" t="s">
        <v>1526</v>
      </c>
      <c r="S2144" s="179" t="s">
        <v>67</v>
      </c>
      <c r="T2144" s="184" t="s">
        <v>9</v>
      </c>
      <c r="U2144" s="184" t="str">
        <f>Tabla1[[#This Row],[Códigos CIF]]&amp;" "&amp;"="&amp;" "&amp;Tabla1[[#This Row],[Códigos CIF Habilidad]]</f>
        <v>d310 = Comunicación-recepción de mensajes hablados</v>
      </c>
      <c r="V2144" s="189" t="s">
        <v>68</v>
      </c>
      <c r="W2144" s="19" t="s">
        <v>69</v>
      </c>
      <c r="X2144" s="10"/>
      <c r="Y2144" s="10"/>
      <c r="Z2144"/>
      <c r="AA2144"/>
      <c r="AB2144"/>
      <c r="AC2144"/>
      <c r="AD2144"/>
      <c r="AE2144"/>
      <c r="AF2144"/>
      <c r="AG2144"/>
      <c r="AH2144"/>
      <c r="AI2144"/>
    </row>
    <row r="2145" spans="1:35" ht="30.6">
      <c r="A2145" s="10">
        <v>2129</v>
      </c>
      <c r="B2145" s="176" t="s">
        <v>1344</v>
      </c>
      <c r="C2145" s="177" t="s">
        <v>1193</v>
      </c>
      <c r="D2145" s="177" t="s">
        <v>545</v>
      </c>
      <c r="E2145" s="178" t="s">
        <v>554</v>
      </c>
      <c r="F2145" s="179">
        <v>18</v>
      </c>
      <c r="G2145" s="180" t="s">
        <v>684</v>
      </c>
      <c r="H2145" s="181">
        <v>3</v>
      </c>
      <c r="I2145" s="182">
        <f>Tabla1[[#This Row],[P_Esperada_MEISR ]]*0.0008928</f>
        <v>2.6784000000000001E-3</v>
      </c>
      <c r="J2145" s="183">
        <v>1</v>
      </c>
      <c r="K2145" s="183">
        <f>Tabla1[[#This Row],[Puntuación]]-1</f>
        <v>0</v>
      </c>
      <c r="L2145" s="182">
        <f>Tabla1[[#This Row],[Cambio escala]]*0.0008928</f>
        <v>0</v>
      </c>
      <c r="M2145" s="179" t="s">
        <v>5</v>
      </c>
      <c r="N2145" s="179" t="s">
        <v>1436</v>
      </c>
      <c r="O2145" s="179" t="s">
        <v>6</v>
      </c>
      <c r="P2145" s="179" t="s">
        <v>1439</v>
      </c>
      <c r="Q2145" s="179" t="s">
        <v>23</v>
      </c>
      <c r="R2145" s="179" t="s">
        <v>1525</v>
      </c>
      <c r="S2145" s="179" t="s">
        <v>89</v>
      </c>
      <c r="T2145" s="184" t="s">
        <v>9</v>
      </c>
      <c r="U2145" s="184" t="str">
        <f>Tabla1[[#This Row],[Códigos CIF]]&amp;" "&amp;"="&amp;" "&amp;Tabla1[[#This Row],[Códigos CIF Habilidad]]</f>
        <v>d335 = Producción de mensajes no verbales</v>
      </c>
      <c r="V2145" s="189" t="s">
        <v>90</v>
      </c>
      <c r="W2145" s="19" t="s">
        <v>91</v>
      </c>
      <c r="X2145" s="10"/>
      <c r="Y2145" s="10"/>
      <c r="Z2145"/>
      <c r="AA2145"/>
      <c r="AB2145"/>
      <c r="AC2145"/>
      <c r="AD2145"/>
      <c r="AE2145"/>
      <c r="AF2145"/>
      <c r="AG2145"/>
      <c r="AH2145"/>
      <c r="AI2145"/>
    </row>
    <row r="2146" spans="1:35" ht="20.399999999999999">
      <c r="A2146" s="10">
        <v>2130</v>
      </c>
      <c r="B2146" s="176" t="s">
        <v>1344</v>
      </c>
      <c r="C2146" s="177" t="s">
        <v>1194</v>
      </c>
      <c r="D2146" s="177" t="s">
        <v>545</v>
      </c>
      <c r="E2146" s="178" t="s">
        <v>555</v>
      </c>
      <c r="F2146" s="179">
        <v>18</v>
      </c>
      <c r="G2146" s="180" t="s">
        <v>684</v>
      </c>
      <c r="H2146" s="181">
        <v>3</v>
      </c>
      <c r="I2146" s="182">
        <f>Tabla1[[#This Row],[P_Esperada_MEISR ]]*0.0008928</f>
        <v>2.6784000000000001E-3</v>
      </c>
      <c r="J2146" s="183">
        <v>1</v>
      </c>
      <c r="K2146" s="183">
        <f>Tabla1[[#This Row],[Puntuación]]-1</f>
        <v>0</v>
      </c>
      <c r="L2146" s="182">
        <f>Tabla1[[#This Row],[Cambio escala]]*0.0008928</f>
        <v>0</v>
      </c>
      <c r="M2146" s="179" t="s">
        <v>23</v>
      </c>
      <c r="N2146" s="179" t="s">
        <v>1434</v>
      </c>
      <c r="O2146" s="179" t="s">
        <v>25</v>
      </c>
      <c r="P2146" s="179" t="s">
        <v>1440</v>
      </c>
      <c r="Q2146" s="179" t="s">
        <v>23</v>
      </c>
      <c r="R2146" s="179" t="s">
        <v>1525</v>
      </c>
      <c r="S2146" s="179" t="s">
        <v>34</v>
      </c>
      <c r="T2146" s="184" t="s">
        <v>27</v>
      </c>
      <c r="U2146" s="184" t="str">
        <f>Tabla1[[#This Row],[Códigos CIF]]&amp;" "&amp;"="&amp;" "&amp;Tabla1[[#This Row],[Códigos CIF Habilidad]]</f>
        <v>d445 = Uso de la mano y el brazo</v>
      </c>
      <c r="V2146" s="189" t="s">
        <v>35</v>
      </c>
      <c r="W2146" s="19" t="s">
        <v>36</v>
      </c>
      <c r="X2146" s="10"/>
      <c r="Y2146" s="10"/>
      <c r="Z2146"/>
      <c r="AA2146"/>
      <c r="AB2146"/>
      <c r="AC2146"/>
      <c r="AD2146"/>
      <c r="AE2146"/>
      <c r="AF2146"/>
      <c r="AG2146"/>
      <c r="AH2146"/>
      <c r="AI2146"/>
    </row>
    <row r="2147" spans="1:35" ht="71.400000000000006">
      <c r="A2147" s="10">
        <v>2131</v>
      </c>
      <c r="B2147" s="176" t="s">
        <v>1344</v>
      </c>
      <c r="C2147" s="177" t="s">
        <v>1195</v>
      </c>
      <c r="D2147" s="177" t="s">
        <v>545</v>
      </c>
      <c r="E2147" s="178" t="s">
        <v>733</v>
      </c>
      <c r="F2147" s="179">
        <v>24</v>
      </c>
      <c r="G2147" s="180" t="s">
        <v>685</v>
      </c>
      <c r="H2147" s="181">
        <v>3</v>
      </c>
      <c r="I2147" s="182">
        <f>Tabla1[[#This Row],[P_Esperada_MEISR ]]*0.0008928</f>
        <v>2.6784000000000001E-3</v>
      </c>
      <c r="J2147" s="183">
        <v>1</v>
      </c>
      <c r="K2147" s="183">
        <f>Tabla1[[#This Row],[Puntuación]]-1</f>
        <v>0</v>
      </c>
      <c r="L2147" s="182">
        <f>Tabla1[[#This Row],[Cambio escala]]*0.0008928</f>
        <v>0</v>
      </c>
      <c r="M2147" s="179" t="s">
        <v>23</v>
      </c>
      <c r="N2147" s="179" t="s">
        <v>1434</v>
      </c>
      <c r="O2147" s="179" t="s">
        <v>5</v>
      </c>
      <c r="P2147" s="179" t="s">
        <v>1441</v>
      </c>
      <c r="Q2147" s="179" t="s">
        <v>5</v>
      </c>
      <c r="R2147" s="179" t="s">
        <v>1519</v>
      </c>
      <c r="S2147" s="179" t="s">
        <v>72</v>
      </c>
      <c r="T2147" s="184" t="s">
        <v>50</v>
      </c>
      <c r="U2147" s="184" t="str">
        <f>Tabla1[[#This Row],[Códigos CIF]]&amp;" "&amp;"="&amp;" "&amp;Tabla1[[#This Row],[Códigos CIF Habilidad]]</f>
        <v>d230 = Llevar a cabo rutinas diarias</v>
      </c>
      <c r="V2147" s="189" t="s">
        <v>73</v>
      </c>
      <c r="W2147" s="19" t="s">
        <v>74</v>
      </c>
      <c r="X2147" s="10"/>
      <c r="Y2147" s="10"/>
      <c r="Z2147"/>
      <c r="AA2147"/>
      <c r="AB2147"/>
      <c r="AC2147"/>
      <c r="AD2147"/>
      <c r="AE2147"/>
      <c r="AF2147"/>
      <c r="AG2147"/>
      <c r="AH2147"/>
      <c r="AI2147"/>
    </row>
    <row r="2148" spans="1:35">
      <c r="A2148" s="10">
        <v>2132</v>
      </c>
      <c r="B2148" s="176" t="s">
        <v>1344</v>
      </c>
      <c r="C2148" s="177" t="s">
        <v>1196</v>
      </c>
      <c r="D2148" s="177" t="s">
        <v>545</v>
      </c>
      <c r="E2148" s="178" t="s">
        <v>556</v>
      </c>
      <c r="F2148" s="179">
        <v>24</v>
      </c>
      <c r="G2148" s="180" t="s">
        <v>685</v>
      </c>
      <c r="H2148" s="181">
        <v>3</v>
      </c>
      <c r="I2148" s="182">
        <f>Tabla1[[#This Row],[P_Esperada_MEISR ]]*0.0008928</f>
        <v>2.6784000000000001E-3</v>
      </c>
      <c r="J2148" s="183">
        <v>1</v>
      </c>
      <c r="K2148" s="183">
        <f>Tabla1[[#This Row],[Puntuación]]-1</f>
        <v>0</v>
      </c>
      <c r="L2148" s="182">
        <f>Tabla1[[#This Row],[Cambio escala]]*0.0008928</f>
        <v>0</v>
      </c>
      <c r="M2148" s="179" t="s">
        <v>24</v>
      </c>
      <c r="N2148" s="179" t="s">
        <v>1435</v>
      </c>
      <c r="O2148" s="179" t="s">
        <v>31</v>
      </c>
      <c r="P2148" s="179" t="s">
        <v>1438</v>
      </c>
      <c r="Q2148" s="179" t="s">
        <v>7</v>
      </c>
      <c r="R2148" s="179" t="s">
        <v>1526</v>
      </c>
      <c r="S2148" s="179" t="s">
        <v>331</v>
      </c>
      <c r="T2148" s="184" t="s">
        <v>9</v>
      </c>
      <c r="U2148" s="184" t="str">
        <f>Tabla1[[#This Row],[Códigos CIF]]&amp;" "&amp;"="&amp;" "&amp;Tabla1[[#This Row],[Códigos CIF Habilidad]]</f>
        <v>d332 = Cantar</v>
      </c>
      <c r="V2148" s="189" t="s">
        <v>332</v>
      </c>
      <c r="W2148" s="19" t="s">
        <v>333</v>
      </c>
      <c r="X2148" s="10"/>
      <c r="Y2148" s="10"/>
      <c r="Z2148"/>
      <c r="AA2148"/>
      <c r="AB2148"/>
      <c r="AC2148"/>
      <c r="AD2148"/>
      <c r="AE2148"/>
      <c r="AF2148"/>
      <c r="AG2148"/>
      <c r="AH2148"/>
      <c r="AI2148"/>
    </row>
    <row r="2149" spans="1:35" ht="30.6">
      <c r="A2149" s="10">
        <v>2133</v>
      </c>
      <c r="B2149" s="176" t="s">
        <v>1344</v>
      </c>
      <c r="C2149" s="177" t="s">
        <v>1197</v>
      </c>
      <c r="D2149" s="177" t="s">
        <v>545</v>
      </c>
      <c r="E2149" s="178" t="s">
        <v>557</v>
      </c>
      <c r="F2149" s="179">
        <v>30</v>
      </c>
      <c r="G2149" s="180" t="s">
        <v>738</v>
      </c>
      <c r="H2149" s="181">
        <v>3</v>
      </c>
      <c r="I2149" s="182">
        <f>Tabla1[[#This Row],[P_Esperada_MEISR ]]*0.0008928</f>
        <v>2.6784000000000001E-3</v>
      </c>
      <c r="J2149" s="183">
        <v>1</v>
      </c>
      <c r="K2149" s="183">
        <f>Tabla1[[#This Row],[Puntuación]]-1</f>
        <v>0</v>
      </c>
      <c r="L2149" s="182">
        <f>Tabla1[[#This Row],[Cambio escala]]*0.0008928</f>
        <v>0</v>
      </c>
      <c r="M2149" s="179" t="s">
        <v>23</v>
      </c>
      <c r="N2149" s="179" t="s">
        <v>1434</v>
      </c>
      <c r="O2149" s="179" t="s">
        <v>23</v>
      </c>
      <c r="P2149" s="179" t="s">
        <v>1437</v>
      </c>
      <c r="Q2149" s="179" t="s">
        <v>5</v>
      </c>
      <c r="R2149" s="179" t="s">
        <v>1519</v>
      </c>
      <c r="S2149" s="179" t="s">
        <v>72</v>
      </c>
      <c r="T2149" s="184" t="s">
        <v>50</v>
      </c>
      <c r="U2149" s="184" t="str">
        <f>Tabla1[[#This Row],[Códigos CIF]]&amp;" "&amp;"="&amp;" "&amp;Tabla1[[#This Row],[Códigos CIF Habilidad]]</f>
        <v>d230 = Llevar a cabo rutinas diarias</v>
      </c>
      <c r="V2149" s="189" t="s">
        <v>73</v>
      </c>
      <c r="W2149" s="19" t="s">
        <v>74</v>
      </c>
      <c r="X2149" s="10"/>
      <c r="Y2149" s="10"/>
      <c r="Z2149"/>
      <c r="AA2149"/>
      <c r="AB2149"/>
      <c r="AC2149"/>
      <c r="AD2149"/>
      <c r="AE2149"/>
      <c r="AF2149"/>
      <c r="AG2149"/>
      <c r="AH2149"/>
      <c r="AI2149"/>
    </row>
    <row r="2150" spans="1:35" ht="30.6">
      <c r="A2150" s="10">
        <v>2134</v>
      </c>
      <c r="B2150" s="176" t="s">
        <v>1344</v>
      </c>
      <c r="C2150" s="177" t="s">
        <v>1198</v>
      </c>
      <c r="D2150" s="177" t="s">
        <v>545</v>
      </c>
      <c r="E2150" s="178" t="s">
        <v>558</v>
      </c>
      <c r="F2150" s="179">
        <v>30</v>
      </c>
      <c r="G2150" s="180" t="s">
        <v>738</v>
      </c>
      <c r="H2150" s="181">
        <v>3</v>
      </c>
      <c r="I2150" s="182">
        <f>Tabla1[[#This Row],[P_Esperada_MEISR ]]*0.0008928</f>
        <v>2.6784000000000001E-3</v>
      </c>
      <c r="J2150" s="183">
        <v>1</v>
      </c>
      <c r="K2150" s="183">
        <f>Tabla1[[#This Row],[Puntuación]]-1</f>
        <v>0</v>
      </c>
      <c r="L2150" s="182">
        <f>Tabla1[[#This Row],[Cambio escala]]*0.0008928</f>
        <v>0</v>
      </c>
      <c r="M2150" s="179" t="s">
        <v>5</v>
      </c>
      <c r="N2150" s="179" t="s">
        <v>1436</v>
      </c>
      <c r="O2150" s="179" t="s">
        <v>5</v>
      </c>
      <c r="P2150" s="179" t="s">
        <v>1441</v>
      </c>
      <c r="Q2150" s="179" t="s">
        <v>5</v>
      </c>
      <c r="R2150" s="179" t="s">
        <v>1519</v>
      </c>
      <c r="S2150" s="179" t="s">
        <v>340</v>
      </c>
      <c r="T2150" s="184" t="s">
        <v>14</v>
      </c>
      <c r="U2150" s="184" t="str">
        <f>Tabla1[[#This Row],[Códigos CIF]]&amp;" "&amp;"="&amp;" "&amp;Tabla1[[#This Row],[Códigos CIF Habilidad]]</f>
        <v>d720 = Interacciones interpersonales complejas</v>
      </c>
      <c r="V2150" s="189" t="s">
        <v>341</v>
      </c>
      <c r="W2150" s="19" t="s">
        <v>342</v>
      </c>
      <c r="X2150" s="10"/>
      <c r="Y2150" s="10"/>
      <c r="Z2150"/>
      <c r="AA2150"/>
      <c r="AB2150"/>
      <c r="AC2150"/>
      <c r="AD2150"/>
      <c r="AE2150"/>
      <c r="AF2150"/>
      <c r="AG2150"/>
      <c r="AH2150"/>
      <c r="AI2150"/>
    </row>
    <row r="2151" spans="1:35" ht="40.799999999999997">
      <c r="A2151" s="10">
        <v>2135</v>
      </c>
      <c r="B2151" s="176" t="s">
        <v>1344</v>
      </c>
      <c r="C2151" s="177" t="s">
        <v>1199</v>
      </c>
      <c r="D2151" s="177" t="s">
        <v>545</v>
      </c>
      <c r="E2151" s="178" t="s">
        <v>564</v>
      </c>
      <c r="F2151" s="179">
        <v>30</v>
      </c>
      <c r="G2151" s="180" t="s">
        <v>738</v>
      </c>
      <c r="H2151" s="181">
        <v>3</v>
      </c>
      <c r="I2151" s="182">
        <f>Tabla1[[#This Row],[P_Esperada_MEISR ]]*0.0008928</f>
        <v>2.6784000000000001E-3</v>
      </c>
      <c r="J2151" s="183">
        <v>1</v>
      </c>
      <c r="K2151" s="183">
        <f>Tabla1[[#This Row],[Puntuación]]-1</f>
        <v>0</v>
      </c>
      <c r="L2151" s="182">
        <f>Tabla1[[#This Row],[Cambio escala]]*0.0008928</f>
        <v>0</v>
      </c>
      <c r="M2151" s="179" t="s">
        <v>24</v>
      </c>
      <c r="N2151" s="179" t="s">
        <v>1435</v>
      </c>
      <c r="O2151" s="179" t="s">
        <v>31</v>
      </c>
      <c r="P2151" s="179" t="s">
        <v>1438</v>
      </c>
      <c r="Q2151" s="179" t="s">
        <v>5</v>
      </c>
      <c r="R2151" s="179" t="s">
        <v>1519</v>
      </c>
      <c r="S2151" s="179" t="s">
        <v>111</v>
      </c>
      <c r="T2151" s="184" t="s">
        <v>19</v>
      </c>
      <c r="U2151" s="184" t="str">
        <f>Tabla1[[#This Row],[Códigos CIF]]&amp;" "&amp;"="&amp;" "&amp;Tabla1[[#This Row],[Códigos CIF Habilidad]]</f>
        <v>d137 = Adquirir conceptos</v>
      </c>
      <c r="V2151" s="189" t="s">
        <v>112</v>
      </c>
      <c r="W2151" s="19" t="s">
        <v>113</v>
      </c>
      <c r="X2151" s="10"/>
      <c r="Y2151" s="10"/>
      <c r="Z2151"/>
      <c r="AA2151"/>
      <c r="AB2151"/>
      <c r="AC2151"/>
      <c r="AD2151"/>
      <c r="AE2151"/>
      <c r="AF2151"/>
      <c r="AG2151"/>
      <c r="AH2151"/>
      <c r="AI2151"/>
    </row>
    <row r="2152" spans="1:35" ht="40.799999999999997">
      <c r="A2152" s="10">
        <v>2136</v>
      </c>
      <c r="B2152" s="176" t="s">
        <v>1344</v>
      </c>
      <c r="C2152" s="177" t="s">
        <v>1200</v>
      </c>
      <c r="D2152" s="177" t="s">
        <v>545</v>
      </c>
      <c r="E2152" s="178" t="s">
        <v>559</v>
      </c>
      <c r="F2152" s="179">
        <v>33</v>
      </c>
      <c r="G2152" s="180" t="s">
        <v>739</v>
      </c>
      <c r="H2152" s="181">
        <v>3</v>
      </c>
      <c r="I2152" s="182">
        <f>Tabla1[[#This Row],[P_Esperada_MEISR ]]*0.0008928</f>
        <v>2.6784000000000001E-3</v>
      </c>
      <c r="J2152" s="183">
        <v>1</v>
      </c>
      <c r="K2152" s="183">
        <f>Tabla1[[#This Row],[Puntuación]]-1</f>
        <v>0</v>
      </c>
      <c r="L2152" s="182">
        <f>Tabla1[[#This Row],[Cambio escala]]*0.0008928</f>
        <v>0</v>
      </c>
      <c r="M2152" s="179" t="s">
        <v>24</v>
      </c>
      <c r="N2152" s="179" t="s">
        <v>1435</v>
      </c>
      <c r="O2152" s="179" t="s">
        <v>5</v>
      </c>
      <c r="P2152" s="179" t="s">
        <v>1441</v>
      </c>
      <c r="Q2152" s="179" t="s">
        <v>5</v>
      </c>
      <c r="R2152" s="179" t="s">
        <v>1519</v>
      </c>
      <c r="S2152" s="179" t="s">
        <v>72</v>
      </c>
      <c r="T2152" s="184" t="s">
        <v>50</v>
      </c>
      <c r="U2152" s="184" t="str">
        <f>Tabla1[[#This Row],[Códigos CIF]]&amp;" "&amp;"="&amp;" "&amp;Tabla1[[#This Row],[Códigos CIF Habilidad]]</f>
        <v>d230 = Llevar a cabo rutinas diarias</v>
      </c>
      <c r="V2152" s="189" t="s">
        <v>73</v>
      </c>
      <c r="W2152" s="19" t="s">
        <v>74</v>
      </c>
      <c r="X2152" s="10"/>
      <c r="Y2152" s="10"/>
      <c r="Z2152"/>
      <c r="AA2152"/>
      <c r="AB2152"/>
      <c r="AC2152"/>
      <c r="AD2152"/>
      <c r="AE2152"/>
      <c r="AF2152"/>
      <c r="AG2152"/>
      <c r="AH2152"/>
      <c r="AI2152"/>
    </row>
    <row r="2153" spans="1:35" ht="30.6">
      <c r="A2153" s="10">
        <v>2137</v>
      </c>
      <c r="B2153" s="176" t="s">
        <v>1344</v>
      </c>
      <c r="C2153" s="177" t="s">
        <v>1201</v>
      </c>
      <c r="D2153" s="177" t="s">
        <v>545</v>
      </c>
      <c r="E2153" s="178" t="s">
        <v>561</v>
      </c>
      <c r="F2153" s="179">
        <v>36</v>
      </c>
      <c r="G2153" s="180" t="s">
        <v>739</v>
      </c>
      <c r="H2153" s="181">
        <v>3</v>
      </c>
      <c r="I2153" s="182">
        <f>Tabla1[[#This Row],[P_Esperada_MEISR ]]*0.0008928</f>
        <v>2.6784000000000001E-3</v>
      </c>
      <c r="J2153" s="183">
        <v>1</v>
      </c>
      <c r="K2153" s="183">
        <f>Tabla1[[#This Row],[Puntuación]]-1</f>
        <v>0</v>
      </c>
      <c r="L2153" s="182">
        <f>Tabla1[[#This Row],[Cambio escala]]*0.0008928</f>
        <v>0</v>
      </c>
      <c r="M2153" s="179" t="s">
        <v>5</v>
      </c>
      <c r="N2153" s="179" t="s">
        <v>1436</v>
      </c>
      <c r="O2153" s="179" t="s">
        <v>5</v>
      </c>
      <c r="P2153" s="179" t="s">
        <v>1441</v>
      </c>
      <c r="Q2153" s="179" t="s">
        <v>5</v>
      </c>
      <c r="R2153" s="179" t="s">
        <v>1519</v>
      </c>
      <c r="S2153" s="179" t="s">
        <v>13</v>
      </c>
      <c r="T2153" s="184" t="s">
        <v>14</v>
      </c>
      <c r="U2153" s="184" t="str">
        <f>Tabla1[[#This Row],[Códigos CIF]]&amp;" "&amp;"="&amp;" "&amp;Tabla1[[#This Row],[Códigos CIF Habilidad]]</f>
        <v>d710 = Interacciones interpersonales básicas</v>
      </c>
      <c r="V2153" s="189" t="s">
        <v>15</v>
      </c>
      <c r="W2153" s="19" t="s">
        <v>16</v>
      </c>
      <c r="X2153" s="10"/>
      <c r="Y2153" s="10"/>
      <c r="Z2153"/>
      <c r="AA2153"/>
      <c r="AB2153"/>
      <c r="AC2153"/>
      <c r="AD2153"/>
      <c r="AE2153"/>
      <c r="AF2153"/>
      <c r="AG2153"/>
      <c r="AH2153"/>
      <c r="AI2153"/>
    </row>
    <row r="2154" spans="1:35">
      <c r="A2154" s="10">
        <v>2138</v>
      </c>
      <c r="B2154" s="176" t="s">
        <v>1344</v>
      </c>
      <c r="C2154" s="177" t="s">
        <v>1202</v>
      </c>
      <c r="D2154" s="177" t="s">
        <v>545</v>
      </c>
      <c r="E2154" s="178" t="s">
        <v>562</v>
      </c>
      <c r="F2154" s="179">
        <v>36</v>
      </c>
      <c r="G2154" s="180" t="s">
        <v>739</v>
      </c>
      <c r="H2154" s="181">
        <v>3</v>
      </c>
      <c r="I2154" s="182">
        <f>Tabla1[[#This Row],[P_Esperada_MEISR ]]*0.0008928</f>
        <v>2.6784000000000001E-3</v>
      </c>
      <c r="J2154" s="183">
        <v>1</v>
      </c>
      <c r="K2154" s="183">
        <f>Tabla1[[#This Row],[Puntuación]]-1</f>
        <v>0</v>
      </c>
      <c r="L2154" s="182">
        <f>Tabla1[[#This Row],[Cambio escala]]*0.0008928</f>
        <v>0</v>
      </c>
      <c r="M2154" s="179" t="s">
        <v>23</v>
      </c>
      <c r="N2154" s="179" t="s">
        <v>1434</v>
      </c>
      <c r="O2154" s="179" t="s">
        <v>23</v>
      </c>
      <c r="P2154" s="179" t="s">
        <v>1437</v>
      </c>
      <c r="Q2154" s="179" t="s">
        <v>23</v>
      </c>
      <c r="R2154" s="179" t="s">
        <v>1525</v>
      </c>
      <c r="S2154" s="179" t="s">
        <v>72</v>
      </c>
      <c r="T2154" s="184" t="s">
        <v>50</v>
      </c>
      <c r="U2154" s="184" t="str">
        <f>Tabla1[[#This Row],[Códigos CIF]]&amp;" "&amp;"="&amp;" "&amp;Tabla1[[#This Row],[Códigos CIF Habilidad]]</f>
        <v>d230 = Llevar a cabo rutinas diarias</v>
      </c>
      <c r="V2154" s="189" t="s">
        <v>73</v>
      </c>
      <c r="W2154" s="19" t="s">
        <v>74</v>
      </c>
      <c r="X2154" s="10"/>
      <c r="Y2154" s="10"/>
      <c r="Z2154"/>
      <c r="AA2154"/>
      <c r="AB2154"/>
      <c r="AC2154"/>
      <c r="AD2154"/>
      <c r="AE2154"/>
      <c r="AF2154"/>
      <c r="AG2154"/>
      <c r="AH2154"/>
      <c r="AI2154"/>
    </row>
    <row r="2155" spans="1:35" ht="24">
      <c r="A2155" s="10">
        <v>2139</v>
      </c>
      <c r="B2155" s="176" t="s">
        <v>1344</v>
      </c>
      <c r="C2155" s="177" t="s">
        <v>1203</v>
      </c>
      <c r="D2155" s="177" t="s">
        <v>545</v>
      </c>
      <c r="E2155" s="178" t="s">
        <v>563</v>
      </c>
      <c r="F2155" s="179">
        <v>36</v>
      </c>
      <c r="G2155" s="180" t="s">
        <v>739</v>
      </c>
      <c r="H2155" s="181">
        <v>3</v>
      </c>
      <c r="I2155" s="182">
        <f>Tabla1[[#This Row],[P_Esperada_MEISR ]]*0.0008928</f>
        <v>2.6784000000000001E-3</v>
      </c>
      <c r="J2155" s="183">
        <v>1</v>
      </c>
      <c r="K2155" s="183">
        <f>Tabla1[[#This Row],[Puntuación]]-1</f>
        <v>0</v>
      </c>
      <c r="L2155" s="182">
        <f>Tabla1[[#This Row],[Cambio escala]]*0.0008928</f>
        <v>0</v>
      </c>
      <c r="M2155" s="179" t="s">
        <v>23</v>
      </c>
      <c r="N2155" s="179" t="s">
        <v>1434</v>
      </c>
      <c r="O2155" s="179" t="s">
        <v>23</v>
      </c>
      <c r="P2155" s="179" t="s">
        <v>1437</v>
      </c>
      <c r="Q2155" s="179" t="s">
        <v>23</v>
      </c>
      <c r="R2155" s="179" t="s">
        <v>1525</v>
      </c>
      <c r="S2155" s="179" t="s">
        <v>49</v>
      </c>
      <c r="T2155" s="184" t="s">
        <v>50</v>
      </c>
      <c r="U2155" s="184" t="str">
        <f>Tabla1[[#This Row],[Códigos CIF]]&amp;" "&amp;"="&amp;" "&amp;Tabla1[[#This Row],[Códigos CIF Habilidad]]</f>
        <v>d240 = Manejo del estrés y otras demandas psicológicas</v>
      </c>
      <c r="V2155" s="189" t="s">
        <v>51</v>
      </c>
      <c r="W2155" s="19" t="s">
        <v>52</v>
      </c>
      <c r="X2155" s="10"/>
      <c r="Y2155" s="10"/>
      <c r="Z2155"/>
      <c r="AA2155"/>
      <c r="AB2155"/>
      <c r="AC2155"/>
      <c r="AD2155"/>
      <c r="AE2155"/>
      <c r="AF2155"/>
      <c r="AG2155"/>
      <c r="AH2155"/>
      <c r="AI2155"/>
    </row>
    <row r="2156" spans="1:35" ht="24">
      <c r="A2156" s="10">
        <v>2140</v>
      </c>
      <c r="B2156" s="176" t="s">
        <v>1344</v>
      </c>
      <c r="C2156" s="177" t="s">
        <v>1204</v>
      </c>
      <c r="D2156" s="177" t="s">
        <v>545</v>
      </c>
      <c r="E2156" s="178" t="s">
        <v>566</v>
      </c>
      <c r="F2156" s="179">
        <v>42</v>
      </c>
      <c r="G2156" s="180" t="s">
        <v>740</v>
      </c>
      <c r="H2156" s="181">
        <v>3</v>
      </c>
      <c r="I2156" s="182">
        <f>Tabla1[[#This Row],[P_Esperada_MEISR ]]*0.0008928</f>
        <v>2.6784000000000001E-3</v>
      </c>
      <c r="J2156" s="183">
        <v>1</v>
      </c>
      <c r="K2156" s="183">
        <f>Tabla1[[#This Row],[Puntuación]]-1</f>
        <v>0</v>
      </c>
      <c r="L2156" s="182">
        <f>Tabla1[[#This Row],[Cambio escala]]*0.0008928</f>
        <v>0</v>
      </c>
      <c r="M2156" s="179" t="s">
        <v>24</v>
      </c>
      <c r="N2156" s="179" t="s">
        <v>1435</v>
      </c>
      <c r="O2156" s="179" t="s">
        <v>31</v>
      </c>
      <c r="P2156" s="179" t="s">
        <v>1438</v>
      </c>
      <c r="Q2156" s="179" t="s">
        <v>5</v>
      </c>
      <c r="R2156" s="179" t="s">
        <v>1519</v>
      </c>
      <c r="S2156" s="179" t="s">
        <v>321</v>
      </c>
      <c r="T2156" s="184" t="s">
        <v>9</v>
      </c>
      <c r="U2156" s="184" t="str">
        <f>Tabla1[[#This Row],[Códigos CIF]]&amp;" "&amp;"="&amp;" "&amp;Tabla1[[#This Row],[Códigos CIF Habilidad]]</f>
        <v>d315 = Comunicación-recepción de mensajes no verbales</v>
      </c>
      <c r="V2156" s="189" t="s">
        <v>322</v>
      </c>
      <c r="W2156" s="19" t="s">
        <v>323</v>
      </c>
      <c r="X2156" s="10"/>
      <c r="Y2156" s="10"/>
      <c r="Z2156"/>
      <c r="AA2156"/>
      <c r="AB2156"/>
      <c r="AC2156"/>
      <c r="AD2156"/>
      <c r="AE2156"/>
      <c r="AF2156"/>
      <c r="AG2156"/>
      <c r="AH2156"/>
      <c r="AI2156"/>
    </row>
    <row r="2157" spans="1:35">
      <c r="A2157" s="10">
        <v>2141</v>
      </c>
      <c r="B2157" s="176" t="s">
        <v>1344</v>
      </c>
      <c r="C2157" s="177" t="s">
        <v>1185</v>
      </c>
      <c r="D2157" s="177" t="s">
        <v>545</v>
      </c>
      <c r="E2157" s="178" t="s">
        <v>565</v>
      </c>
      <c r="F2157" s="179">
        <v>48</v>
      </c>
      <c r="G2157" s="180" t="s">
        <v>741</v>
      </c>
      <c r="H2157" s="181">
        <v>3</v>
      </c>
      <c r="I2157" s="182">
        <f>Tabla1[[#This Row],[P_Esperada_MEISR ]]*0.0008928</f>
        <v>2.6784000000000001E-3</v>
      </c>
      <c r="J2157" s="183">
        <v>1</v>
      </c>
      <c r="K2157" s="183">
        <f>Tabla1[[#This Row],[Puntuación]]-1</f>
        <v>0</v>
      </c>
      <c r="L2157" s="182">
        <f>Tabla1[[#This Row],[Cambio escala]]*0.0008928</f>
        <v>0</v>
      </c>
      <c r="M2157" s="179" t="s">
        <v>23</v>
      </c>
      <c r="N2157" s="179" t="s">
        <v>1434</v>
      </c>
      <c r="O2157" s="179" t="s">
        <v>23</v>
      </c>
      <c r="P2157" s="179" t="s">
        <v>1437</v>
      </c>
      <c r="Q2157" s="179" t="s">
        <v>23</v>
      </c>
      <c r="R2157" s="179" t="s">
        <v>1525</v>
      </c>
      <c r="S2157" s="179" t="s">
        <v>72</v>
      </c>
      <c r="T2157" s="184" t="s">
        <v>50</v>
      </c>
      <c r="U2157" s="184" t="str">
        <f>Tabla1[[#This Row],[Códigos CIF]]&amp;" "&amp;"="&amp;" "&amp;Tabla1[[#This Row],[Códigos CIF Habilidad]]</f>
        <v>d230 = Llevar a cabo rutinas diarias</v>
      </c>
      <c r="V2157" s="189" t="s">
        <v>73</v>
      </c>
      <c r="W2157" s="19" t="s">
        <v>74</v>
      </c>
      <c r="X2157" s="10"/>
      <c r="Y2157" s="10"/>
      <c r="Z2157"/>
      <c r="AA2157"/>
      <c r="AB2157"/>
      <c r="AC2157"/>
      <c r="AD2157"/>
      <c r="AE2157"/>
      <c r="AF2157"/>
      <c r="AG2157"/>
      <c r="AH2157"/>
      <c r="AI2157"/>
    </row>
    <row r="2158" spans="1:35" ht="40.799999999999997">
      <c r="A2158" s="10">
        <v>2142</v>
      </c>
      <c r="B2158" s="176" t="s">
        <v>1344</v>
      </c>
      <c r="C2158" s="177" t="s">
        <v>1205</v>
      </c>
      <c r="D2158" s="177" t="s">
        <v>545</v>
      </c>
      <c r="E2158" s="178" t="s">
        <v>560</v>
      </c>
      <c r="F2158" s="179">
        <v>54</v>
      </c>
      <c r="G2158" s="180" t="s">
        <v>743</v>
      </c>
      <c r="H2158" s="181">
        <v>3</v>
      </c>
      <c r="I2158" s="182">
        <f>Tabla1[[#This Row],[P_Esperada_MEISR ]]*0.0008928</f>
        <v>2.6784000000000001E-3</v>
      </c>
      <c r="J2158" s="183">
        <v>1</v>
      </c>
      <c r="K2158" s="183">
        <f>Tabla1[[#This Row],[Puntuación]]-1</f>
        <v>0</v>
      </c>
      <c r="L2158" s="182">
        <f>Tabla1[[#This Row],[Cambio escala]]*0.0008928</f>
        <v>0</v>
      </c>
      <c r="M2158" s="179" t="s">
        <v>5</v>
      </c>
      <c r="N2158" s="179" t="s">
        <v>1436</v>
      </c>
      <c r="O2158" s="179" t="s">
        <v>6</v>
      </c>
      <c r="P2158" s="179" t="s">
        <v>1439</v>
      </c>
      <c r="Q2158" s="179" t="s">
        <v>7</v>
      </c>
      <c r="R2158" s="179" t="s">
        <v>1526</v>
      </c>
      <c r="S2158" s="179" t="s">
        <v>293</v>
      </c>
      <c r="T2158" s="184" t="s">
        <v>19</v>
      </c>
      <c r="U2158" s="184" t="str">
        <f>Tabla1[[#This Row],[Códigos CIF]]&amp;" "&amp;"="&amp;" "&amp;Tabla1[[#This Row],[Códigos CIF Habilidad]]</f>
        <v>d163 = Pensar</v>
      </c>
      <c r="V2158" s="189" t="s">
        <v>294</v>
      </c>
      <c r="W2158" s="19" t="s">
        <v>295</v>
      </c>
      <c r="X2158" s="10"/>
      <c r="Y2158" s="10"/>
      <c r="Z2158"/>
      <c r="AA2158"/>
      <c r="AB2158"/>
      <c r="AC2158"/>
      <c r="AD2158"/>
      <c r="AE2158"/>
      <c r="AF2158"/>
      <c r="AG2158"/>
      <c r="AH2158"/>
      <c r="AI2158"/>
    </row>
    <row r="2159" spans="1:35" ht="24">
      <c r="A2159" s="10">
        <v>2143</v>
      </c>
      <c r="B2159" s="176" t="s">
        <v>1344</v>
      </c>
      <c r="C2159" s="177" t="s">
        <v>1206</v>
      </c>
      <c r="D2159" s="177" t="s">
        <v>545</v>
      </c>
      <c r="E2159" s="178" t="s">
        <v>567</v>
      </c>
      <c r="F2159" s="179">
        <v>60</v>
      </c>
      <c r="G2159" s="180" t="s">
        <v>744</v>
      </c>
      <c r="H2159" s="181">
        <v>3</v>
      </c>
      <c r="I2159" s="182">
        <f>Tabla1[[#This Row],[P_Esperada_MEISR ]]*0.0008928</f>
        <v>2.6784000000000001E-3</v>
      </c>
      <c r="J2159" s="183">
        <v>1</v>
      </c>
      <c r="K2159" s="183">
        <f>Tabla1[[#This Row],[Puntuación]]-1</f>
        <v>0</v>
      </c>
      <c r="L2159" s="182">
        <f>Tabla1[[#This Row],[Cambio escala]]*0.0008928</f>
        <v>0</v>
      </c>
      <c r="M2159" s="179" t="s">
        <v>23</v>
      </c>
      <c r="N2159" s="179" t="s">
        <v>1434</v>
      </c>
      <c r="O2159" s="179" t="s">
        <v>23</v>
      </c>
      <c r="P2159" s="179" t="s">
        <v>1437</v>
      </c>
      <c r="Q2159" s="179" t="s">
        <v>23</v>
      </c>
      <c r="R2159" s="179" t="s">
        <v>1525</v>
      </c>
      <c r="S2159" s="179" t="s">
        <v>82</v>
      </c>
      <c r="T2159" s="184" t="s">
        <v>83</v>
      </c>
      <c r="U2159" s="184" t="str">
        <f>Tabla1[[#This Row],[Códigos CIF]]&amp;" "&amp;"="&amp;" "&amp;Tabla1[[#This Row],[Códigos CIF Habilidad]]</f>
        <v>d530 = Higiene personal relacionada con los procesos de excreción</v>
      </c>
      <c r="V2159" s="189" t="s">
        <v>84</v>
      </c>
      <c r="W2159" s="19" t="s">
        <v>85</v>
      </c>
      <c r="X2159" s="10"/>
      <c r="Y2159" s="10"/>
      <c r="Z2159"/>
      <c r="AA2159"/>
      <c r="AB2159"/>
      <c r="AC2159"/>
      <c r="AD2159"/>
      <c r="AE2159"/>
      <c r="AF2159"/>
      <c r="AG2159"/>
      <c r="AH2159"/>
      <c r="AI2159"/>
    </row>
    <row r="2160" spans="1:35">
      <c r="A2160" s="10">
        <v>2144</v>
      </c>
      <c r="B2160" s="176" t="s">
        <v>1344</v>
      </c>
      <c r="C2160" s="177" t="s">
        <v>1207</v>
      </c>
      <c r="D2160" s="177" t="s">
        <v>545</v>
      </c>
      <c r="E2160" s="178" t="s">
        <v>568</v>
      </c>
      <c r="F2160" s="179">
        <v>60</v>
      </c>
      <c r="G2160" s="180" t="s">
        <v>744</v>
      </c>
      <c r="H2160" s="181">
        <v>3</v>
      </c>
      <c r="I2160" s="182">
        <f>Tabla1[[#This Row],[P_Esperada_MEISR ]]*0.0008928</f>
        <v>2.6784000000000001E-3</v>
      </c>
      <c r="J2160" s="183">
        <v>1</v>
      </c>
      <c r="K2160" s="183">
        <f>Tabla1[[#This Row],[Puntuación]]-1</f>
        <v>0</v>
      </c>
      <c r="L2160" s="182">
        <f>Tabla1[[#This Row],[Cambio escala]]*0.0008928</f>
        <v>0</v>
      </c>
      <c r="M2160" s="179" t="s">
        <v>5</v>
      </c>
      <c r="N2160" s="179" t="s">
        <v>1436</v>
      </c>
      <c r="O2160" s="179" t="s">
        <v>5</v>
      </c>
      <c r="P2160" s="179" t="s">
        <v>1441</v>
      </c>
      <c r="Q2160" s="179" t="s">
        <v>5</v>
      </c>
      <c r="R2160" s="179" t="s">
        <v>1519</v>
      </c>
      <c r="S2160" s="179" t="s">
        <v>222</v>
      </c>
      <c r="T2160" s="184" t="s">
        <v>19</v>
      </c>
      <c r="U2160" s="184" t="str">
        <f>Tabla1[[#This Row],[Códigos CIF]]&amp;" "&amp;"="&amp;" "&amp;Tabla1[[#This Row],[Códigos CIF Habilidad]]</f>
        <v>d175 = Resolver problemas</v>
      </c>
      <c r="V2160" s="189" t="s">
        <v>223</v>
      </c>
      <c r="W2160" s="19" t="s">
        <v>224</v>
      </c>
      <c r="X2160" s="10"/>
      <c r="Y2160" s="10"/>
      <c r="Z2160"/>
      <c r="AA2160"/>
      <c r="AB2160"/>
      <c r="AC2160"/>
      <c r="AD2160"/>
      <c r="AE2160"/>
      <c r="AF2160"/>
      <c r="AG2160"/>
      <c r="AH2160"/>
      <c r="AI2160"/>
    </row>
    <row r="2161" spans="1:35" ht="24">
      <c r="A2161" s="10">
        <v>2145</v>
      </c>
      <c r="B2161" s="176" t="s">
        <v>1344</v>
      </c>
      <c r="C2161" s="177" t="s">
        <v>1208</v>
      </c>
      <c r="D2161" s="177" t="s">
        <v>569</v>
      </c>
      <c r="E2161" s="178" t="s">
        <v>570</v>
      </c>
      <c r="F2161" s="179">
        <v>0</v>
      </c>
      <c r="G2161" s="180" t="s">
        <v>683</v>
      </c>
      <c r="H2161" s="181">
        <v>3</v>
      </c>
      <c r="I2161" s="182">
        <f>Tabla1[[#This Row],[P_Esperada_MEISR ]]*0.0008928</f>
        <v>2.6784000000000001E-3</v>
      </c>
      <c r="J2161" s="183">
        <v>1</v>
      </c>
      <c r="K2161" s="183">
        <f>Tabla1[[#This Row],[Puntuación]]-1</f>
        <v>0</v>
      </c>
      <c r="L2161" s="182">
        <f>Tabla1[[#This Row],[Cambio escala]]*0.0008928</f>
        <v>0</v>
      </c>
      <c r="M2161" s="179" t="s">
        <v>24</v>
      </c>
      <c r="N2161" s="179" t="s">
        <v>1435</v>
      </c>
      <c r="O2161" s="179" t="s">
        <v>5</v>
      </c>
      <c r="P2161" s="179" t="s">
        <v>1441</v>
      </c>
      <c r="Q2161" s="179" t="s">
        <v>5</v>
      </c>
      <c r="R2161" s="179" t="s">
        <v>1519</v>
      </c>
      <c r="S2161" s="179" t="s">
        <v>49</v>
      </c>
      <c r="T2161" s="184" t="s">
        <v>50</v>
      </c>
      <c r="U2161" s="184" t="str">
        <f>Tabla1[[#This Row],[Códigos CIF]]&amp;" "&amp;"="&amp;" "&amp;Tabla1[[#This Row],[Códigos CIF Habilidad]]</f>
        <v>d240 = Manejo del estrés y otras demandas psicológicas</v>
      </c>
      <c r="V2161" s="189" t="s">
        <v>51</v>
      </c>
      <c r="W2161" s="19" t="s">
        <v>52</v>
      </c>
      <c r="X2161" s="10"/>
      <c r="Y2161" s="10"/>
      <c r="Z2161"/>
      <c r="AA2161"/>
      <c r="AB2161"/>
      <c r="AC2161"/>
      <c r="AD2161"/>
      <c r="AE2161"/>
      <c r="AF2161"/>
      <c r="AG2161"/>
      <c r="AH2161"/>
      <c r="AI2161"/>
    </row>
    <row r="2162" spans="1:35" ht="24">
      <c r="A2162" s="10">
        <v>2146</v>
      </c>
      <c r="B2162" s="176" t="s">
        <v>1344</v>
      </c>
      <c r="C2162" s="177" t="s">
        <v>1212</v>
      </c>
      <c r="D2162" s="177" t="s">
        <v>569</v>
      </c>
      <c r="E2162" s="178" t="s">
        <v>1334</v>
      </c>
      <c r="F2162" s="179">
        <v>0</v>
      </c>
      <c r="G2162" s="180" t="s">
        <v>683</v>
      </c>
      <c r="H2162" s="181">
        <v>3</v>
      </c>
      <c r="I2162" s="182">
        <f>Tabla1[[#This Row],[P_Esperada_MEISR ]]*0.0008928</f>
        <v>2.6784000000000001E-3</v>
      </c>
      <c r="J2162" s="183">
        <v>1</v>
      </c>
      <c r="K2162" s="183">
        <f>Tabla1[[#This Row],[Puntuación]]-1</f>
        <v>0</v>
      </c>
      <c r="L2162" s="182">
        <f>Tabla1[[#This Row],[Cambio escala]]*0.0008928</f>
        <v>0</v>
      </c>
      <c r="M2162" s="179" t="s">
        <v>24</v>
      </c>
      <c r="N2162" s="179" t="s">
        <v>1435</v>
      </c>
      <c r="O2162" s="179" t="s">
        <v>5</v>
      </c>
      <c r="P2162" s="179" t="s">
        <v>1441</v>
      </c>
      <c r="Q2162" s="179" t="s">
        <v>5</v>
      </c>
      <c r="R2162" s="179" t="s">
        <v>1519</v>
      </c>
      <c r="S2162" s="179" t="s">
        <v>13</v>
      </c>
      <c r="T2162" s="184" t="s">
        <v>14</v>
      </c>
      <c r="U2162" s="184" t="str">
        <f>Tabla1[[#This Row],[Códigos CIF]]&amp;" "&amp;"="&amp;" "&amp;Tabla1[[#This Row],[Códigos CIF Habilidad]]</f>
        <v>d710 = Interacciones interpersonales básicas</v>
      </c>
      <c r="V2162" s="189" t="s">
        <v>15</v>
      </c>
      <c r="W2162" s="19" t="s">
        <v>16</v>
      </c>
      <c r="X2162" s="10"/>
      <c r="Y2162" s="10"/>
      <c r="Z2162"/>
      <c r="AA2162"/>
      <c r="AB2162"/>
      <c r="AC2162"/>
      <c r="AD2162"/>
      <c r="AE2162"/>
      <c r="AF2162"/>
      <c r="AG2162"/>
      <c r="AH2162"/>
      <c r="AI2162"/>
    </row>
    <row r="2163" spans="1:35" ht="30.6">
      <c r="A2163" s="10">
        <v>2147</v>
      </c>
      <c r="B2163" s="176" t="s">
        <v>1344</v>
      </c>
      <c r="C2163" s="177" t="s">
        <v>1213</v>
      </c>
      <c r="D2163" s="177" t="s">
        <v>569</v>
      </c>
      <c r="E2163" s="178" t="s">
        <v>571</v>
      </c>
      <c r="F2163" s="179">
        <v>0</v>
      </c>
      <c r="G2163" s="180" t="s">
        <v>683</v>
      </c>
      <c r="H2163" s="181">
        <v>3</v>
      </c>
      <c r="I2163" s="182">
        <f>Tabla1[[#This Row],[P_Esperada_MEISR ]]*0.0008928</f>
        <v>2.6784000000000001E-3</v>
      </c>
      <c r="J2163" s="183">
        <v>1</v>
      </c>
      <c r="K2163" s="183">
        <f>Tabla1[[#This Row],[Puntuación]]-1</f>
        <v>0</v>
      </c>
      <c r="L2163" s="182">
        <f>Tabla1[[#This Row],[Cambio escala]]*0.0008928</f>
        <v>0</v>
      </c>
      <c r="M2163" s="179" t="s">
        <v>5</v>
      </c>
      <c r="N2163" s="179" t="s">
        <v>1436</v>
      </c>
      <c r="O2163" s="179" t="s">
        <v>6</v>
      </c>
      <c r="P2163" s="179" t="s">
        <v>1439</v>
      </c>
      <c r="Q2163" s="179" t="s">
        <v>23</v>
      </c>
      <c r="R2163" s="179" t="s">
        <v>1525</v>
      </c>
      <c r="S2163" s="179" t="s">
        <v>89</v>
      </c>
      <c r="T2163" s="184" t="s">
        <v>9</v>
      </c>
      <c r="U2163" s="184" t="str">
        <f>Tabla1[[#This Row],[Códigos CIF]]&amp;" "&amp;"="&amp;" "&amp;Tabla1[[#This Row],[Códigos CIF Habilidad]]</f>
        <v>d335 = Producción de mensajes no verbales</v>
      </c>
      <c r="V2163" s="189" t="s">
        <v>90</v>
      </c>
      <c r="W2163" s="19" t="s">
        <v>91</v>
      </c>
      <c r="X2163" s="10"/>
      <c r="Y2163" s="10"/>
      <c r="Z2163"/>
      <c r="AA2163"/>
      <c r="AB2163"/>
      <c r="AC2163"/>
      <c r="AD2163"/>
      <c r="AE2163"/>
      <c r="AF2163"/>
      <c r="AG2163"/>
      <c r="AH2163"/>
      <c r="AI2163"/>
    </row>
    <row r="2164" spans="1:35" ht="24">
      <c r="A2164" s="10">
        <v>2148</v>
      </c>
      <c r="B2164" s="176" t="s">
        <v>1344</v>
      </c>
      <c r="C2164" s="177" t="s">
        <v>1218</v>
      </c>
      <c r="D2164" s="177" t="s">
        <v>569</v>
      </c>
      <c r="E2164" s="178" t="s">
        <v>572</v>
      </c>
      <c r="F2164" s="179">
        <v>2</v>
      </c>
      <c r="G2164" s="180" t="s">
        <v>683</v>
      </c>
      <c r="H2164" s="181">
        <v>3</v>
      </c>
      <c r="I2164" s="182">
        <f>Tabla1[[#This Row],[P_Esperada_MEISR ]]*0.0008928</f>
        <v>2.6784000000000001E-3</v>
      </c>
      <c r="J2164" s="183">
        <v>1</v>
      </c>
      <c r="K2164" s="183">
        <f>Tabla1[[#This Row],[Puntuación]]-1</f>
        <v>0</v>
      </c>
      <c r="L2164" s="182">
        <f>Tabla1[[#This Row],[Cambio escala]]*0.0008928</f>
        <v>0</v>
      </c>
      <c r="M2164" s="179" t="s">
        <v>5</v>
      </c>
      <c r="N2164" s="179" t="s">
        <v>1436</v>
      </c>
      <c r="O2164" s="179" t="s">
        <v>5</v>
      </c>
      <c r="P2164" s="179" t="s">
        <v>1441</v>
      </c>
      <c r="Q2164" s="179" t="s">
        <v>5</v>
      </c>
      <c r="R2164" s="179" t="s">
        <v>1519</v>
      </c>
      <c r="S2164" s="179" t="s">
        <v>13</v>
      </c>
      <c r="T2164" s="184" t="s">
        <v>14</v>
      </c>
      <c r="U2164" s="184" t="str">
        <f>Tabla1[[#This Row],[Códigos CIF]]&amp;" "&amp;"="&amp;" "&amp;Tabla1[[#This Row],[Códigos CIF Habilidad]]</f>
        <v>d710 = Interacciones interpersonales básicas</v>
      </c>
      <c r="V2164" s="189" t="s">
        <v>15</v>
      </c>
      <c r="W2164" s="19" t="s">
        <v>16</v>
      </c>
      <c r="X2164" s="10"/>
      <c r="Y2164" s="10"/>
      <c r="Z2164"/>
      <c r="AA2164"/>
      <c r="AB2164"/>
      <c r="AC2164"/>
      <c r="AD2164"/>
      <c r="AE2164"/>
      <c r="AF2164"/>
      <c r="AG2164"/>
      <c r="AH2164"/>
      <c r="AI2164"/>
    </row>
    <row r="2165" spans="1:35" ht="20.399999999999999">
      <c r="A2165" s="10">
        <v>2149</v>
      </c>
      <c r="B2165" s="176" t="s">
        <v>1344</v>
      </c>
      <c r="C2165" s="177" t="s">
        <v>1219</v>
      </c>
      <c r="D2165" s="177" t="s">
        <v>569</v>
      </c>
      <c r="E2165" s="178" t="s">
        <v>1335</v>
      </c>
      <c r="F2165" s="179">
        <v>2</v>
      </c>
      <c r="G2165" s="180" t="s">
        <v>683</v>
      </c>
      <c r="H2165" s="181">
        <v>3</v>
      </c>
      <c r="I2165" s="182">
        <f>Tabla1[[#This Row],[P_Esperada_MEISR ]]*0.0008928</f>
        <v>2.6784000000000001E-3</v>
      </c>
      <c r="J2165" s="183">
        <v>1</v>
      </c>
      <c r="K2165" s="183">
        <f>Tabla1[[#This Row],[Puntuación]]-1</f>
        <v>0</v>
      </c>
      <c r="L2165" s="182">
        <f>Tabla1[[#This Row],[Cambio escala]]*0.0008928</f>
        <v>0</v>
      </c>
      <c r="M2165" s="179" t="s">
        <v>5</v>
      </c>
      <c r="N2165" s="179" t="s">
        <v>1436</v>
      </c>
      <c r="O2165" s="179" t="s">
        <v>6</v>
      </c>
      <c r="P2165" s="179" t="s">
        <v>1439</v>
      </c>
      <c r="Q2165" s="179" t="s">
        <v>7</v>
      </c>
      <c r="R2165" s="179" t="s">
        <v>1526</v>
      </c>
      <c r="S2165" s="179" t="s">
        <v>8</v>
      </c>
      <c r="T2165" s="184" t="s">
        <v>9</v>
      </c>
      <c r="U2165" s="184" t="str">
        <f>Tabla1[[#This Row],[Códigos CIF]]&amp;" "&amp;"="&amp;" "&amp;Tabla1[[#This Row],[Códigos CIF Habilidad]]</f>
        <v>d331 = Pre-lenguaje</v>
      </c>
      <c r="V2165" s="189" t="s">
        <v>10</v>
      </c>
      <c r="W2165" s="19" t="s">
        <v>11</v>
      </c>
      <c r="X2165" s="10"/>
      <c r="Y2165" s="10"/>
      <c r="Z2165"/>
      <c r="AA2165"/>
      <c r="AB2165"/>
      <c r="AC2165"/>
      <c r="AD2165"/>
      <c r="AE2165"/>
      <c r="AF2165"/>
      <c r="AG2165"/>
      <c r="AH2165"/>
      <c r="AI2165"/>
    </row>
    <row r="2166" spans="1:35" ht="20.399999999999999">
      <c r="A2166" s="10">
        <v>2150</v>
      </c>
      <c r="B2166" s="176" t="s">
        <v>1344</v>
      </c>
      <c r="C2166" s="177" t="s">
        <v>1220</v>
      </c>
      <c r="D2166" s="177" t="s">
        <v>569</v>
      </c>
      <c r="E2166" s="178" t="s">
        <v>573</v>
      </c>
      <c r="F2166" s="179">
        <v>3</v>
      </c>
      <c r="G2166" s="180" t="s">
        <v>683</v>
      </c>
      <c r="H2166" s="181">
        <v>3</v>
      </c>
      <c r="I2166" s="182">
        <f>Tabla1[[#This Row],[P_Esperada_MEISR ]]*0.0008928</f>
        <v>2.6784000000000001E-3</v>
      </c>
      <c r="J2166" s="183">
        <v>1</v>
      </c>
      <c r="K2166" s="183">
        <f>Tabla1[[#This Row],[Puntuación]]-1</f>
        <v>0</v>
      </c>
      <c r="L2166" s="182">
        <f>Tabla1[[#This Row],[Cambio escala]]*0.0008928</f>
        <v>0</v>
      </c>
      <c r="M2166" s="179" t="s">
        <v>24</v>
      </c>
      <c r="N2166" s="179" t="s">
        <v>1435</v>
      </c>
      <c r="O2166" s="179" t="s">
        <v>31</v>
      </c>
      <c r="P2166" s="179" t="s">
        <v>1438</v>
      </c>
      <c r="Q2166" s="179" t="s">
        <v>7</v>
      </c>
      <c r="R2166" s="179" t="s">
        <v>1526</v>
      </c>
      <c r="S2166" s="179" t="s">
        <v>41</v>
      </c>
      <c r="T2166" s="184" t="s">
        <v>19</v>
      </c>
      <c r="U2166" s="184" t="str">
        <f>Tabla1[[#This Row],[Códigos CIF]]&amp;" "&amp;"="&amp;" "&amp;Tabla1[[#This Row],[Códigos CIF Habilidad]]</f>
        <v>d160 = Centrar la atención</v>
      </c>
      <c r="V2166" s="189" t="s">
        <v>42</v>
      </c>
      <c r="W2166" s="19" t="s">
        <v>43</v>
      </c>
      <c r="X2166" s="10"/>
      <c r="Y2166" s="10"/>
      <c r="Z2166"/>
      <c r="AA2166"/>
      <c r="AB2166"/>
      <c r="AC2166"/>
      <c r="AD2166"/>
      <c r="AE2166"/>
      <c r="AF2166"/>
      <c r="AG2166"/>
      <c r="AH2166"/>
      <c r="AI2166"/>
    </row>
    <row r="2167" spans="1:35" ht="20.399999999999999">
      <c r="A2167" s="10">
        <v>2151</v>
      </c>
      <c r="B2167" s="176" t="s">
        <v>1344</v>
      </c>
      <c r="C2167" s="177" t="s">
        <v>1221</v>
      </c>
      <c r="D2167" s="177" t="s">
        <v>569</v>
      </c>
      <c r="E2167" s="178" t="s">
        <v>574</v>
      </c>
      <c r="F2167" s="179">
        <v>3</v>
      </c>
      <c r="G2167" s="180" t="s">
        <v>683</v>
      </c>
      <c r="H2167" s="181">
        <v>3</v>
      </c>
      <c r="I2167" s="182">
        <f>Tabla1[[#This Row],[P_Esperada_MEISR ]]*0.0008928</f>
        <v>2.6784000000000001E-3</v>
      </c>
      <c r="J2167" s="183">
        <v>1</v>
      </c>
      <c r="K2167" s="183">
        <f>Tabla1[[#This Row],[Puntuación]]-1</f>
        <v>0</v>
      </c>
      <c r="L2167" s="182">
        <f>Tabla1[[#This Row],[Cambio escala]]*0.0008928</f>
        <v>0</v>
      </c>
      <c r="M2167" s="179" t="s">
        <v>24</v>
      </c>
      <c r="N2167" s="179" t="s">
        <v>1435</v>
      </c>
      <c r="O2167" s="179" t="s">
        <v>31</v>
      </c>
      <c r="P2167" s="179" t="s">
        <v>1438</v>
      </c>
      <c r="Q2167" s="179" t="s">
        <v>7</v>
      </c>
      <c r="R2167" s="179" t="s">
        <v>1526</v>
      </c>
      <c r="S2167" s="179" t="s">
        <v>41</v>
      </c>
      <c r="T2167" s="184" t="s">
        <v>19</v>
      </c>
      <c r="U2167" s="184" t="str">
        <f>Tabla1[[#This Row],[Códigos CIF]]&amp;" "&amp;"="&amp;" "&amp;Tabla1[[#This Row],[Códigos CIF Habilidad]]</f>
        <v>d160 = Centrar la atención</v>
      </c>
      <c r="V2167" s="189" t="s">
        <v>42</v>
      </c>
      <c r="W2167" s="19" t="s">
        <v>43</v>
      </c>
      <c r="X2167" s="10"/>
      <c r="Y2167" s="10"/>
      <c r="Z2167"/>
      <c r="AA2167"/>
      <c r="AB2167"/>
      <c r="AC2167"/>
      <c r="AD2167"/>
      <c r="AE2167"/>
      <c r="AF2167"/>
      <c r="AG2167"/>
      <c r="AH2167"/>
      <c r="AI2167"/>
    </row>
    <row r="2168" spans="1:35" ht="30.6">
      <c r="A2168" s="10">
        <v>2152</v>
      </c>
      <c r="B2168" s="176" t="s">
        <v>1344</v>
      </c>
      <c r="C2168" s="177" t="s">
        <v>1222</v>
      </c>
      <c r="D2168" s="177" t="s">
        <v>569</v>
      </c>
      <c r="E2168" s="178" t="s">
        <v>1336</v>
      </c>
      <c r="F2168" s="179">
        <v>4</v>
      </c>
      <c r="G2168" s="180" t="s">
        <v>683</v>
      </c>
      <c r="H2168" s="181">
        <v>3</v>
      </c>
      <c r="I2168" s="182">
        <f>Tabla1[[#This Row],[P_Esperada_MEISR ]]*0.0008928</f>
        <v>2.6784000000000001E-3</v>
      </c>
      <c r="J2168" s="183">
        <v>1</v>
      </c>
      <c r="K2168" s="183">
        <f>Tabla1[[#This Row],[Puntuación]]-1</f>
        <v>0</v>
      </c>
      <c r="L2168" s="182">
        <f>Tabla1[[#This Row],[Cambio escala]]*0.0008928</f>
        <v>0</v>
      </c>
      <c r="M2168" s="179" t="s">
        <v>24</v>
      </c>
      <c r="N2168" s="179" t="s">
        <v>1435</v>
      </c>
      <c r="O2168" s="179" t="s">
        <v>5</v>
      </c>
      <c r="P2168" s="179" t="s">
        <v>1441</v>
      </c>
      <c r="Q2168" s="179" t="s">
        <v>5</v>
      </c>
      <c r="R2168" s="179" t="s">
        <v>1519</v>
      </c>
      <c r="S2168" s="179" t="s">
        <v>49</v>
      </c>
      <c r="T2168" s="184" t="s">
        <v>50</v>
      </c>
      <c r="U2168" s="184" t="str">
        <f>Tabla1[[#This Row],[Códigos CIF]]&amp;" "&amp;"="&amp;" "&amp;Tabla1[[#This Row],[Códigos CIF Habilidad]]</f>
        <v>d240 = Manejo del estrés y otras demandas psicológicas</v>
      </c>
      <c r="V2168" s="189" t="s">
        <v>51</v>
      </c>
      <c r="W2168" s="19" t="s">
        <v>52</v>
      </c>
      <c r="X2168" s="10"/>
      <c r="Y2168" s="10"/>
      <c r="Z2168"/>
      <c r="AA2168"/>
      <c r="AB2168"/>
      <c r="AC2168"/>
      <c r="AD2168"/>
      <c r="AE2168"/>
      <c r="AF2168"/>
      <c r="AG2168"/>
      <c r="AH2168"/>
      <c r="AI2168"/>
    </row>
    <row r="2169" spans="1:35" ht="30.6">
      <c r="A2169" s="10">
        <v>2153</v>
      </c>
      <c r="B2169" s="176" t="s">
        <v>1344</v>
      </c>
      <c r="C2169" s="177" t="s">
        <v>1223</v>
      </c>
      <c r="D2169" s="177" t="s">
        <v>569</v>
      </c>
      <c r="E2169" s="178" t="s">
        <v>1337</v>
      </c>
      <c r="F2169" s="179">
        <v>5</v>
      </c>
      <c r="G2169" s="180" t="s">
        <v>683</v>
      </c>
      <c r="H2169" s="181">
        <v>3</v>
      </c>
      <c r="I2169" s="182">
        <f>Tabla1[[#This Row],[P_Esperada_MEISR ]]*0.0008928</f>
        <v>2.6784000000000001E-3</v>
      </c>
      <c r="J2169" s="183">
        <v>1</v>
      </c>
      <c r="K2169" s="183">
        <f>Tabla1[[#This Row],[Puntuación]]-1</f>
        <v>0</v>
      </c>
      <c r="L2169" s="182">
        <f>Tabla1[[#This Row],[Cambio escala]]*0.0008928</f>
        <v>0</v>
      </c>
      <c r="M2169" s="179" t="s">
        <v>23</v>
      </c>
      <c r="N2169" s="179" t="s">
        <v>1434</v>
      </c>
      <c r="O2169" s="179" t="s">
        <v>25</v>
      </c>
      <c r="P2169" s="179" t="s">
        <v>1440</v>
      </c>
      <c r="Q2169" s="179" t="s">
        <v>23</v>
      </c>
      <c r="R2169" s="179" t="s">
        <v>1525</v>
      </c>
      <c r="S2169" s="179" t="s">
        <v>44</v>
      </c>
      <c r="T2169" s="184" t="s">
        <v>27</v>
      </c>
      <c r="U2169" s="184" t="str">
        <f>Tabla1[[#This Row],[Códigos CIF]]&amp;" "&amp;"="&amp;" "&amp;Tabla1[[#This Row],[Códigos CIF Habilidad]]</f>
        <v>d415 = Mantener la posición del cuerpo</v>
      </c>
      <c r="V2169" s="189" t="s">
        <v>45</v>
      </c>
      <c r="W2169" s="19" t="s">
        <v>46</v>
      </c>
      <c r="X2169" s="10"/>
      <c r="Y2169" s="10"/>
      <c r="Z2169"/>
      <c r="AA2169"/>
      <c r="AB2169"/>
      <c r="AC2169"/>
      <c r="AD2169"/>
      <c r="AE2169"/>
      <c r="AF2169"/>
      <c r="AG2169"/>
      <c r="AH2169"/>
      <c r="AI2169"/>
    </row>
    <row r="2170" spans="1:35" ht="40.799999999999997">
      <c r="A2170" s="10">
        <v>2154</v>
      </c>
      <c r="B2170" s="176" t="s">
        <v>1344</v>
      </c>
      <c r="C2170" s="177" t="s">
        <v>1224</v>
      </c>
      <c r="D2170" s="177" t="s">
        <v>569</v>
      </c>
      <c r="E2170" s="178" t="s">
        <v>575</v>
      </c>
      <c r="F2170" s="179">
        <v>8</v>
      </c>
      <c r="G2170" s="180" t="s">
        <v>686</v>
      </c>
      <c r="H2170" s="181">
        <v>3</v>
      </c>
      <c r="I2170" s="182">
        <f>Tabla1[[#This Row],[P_Esperada_MEISR ]]*0.0008928</f>
        <v>2.6784000000000001E-3</v>
      </c>
      <c r="J2170" s="183">
        <v>1</v>
      </c>
      <c r="K2170" s="183">
        <f>Tabla1[[#This Row],[Puntuación]]-1</f>
        <v>0</v>
      </c>
      <c r="L2170" s="182">
        <f>Tabla1[[#This Row],[Cambio escala]]*0.0008928</f>
        <v>0</v>
      </c>
      <c r="M2170" s="179" t="s">
        <v>5</v>
      </c>
      <c r="N2170" s="179" t="s">
        <v>1436</v>
      </c>
      <c r="O2170" s="179" t="s">
        <v>5</v>
      </c>
      <c r="P2170" s="179" t="s">
        <v>1441</v>
      </c>
      <c r="Q2170" s="179" t="s">
        <v>5</v>
      </c>
      <c r="R2170" s="179" t="s">
        <v>1519</v>
      </c>
      <c r="S2170" s="179" t="s">
        <v>340</v>
      </c>
      <c r="T2170" s="184" t="s">
        <v>14</v>
      </c>
      <c r="U2170" s="184" t="str">
        <f>Tabla1[[#This Row],[Códigos CIF]]&amp;" "&amp;"="&amp;" "&amp;Tabla1[[#This Row],[Códigos CIF Habilidad]]</f>
        <v>d720 = Interacciones interpersonales complejas</v>
      </c>
      <c r="V2170" s="189" t="s">
        <v>341</v>
      </c>
      <c r="W2170" s="19" t="s">
        <v>342</v>
      </c>
      <c r="X2170" s="10"/>
      <c r="Y2170" s="10"/>
      <c r="Z2170"/>
      <c r="AA2170"/>
      <c r="AB2170"/>
      <c r="AC2170"/>
      <c r="AD2170"/>
      <c r="AE2170"/>
      <c r="AF2170"/>
      <c r="AG2170"/>
      <c r="AH2170"/>
      <c r="AI2170"/>
    </row>
    <row r="2171" spans="1:35" ht="24">
      <c r="A2171" s="10">
        <v>2155</v>
      </c>
      <c r="B2171" s="176" t="s">
        <v>1344</v>
      </c>
      <c r="C2171" s="177" t="s">
        <v>1225</v>
      </c>
      <c r="D2171" s="177" t="s">
        <v>569</v>
      </c>
      <c r="E2171" s="178" t="s">
        <v>576</v>
      </c>
      <c r="F2171" s="179">
        <v>12</v>
      </c>
      <c r="G2171" s="180" t="s">
        <v>686</v>
      </c>
      <c r="H2171" s="181">
        <v>3</v>
      </c>
      <c r="I2171" s="182">
        <f>Tabla1[[#This Row],[P_Esperada_MEISR ]]*0.0008928</f>
        <v>2.6784000000000001E-3</v>
      </c>
      <c r="J2171" s="183">
        <v>1</v>
      </c>
      <c r="K2171" s="183">
        <f>Tabla1[[#This Row],[Puntuación]]-1</f>
        <v>0</v>
      </c>
      <c r="L2171" s="182">
        <f>Tabla1[[#This Row],[Cambio escala]]*0.0008928</f>
        <v>0</v>
      </c>
      <c r="M2171" s="179" t="s">
        <v>5</v>
      </c>
      <c r="N2171" s="179" t="s">
        <v>1436</v>
      </c>
      <c r="O2171" s="179" t="s">
        <v>6</v>
      </c>
      <c r="P2171" s="179" t="s">
        <v>1439</v>
      </c>
      <c r="Q2171" s="179" t="s">
        <v>5</v>
      </c>
      <c r="R2171" s="179" t="s">
        <v>1519</v>
      </c>
      <c r="S2171" s="179" t="s">
        <v>89</v>
      </c>
      <c r="T2171" s="184" t="s">
        <v>9</v>
      </c>
      <c r="U2171" s="184" t="str">
        <f>Tabla1[[#This Row],[Códigos CIF]]&amp;" "&amp;"="&amp;" "&amp;Tabla1[[#This Row],[Códigos CIF Habilidad]]</f>
        <v>d335 = Producción de mensajes no verbales</v>
      </c>
      <c r="V2171" s="189" t="s">
        <v>90</v>
      </c>
      <c r="W2171" s="19" t="s">
        <v>91</v>
      </c>
      <c r="X2171" s="10"/>
      <c r="Y2171" s="10"/>
      <c r="Z2171"/>
      <c r="AA2171"/>
      <c r="AB2171"/>
      <c r="AC2171"/>
      <c r="AD2171"/>
      <c r="AE2171"/>
      <c r="AF2171"/>
      <c r="AG2171"/>
      <c r="AH2171"/>
      <c r="AI2171"/>
    </row>
    <row r="2172" spans="1:35" ht="30.6">
      <c r="A2172" s="10">
        <v>2156</v>
      </c>
      <c r="B2172" s="176" t="s">
        <v>1344</v>
      </c>
      <c r="C2172" s="177" t="s">
        <v>1226</v>
      </c>
      <c r="D2172" s="177" t="s">
        <v>569</v>
      </c>
      <c r="E2172" s="178" t="s">
        <v>1338</v>
      </c>
      <c r="F2172" s="179">
        <v>12</v>
      </c>
      <c r="G2172" s="180" t="s">
        <v>686</v>
      </c>
      <c r="H2172" s="181">
        <v>3</v>
      </c>
      <c r="I2172" s="182">
        <f>Tabla1[[#This Row],[P_Esperada_MEISR ]]*0.0008928</f>
        <v>2.6784000000000001E-3</v>
      </c>
      <c r="J2172" s="183">
        <v>1</v>
      </c>
      <c r="K2172" s="183">
        <f>Tabla1[[#This Row],[Puntuación]]-1</f>
        <v>0</v>
      </c>
      <c r="L2172" s="182">
        <f>Tabla1[[#This Row],[Cambio escala]]*0.0008928</f>
        <v>0</v>
      </c>
      <c r="M2172" s="179" t="s">
        <v>23</v>
      </c>
      <c r="N2172" s="179" t="s">
        <v>1434</v>
      </c>
      <c r="O2172" s="179" t="s">
        <v>25</v>
      </c>
      <c r="P2172" s="179" t="s">
        <v>1440</v>
      </c>
      <c r="Q2172" s="179" t="s">
        <v>23</v>
      </c>
      <c r="R2172" s="179" t="s">
        <v>1525</v>
      </c>
      <c r="S2172" s="179" t="s">
        <v>389</v>
      </c>
      <c r="T2172" s="184" t="s">
        <v>27</v>
      </c>
      <c r="U2172" s="184" t="str">
        <f>Tabla1[[#This Row],[Códigos CIF]]&amp;" "&amp;"="&amp;" "&amp;Tabla1[[#This Row],[Códigos CIF Habilidad]]</f>
        <v>d450 = Andar</v>
      </c>
      <c r="V2172" s="189" t="s">
        <v>390</v>
      </c>
      <c r="W2172" s="19" t="s">
        <v>391</v>
      </c>
      <c r="X2172" s="10"/>
      <c r="Y2172" s="10"/>
      <c r="Z2172"/>
      <c r="AA2172"/>
      <c r="AB2172"/>
      <c r="AC2172"/>
      <c r="AD2172"/>
      <c r="AE2172"/>
      <c r="AF2172"/>
      <c r="AG2172"/>
      <c r="AH2172"/>
      <c r="AI2172"/>
    </row>
    <row r="2173" spans="1:35" ht="24">
      <c r="A2173" s="10">
        <v>2157</v>
      </c>
      <c r="B2173" s="176" t="s">
        <v>1344</v>
      </c>
      <c r="C2173" s="177" t="s">
        <v>1227</v>
      </c>
      <c r="D2173" s="177" t="s">
        <v>569</v>
      </c>
      <c r="E2173" s="178" t="s">
        <v>577</v>
      </c>
      <c r="F2173" s="179">
        <v>12</v>
      </c>
      <c r="G2173" s="180" t="s">
        <v>686</v>
      </c>
      <c r="H2173" s="181">
        <v>3</v>
      </c>
      <c r="I2173" s="182">
        <f>Tabla1[[#This Row],[P_Esperada_MEISR ]]*0.0008928</f>
        <v>2.6784000000000001E-3</v>
      </c>
      <c r="J2173" s="183">
        <v>1</v>
      </c>
      <c r="K2173" s="183">
        <f>Tabla1[[#This Row],[Puntuación]]-1</f>
        <v>0</v>
      </c>
      <c r="L2173" s="182">
        <f>Tabla1[[#This Row],[Cambio escala]]*0.0008928</f>
        <v>0</v>
      </c>
      <c r="M2173" s="179" t="s">
        <v>5</v>
      </c>
      <c r="N2173" s="179" t="s">
        <v>1436</v>
      </c>
      <c r="O2173" s="179" t="s">
        <v>6</v>
      </c>
      <c r="P2173" s="179" t="s">
        <v>1439</v>
      </c>
      <c r="Q2173" s="179" t="s">
        <v>7</v>
      </c>
      <c r="R2173" s="179" t="s">
        <v>1526</v>
      </c>
      <c r="S2173" s="179" t="s">
        <v>67</v>
      </c>
      <c r="T2173" s="184" t="s">
        <v>9</v>
      </c>
      <c r="U2173" s="184" t="str">
        <f>Tabla1[[#This Row],[Códigos CIF]]&amp;" "&amp;"="&amp;" "&amp;Tabla1[[#This Row],[Códigos CIF Habilidad]]</f>
        <v>d310 = Comunicación-recepción de mensajes hablados</v>
      </c>
      <c r="V2173" s="189" t="s">
        <v>68</v>
      </c>
      <c r="W2173" s="19" t="s">
        <v>69</v>
      </c>
      <c r="X2173" s="10"/>
      <c r="Y2173" s="10"/>
      <c r="Z2173"/>
      <c r="AA2173"/>
      <c r="AB2173"/>
      <c r="AC2173"/>
      <c r="AD2173"/>
      <c r="AE2173"/>
      <c r="AF2173"/>
      <c r="AG2173"/>
      <c r="AH2173"/>
      <c r="AI2173"/>
    </row>
    <row r="2174" spans="1:35" ht="30.6">
      <c r="A2174" s="10">
        <v>2158</v>
      </c>
      <c r="B2174" s="176" t="s">
        <v>1344</v>
      </c>
      <c r="C2174" s="177" t="s">
        <v>1228</v>
      </c>
      <c r="D2174" s="177" t="s">
        <v>569</v>
      </c>
      <c r="E2174" s="178" t="s">
        <v>578</v>
      </c>
      <c r="F2174" s="179">
        <v>12</v>
      </c>
      <c r="G2174" s="180" t="s">
        <v>686</v>
      </c>
      <c r="H2174" s="181">
        <v>3</v>
      </c>
      <c r="I2174" s="182">
        <f>Tabla1[[#This Row],[P_Esperada_MEISR ]]*0.0008928</f>
        <v>2.6784000000000001E-3</v>
      </c>
      <c r="J2174" s="183">
        <v>1</v>
      </c>
      <c r="K2174" s="183">
        <f>Tabla1[[#This Row],[Puntuación]]-1</f>
        <v>0</v>
      </c>
      <c r="L2174" s="182">
        <f>Tabla1[[#This Row],[Cambio escala]]*0.0008928</f>
        <v>0</v>
      </c>
      <c r="M2174" s="179" t="s">
        <v>5</v>
      </c>
      <c r="N2174" s="179" t="s">
        <v>1436</v>
      </c>
      <c r="O2174" s="179" t="s">
        <v>5</v>
      </c>
      <c r="P2174" s="179" t="s">
        <v>1441</v>
      </c>
      <c r="Q2174" s="179" t="s">
        <v>5</v>
      </c>
      <c r="R2174" s="179" t="s">
        <v>1519</v>
      </c>
      <c r="S2174" s="179" t="s">
        <v>340</v>
      </c>
      <c r="T2174" s="184" t="s">
        <v>14</v>
      </c>
      <c r="U2174" s="184" t="str">
        <f>Tabla1[[#This Row],[Códigos CIF]]&amp;" "&amp;"="&amp;" "&amp;Tabla1[[#This Row],[Códigos CIF Habilidad]]</f>
        <v>d720 = Interacciones interpersonales complejas</v>
      </c>
      <c r="V2174" s="189" t="s">
        <v>341</v>
      </c>
      <c r="W2174" s="19" t="s">
        <v>342</v>
      </c>
      <c r="X2174" s="10"/>
      <c r="Y2174" s="10"/>
      <c r="Z2174"/>
      <c r="AA2174"/>
      <c r="AB2174"/>
      <c r="AC2174"/>
      <c r="AD2174"/>
      <c r="AE2174"/>
      <c r="AF2174"/>
      <c r="AG2174"/>
      <c r="AH2174"/>
      <c r="AI2174"/>
    </row>
    <row r="2175" spans="1:35" ht="24">
      <c r="A2175" s="10">
        <v>2159</v>
      </c>
      <c r="B2175" s="176" t="s">
        <v>1344</v>
      </c>
      <c r="C2175" s="177" t="s">
        <v>1229</v>
      </c>
      <c r="D2175" s="177" t="s">
        <v>569</v>
      </c>
      <c r="E2175" s="178" t="s">
        <v>580</v>
      </c>
      <c r="F2175" s="179">
        <v>14</v>
      </c>
      <c r="G2175" s="180" t="s">
        <v>684</v>
      </c>
      <c r="H2175" s="181">
        <v>3</v>
      </c>
      <c r="I2175" s="182">
        <f>Tabla1[[#This Row],[P_Esperada_MEISR ]]*0.0008928</f>
        <v>2.6784000000000001E-3</v>
      </c>
      <c r="J2175" s="183">
        <v>1</v>
      </c>
      <c r="K2175" s="183">
        <f>Tabla1[[#This Row],[Puntuación]]-1</f>
        <v>0</v>
      </c>
      <c r="L2175" s="182">
        <f>Tabla1[[#This Row],[Cambio escala]]*0.0008928</f>
        <v>0</v>
      </c>
      <c r="M2175" s="179" t="s">
        <v>5</v>
      </c>
      <c r="N2175" s="179" t="s">
        <v>1436</v>
      </c>
      <c r="O2175" s="179" t="s">
        <v>6</v>
      </c>
      <c r="P2175" s="179" t="s">
        <v>1439</v>
      </c>
      <c r="Q2175" s="179" t="s">
        <v>5</v>
      </c>
      <c r="R2175" s="179" t="s">
        <v>1519</v>
      </c>
      <c r="S2175" s="179" t="s">
        <v>89</v>
      </c>
      <c r="T2175" s="184" t="s">
        <v>9</v>
      </c>
      <c r="U2175" s="184" t="str">
        <f>Tabla1[[#This Row],[Códigos CIF]]&amp;" "&amp;"="&amp;" "&amp;Tabla1[[#This Row],[Códigos CIF Habilidad]]</f>
        <v>d335 = Producción de mensajes no verbales</v>
      </c>
      <c r="V2175" s="189" t="s">
        <v>90</v>
      </c>
      <c r="W2175" s="19" t="s">
        <v>91</v>
      </c>
      <c r="X2175" s="10"/>
      <c r="Y2175" s="10"/>
      <c r="Z2175"/>
      <c r="AA2175"/>
      <c r="AB2175"/>
      <c r="AC2175"/>
      <c r="AD2175"/>
      <c r="AE2175"/>
      <c r="AF2175"/>
      <c r="AG2175"/>
      <c r="AH2175"/>
      <c r="AI2175"/>
    </row>
    <row r="2176" spans="1:35" ht="24">
      <c r="A2176" s="10">
        <v>2160</v>
      </c>
      <c r="B2176" s="176" t="s">
        <v>1344</v>
      </c>
      <c r="C2176" s="177" t="s">
        <v>1230</v>
      </c>
      <c r="D2176" s="177" t="s">
        <v>569</v>
      </c>
      <c r="E2176" s="178" t="s">
        <v>579</v>
      </c>
      <c r="F2176" s="179">
        <v>15</v>
      </c>
      <c r="G2176" s="180" t="s">
        <v>684</v>
      </c>
      <c r="H2176" s="181">
        <v>3</v>
      </c>
      <c r="I2176" s="182">
        <f>Tabla1[[#This Row],[P_Esperada_MEISR ]]*0.0008928</f>
        <v>2.6784000000000001E-3</v>
      </c>
      <c r="J2176" s="183">
        <v>1</v>
      </c>
      <c r="K2176" s="183">
        <f>Tabla1[[#This Row],[Puntuación]]-1</f>
        <v>0</v>
      </c>
      <c r="L2176" s="182">
        <f>Tabla1[[#This Row],[Cambio escala]]*0.0008928</f>
        <v>0</v>
      </c>
      <c r="M2176" s="179" t="s">
        <v>23</v>
      </c>
      <c r="N2176" s="179" t="s">
        <v>1434</v>
      </c>
      <c r="O2176" s="179" t="s">
        <v>25</v>
      </c>
      <c r="P2176" s="179" t="s">
        <v>1440</v>
      </c>
      <c r="Q2176" s="179" t="s">
        <v>23</v>
      </c>
      <c r="R2176" s="179" t="s">
        <v>1525</v>
      </c>
      <c r="S2176" s="179" t="s">
        <v>26</v>
      </c>
      <c r="T2176" s="184" t="s">
        <v>27</v>
      </c>
      <c r="U2176" s="184" t="str">
        <f>Tabla1[[#This Row],[Códigos CIF]]&amp;" "&amp;"="&amp;" "&amp;Tabla1[[#This Row],[Códigos CIF Habilidad]]</f>
        <v>d410 = Cambiar las posturas corporales básicas</v>
      </c>
      <c r="V2176" s="189" t="s">
        <v>28</v>
      </c>
      <c r="W2176" s="19" t="s">
        <v>29</v>
      </c>
      <c r="X2176" s="10"/>
      <c r="Y2176" s="10"/>
      <c r="Z2176"/>
      <c r="AA2176"/>
      <c r="AB2176"/>
      <c r="AC2176"/>
      <c r="AD2176"/>
      <c r="AE2176"/>
      <c r="AF2176"/>
      <c r="AG2176"/>
      <c r="AH2176"/>
      <c r="AI2176"/>
    </row>
    <row r="2177" spans="1:35" ht="24">
      <c r="A2177" s="10">
        <v>2161</v>
      </c>
      <c r="B2177" s="176" t="s">
        <v>1344</v>
      </c>
      <c r="C2177" s="177" t="s">
        <v>1231</v>
      </c>
      <c r="D2177" s="177" t="s">
        <v>569</v>
      </c>
      <c r="E2177" s="178" t="s">
        <v>586</v>
      </c>
      <c r="F2177" s="179">
        <v>15</v>
      </c>
      <c r="G2177" s="180" t="s">
        <v>684</v>
      </c>
      <c r="H2177" s="181">
        <v>3</v>
      </c>
      <c r="I2177" s="182">
        <f>Tabla1[[#This Row],[P_Esperada_MEISR ]]*0.0008928</f>
        <v>2.6784000000000001E-3</v>
      </c>
      <c r="J2177" s="183">
        <v>1</v>
      </c>
      <c r="K2177" s="183">
        <f>Tabla1[[#This Row],[Puntuación]]-1</f>
        <v>0</v>
      </c>
      <c r="L2177" s="182">
        <f>Tabla1[[#This Row],[Cambio escala]]*0.0008928</f>
        <v>0</v>
      </c>
      <c r="M2177" s="179" t="s">
        <v>5</v>
      </c>
      <c r="N2177" s="179" t="s">
        <v>1436</v>
      </c>
      <c r="O2177" s="179" t="s">
        <v>5</v>
      </c>
      <c r="P2177" s="179" t="s">
        <v>1441</v>
      </c>
      <c r="Q2177" s="179" t="s">
        <v>5</v>
      </c>
      <c r="R2177" s="179" t="s">
        <v>1519</v>
      </c>
      <c r="S2177" s="179" t="s">
        <v>13</v>
      </c>
      <c r="T2177" s="184" t="s">
        <v>14</v>
      </c>
      <c r="U2177" s="184" t="str">
        <f>Tabla1[[#This Row],[Códigos CIF]]&amp;" "&amp;"="&amp;" "&amp;Tabla1[[#This Row],[Códigos CIF Habilidad]]</f>
        <v>d710 = Interacciones interpersonales básicas</v>
      </c>
      <c r="V2177" s="189" t="s">
        <v>15</v>
      </c>
      <c r="W2177" s="19" t="s">
        <v>16</v>
      </c>
      <c r="X2177" s="10"/>
      <c r="Y2177" s="10"/>
      <c r="Z2177"/>
      <c r="AA2177"/>
      <c r="AB2177"/>
      <c r="AC2177"/>
      <c r="AD2177"/>
      <c r="AE2177"/>
      <c r="AF2177"/>
      <c r="AG2177"/>
      <c r="AH2177"/>
      <c r="AI2177"/>
    </row>
    <row r="2178" spans="1:35" ht="30.6">
      <c r="A2178" s="10">
        <v>2162</v>
      </c>
      <c r="B2178" s="176" t="s">
        <v>1344</v>
      </c>
      <c r="C2178" s="177" t="s">
        <v>1232</v>
      </c>
      <c r="D2178" s="177" t="s">
        <v>569</v>
      </c>
      <c r="E2178" s="178" t="s">
        <v>1553</v>
      </c>
      <c r="F2178" s="179">
        <v>18</v>
      </c>
      <c r="G2178" s="180" t="s">
        <v>684</v>
      </c>
      <c r="H2178" s="181">
        <v>3</v>
      </c>
      <c r="I2178" s="182">
        <f>Tabla1[[#This Row],[P_Esperada_MEISR ]]*0.0008928</f>
        <v>2.6784000000000001E-3</v>
      </c>
      <c r="J2178" s="183">
        <v>1</v>
      </c>
      <c r="K2178" s="183">
        <f>Tabla1[[#This Row],[Puntuación]]-1</f>
        <v>0</v>
      </c>
      <c r="L2178" s="182">
        <f>Tabla1[[#This Row],[Cambio escala]]*0.0008928</f>
        <v>0</v>
      </c>
      <c r="M2178" s="179" t="s">
        <v>5</v>
      </c>
      <c r="N2178" s="179" t="s">
        <v>1436</v>
      </c>
      <c r="O2178" s="179" t="s">
        <v>6</v>
      </c>
      <c r="P2178" s="179" t="s">
        <v>1439</v>
      </c>
      <c r="Q2178" s="179" t="s">
        <v>5</v>
      </c>
      <c r="R2178" s="179" t="s">
        <v>1519</v>
      </c>
      <c r="S2178" s="179" t="s">
        <v>89</v>
      </c>
      <c r="T2178" s="184" t="s">
        <v>9</v>
      </c>
      <c r="U2178" s="184" t="str">
        <f>Tabla1[[#This Row],[Códigos CIF]]&amp;" "&amp;"="&amp;" "&amp;Tabla1[[#This Row],[Códigos CIF Habilidad]]</f>
        <v>d335 = Producción de mensajes no verbales</v>
      </c>
      <c r="V2178" s="189" t="s">
        <v>90</v>
      </c>
      <c r="W2178" s="19" t="s">
        <v>91</v>
      </c>
      <c r="X2178" s="10"/>
      <c r="Y2178" s="10"/>
      <c r="Z2178"/>
      <c r="AA2178"/>
      <c r="AB2178"/>
      <c r="AC2178"/>
      <c r="AD2178"/>
      <c r="AE2178"/>
      <c r="AF2178"/>
      <c r="AG2178"/>
      <c r="AH2178"/>
      <c r="AI2178"/>
    </row>
    <row r="2179" spans="1:35" ht="30.6">
      <c r="A2179" s="10">
        <v>2163</v>
      </c>
      <c r="B2179" s="176" t="s">
        <v>1344</v>
      </c>
      <c r="C2179" s="177" t="s">
        <v>1233</v>
      </c>
      <c r="D2179" s="177" t="s">
        <v>569</v>
      </c>
      <c r="E2179" s="178" t="s">
        <v>582</v>
      </c>
      <c r="F2179" s="179">
        <v>18</v>
      </c>
      <c r="G2179" s="180" t="s">
        <v>684</v>
      </c>
      <c r="H2179" s="181">
        <v>3</v>
      </c>
      <c r="I2179" s="182">
        <f>Tabla1[[#This Row],[P_Esperada_MEISR ]]*0.0008928</f>
        <v>2.6784000000000001E-3</v>
      </c>
      <c r="J2179" s="183">
        <v>1</v>
      </c>
      <c r="K2179" s="183">
        <f>Tabla1[[#This Row],[Puntuación]]-1</f>
        <v>0</v>
      </c>
      <c r="L2179" s="182">
        <f>Tabla1[[#This Row],[Cambio escala]]*0.0008928</f>
        <v>0</v>
      </c>
      <c r="M2179" s="179" t="s">
        <v>5</v>
      </c>
      <c r="N2179" s="179" t="s">
        <v>1436</v>
      </c>
      <c r="O2179" s="179" t="s">
        <v>6</v>
      </c>
      <c r="P2179" s="179" t="s">
        <v>1439</v>
      </c>
      <c r="Q2179" s="179" t="s">
        <v>23</v>
      </c>
      <c r="R2179" s="179" t="s">
        <v>1525</v>
      </c>
      <c r="S2179" s="179" t="s">
        <v>89</v>
      </c>
      <c r="T2179" s="184" t="s">
        <v>9</v>
      </c>
      <c r="U2179" s="184" t="str">
        <f>Tabla1[[#This Row],[Códigos CIF]]&amp;" "&amp;"="&amp;" "&amp;Tabla1[[#This Row],[Códigos CIF Habilidad]]</f>
        <v>d335 = Producción de mensajes no verbales</v>
      </c>
      <c r="V2179" s="189" t="s">
        <v>90</v>
      </c>
      <c r="W2179" s="19" t="s">
        <v>91</v>
      </c>
      <c r="X2179" s="10"/>
      <c r="Y2179" s="10"/>
      <c r="Z2179"/>
      <c r="AA2179"/>
      <c r="AB2179"/>
      <c r="AC2179"/>
      <c r="AD2179"/>
      <c r="AE2179"/>
      <c r="AF2179"/>
      <c r="AG2179"/>
      <c r="AH2179"/>
      <c r="AI2179"/>
    </row>
    <row r="2180" spans="1:35" ht="24">
      <c r="A2180" s="10">
        <v>2164</v>
      </c>
      <c r="B2180" s="176" t="s">
        <v>1344</v>
      </c>
      <c r="C2180" s="177" t="s">
        <v>1234</v>
      </c>
      <c r="D2180" s="177" t="s">
        <v>569</v>
      </c>
      <c r="E2180" s="178" t="s">
        <v>583</v>
      </c>
      <c r="F2180" s="179">
        <v>18</v>
      </c>
      <c r="G2180" s="180" t="s">
        <v>684</v>
      </c>
      <c r="H2180" s="181">
        <v>3</v>
      </c>
      <c r="I2180" s="182">
        <f>Tabla1[[#This Row],[P_Esperada_MEISR ]]*0.0008928</f>
        <v>2.6784000000000001E-3</v>
      </c>
      <c r="J2180" s="183">
        <v>1</v>
      </c>
      <c r="K2180" s="183">
        <f>Tabla1[[#This Row],[Puntuación]]-1</f>
        <v>0</v>
      </c>
      <c r="L2180" s="182">
        <f>Tabla1[[#This Row],[Cambio escala]]*0.0008928</f>
        <v>0</v>
      </c>
      <c r="M2180" s="179" t="s">
        <v>24</v>
      </c>
      <c r="N2180" s="179" t="s">
        <v>1435</v>
      </c>
      <c r="O2180" s="179" t="s">
        <v>23</v>
      </c>
      <c r="P2180" s="179" t="s">
        <v>1437</v>
      </c>
      <c r="Q2180" s="179" t="s">
        <v>23</v>
      </c>
      <c r="R2180" s="179" t="s">
        <v>1525</v>
      </c>
      <c r="S2180" s="179" t="s">
        <v>49</v>
      </c>
      <c r="T2180" s="184" t="s">
        <v>50</v>
      </c>
      <c r="U2180" s="184" t="str">
        <f>Tabla1[[#This Row],[Códigos CIF]]&amp;" "&amp;"="&amp;" "&amp;Tabla1[[#This Row],[Códigos CIF Habilidad]]</f>
        <v>d240 = Manejo del estrés y otras demandas psicológicas</v>
      </c>
      <c r="V2180" s="189" t="s">
        <v>51</v>
      </c>
      <c r="W2180" s="19" t="s">
        <v>52</v>
      </c>
      <c r="X2180" s="10"/>
      <c r="Y2180" s="10"/>
      <c r="Z2180"/>
      <c r="AA2180"/>
      <c r="AB2180"/>
      <c r="AC2180"/>
      <c r="AD2180"/>
      <c r="AE2180"/>
      <c r="AF2180"/>
      <c r="AG2180"/>
      <c r="AH2180"/>
      <c r="AI2180"/>
    </row>
    <row r="2181" spans="1:35" ht="30.6">
      <c r="A2181" s="10">
        <v>2165</v>
      </c>
      <c r="B2181" s="176" t="s">
        <v>1344</v>
      </c>
      <c r="C2181" s="177" t="s">
        <v>1209</v>
      </c>
      <c r="D2181" s="177" t="s">
        <v>569</v>
      </c>
      <c r="E2181" s="178" t="s">
        <v>584</v>
      </c>
      <c r="F2181" s="179">
        <v>18</v>
      </c>
      <c r="G2181" s="180" t="s">
        <v>684</v>
      </c>
      <c r="H2181" s="181">
        <v>3</v>
      </c>
      <c r="I2181" s="182">
        <f>Tabla1[[#This Row],[P_Esperada_MEISR ]]*0.0008928</f>
        <v>2.6784000000000001E-3</v>
      </c>
      <c r="J2181" s="183">
        <v>1</v>
      </c>
      <c r="K2181" s="183">
        <f>Tabla1[[#This Row],[Puntuación]]-1</f>
        <v>0</v>
      </c>
      <c r="L2181" s="182">
        <f>Tabla1[[#This Row],[Cambio escala]]*0.0008928</f>
        <v>0</v>
      </c>
      <c r="M2181" s="179" t="s">
        <v>5</v>
      </c>
      <c r="N2181" s="179" t="s">
        <v>1436</v>
      </c>
      <c r="O2181" s="179" t="s">
        <v>6</v>
      </c>
      <c r="P2181" s="179" t="s">
        <v>1439</v>
      </c>
      <c r="Q2181" s="179" t="s">
        <v>7</v>
      </c>
      <c r="R2181" s="179" t="s">
        <v>1526</v>
      </c>
      <c r="S2181" s="179" t="s">
        <v>280</v>
      </c>
      <c r="T2181" s="184" t="s">
        <v>19</v>
      </c>
      <c r="U2181" s="184" t="str">
        <f>Tabla1[[#This Row],[Códigos CIF]]&amp;" "&amp;"="&amp;" "&amp;Tabla1[[#This Row],[Códigos CIF Habilidad]]</f>
        <v>d130 = Copiar</v>
      </c>
      <c r="V2181" s="189" t="s">
        <v>281</v>
      </c>
      <c r="W2181" s="19" t="s">
        <v>282</v>
      </c>
      <c r="X2181" s="10"/>
      <c r="Y2181" s="10"/>
      <c r="Z2181"/>
      <c r="AA2181"/>
      <c r="AB2181"/>
      <c r="AC2181"/>
      <c r="AD2181"/>
      <c r="AE2181"/>
      <c r="AF2181"/>
      <c r="AG2181"/>
      <c r="AH2181"/>
      <c r="AI2181"/>
    </row>
    <row r="2182" spans="1:35" ht="20.399999999999999">
      <c r="A2182" s="10">
        <v>2166</v>
      </c>
      <c r="B2182" s="176" t="s">
        <v>1344</v>
      </c>
      <c r="C2182" s="177" t="s">
        <v>1235</v>
      </c>
      <c r="D2182" s="177" t="s">
        <v>569</v>
      </c>
      <c r="E2182" s="178" t="s">
        <v>585</v>
      </c>
      <c r="F2182" s="179">
        <v>20</v>
      </c>
      <c r="G2182" s="180" t="s">
        <v>685</v>
      </c>
      <c r="H2182" s="181">
        <v>3</v>
      </c>
      <c r="I2182" s="182">
        <f>Tabla1[[#This Row],[P_Esperada_MEISR ]]*0.0008928</f>
        <v>2.6784000000000001E-3</v>
      </c>
      <c r="J2182" s="183">
        <v>1</v>
      </c>
      <c r="K2182" s="183">
        <f>Tabla1[[#This Row],[Puntuación]]-1</f>
        <v>0</v>
      </c>
      <c r="L2182" s="182">
        <f>Tabla1[[#This Row],[Cambio escala]]*0.0008928</f>
        <v>0</v>
      </c>
      <c r="M2182" s="179" t="s">
        <v>5</v>
      </c>
      <c r="N2182" s="179" t="s">
        <v>1436</v>
      </c>
      <c r="O2182" s="179" t="s">
        <v>6</v>
      </c>
      <c r="P2182" s="179" t="s">
        <v>1439</v>
      </c>
      <c r="Q2182" s="179" t="s">
        <v>7</v>
      </c>
      <c r="R2182" s="179" t="s">
        <v>1526</v>
      </c>
      <c r="S2182" s="179" t="s">
        <v>280</v>
      </c>
      <c r="T2182" s="184" t="s">
        <v>19</v>
      </c>
      <c r="U2182" s="184" t="str">
        <f>Tabla1[[#This Row],[Códigos CIF]]&amp;" "&amp;"="&amp;" "&amp;Tabla1[[#This Row],[Códigos CIF Habilidad]]</f>
        <v>d130 = Copiar</v>
      </c>
      <c r="V2182" s="189" t="s">
        <v>281</v>
      </c>
      <c r="W2182" s="19" t="s">
        <v>282</v>
      </c>
      <c r="X2182" s="10"/>
      <c r="Y2182" s="10"/>
      <c r="Z2182"/>
      <c r="AA2182"/>
      <c r="AB2182"/>
      <c r="AC2182"/>
      <c r="AD2182"/>
      <c r="AE2182"/>
      <c r="AF2182"/>
      <c r="AG2182"/>
      <c r="AH2182"/>
      <c r="AI2182"/>
    </row>
    <row r="2183" spans="1:35" ht="20.399999999999999">
      <c r="A2183" s="10">
        <v>2167</v>
      </c>
      <c r="B2183" s="176" t="s">
        <v>1344</v>
      </c>
      <c r="C2183" s="177" t="s">
        <v>1236</v>
      </c>
      <c r="D2183" s="177" t="s">
        <v>569</v>
      </c>
      <c r="E2183" s="178" t="s">
        <v>587</v>
      </c>
      <c r="F2183" s="179">
        <v>24</v>
      </c>
      <c r="G2183" s="180" t="s">
        <v>685</v>
      </c>
      <c r="H2183" s="181">
        <v>3</v>
      </c>
      <c r="I2183" s="182">
        <f>Tabla1[[#This Row],[P_Esperada_MEISR ]]*0.0008928</f>
        <v>2.6784000000000001E-3</v>
      </c>
      <c r="J2183" s="183">
        <v>1</v>
      </c>
      <c r="K2183" s="183">
        <f>Tabla1[[#This Row],[Puntuación]]-1</f>
        <v>0</v>
      </c>
      <c r="L2183" s="182">
        <f>Tabla1[[#This Row],[Cambio escala]]*0.0008928</f>
        <v>0</v>
      </c>
      <c r="M2183" s="179" t="s">
        <v>24</v>
      </c>
      <c r="N2183" s="179" t="s">
        <v>1435</v>
      </c>
      <c r="O2183" s="179" t="s">
        <v>5</v>
      </c>
      <c r="P2183" s="179" t="s">
        <v>1441</v>
      </c>
      <c r="Q2183" s="179" t="s">
        <v>23</v>
      </c>
      <c r="R2183" s="179" t="s">
        <v>1525</v>
      </c>
      <c r="S2183" s="179" t="s">
        <v>72</v>
      </c>
      <c r="T2183" s="184" t="s">
        <v>50</v>
      </c>
      <c r="U2183" s="184" t="str">
        <f>Tabla1[[#This Row],[Códigos CIF]]&amp;" "&amp;"="&amp;" "&amp;Tabla1[[#This Row],[Códigos CIF Habilidad]]</f>
        <v>d230 = Llevar a cabo rutinas diarias</v>
      </c>
      <c r="V2183" s="189" t="s">
        <v>73</v>
      </c>
      <c r="W2183" s="19" t="s">
        <v>74</v>
      </c>
      <c r="X2183" s="10"/>
      <c r="Y2183" s="10"/>
      <c r="Z2183"/>
      <c r="AA2183"/>
      <c r="AB2183"/>
      <c r="AC2183"/>
      <c r="AD2183"/>
      <c r="AE2183"/>
      <c r="AF2183"/>
      <c r="AG2183"/>
      <c r="AH2183"/>
      <c r="AI2183"/>
    </row>
    <row r="2184" spans="1:35" ht="51">
      <c r="A2184" s="10">
        <v>2168</v>
      </c>
      <c r="B2184" s="176" t="s">
        <v>1344</v>
      </c>
      <c r="C2184" s="177" t="s">
        <v>1214</v>
      </c>
      <c r="D2184" s="177" t="s">
        <v>569</v>
      </c>
      <c r="E2184" s="178" t="s">
        <v>588</v>
      </c>
      <c r="F2184" s="179">
        <v>24</v>
      </c>
      <c r="G2184" s="180" t="s">
        <v>685</v>
      </c>
      <c r="H2184" s="181">
        <v>3</v>
      </c>
      <c r="I2184" s="182">
        <f>Tabla1[[#This Row],[P_Esperada_MEISR ]]*0.0008928</f>
        <v>2.6784000000000001E-3</v>
      </c>
      <c r="J2184" s="183">
        <v>1</v>
      </c>
      <c r="K2184" s="183">
        <f>Tabla1[[#This Row],[Puntuación]]-1</f>
        <v>0</v>
      </c>
      <c r="L2184" s="182">
        <f>Tabla1[[#This Row],[Cambio escala]]*0.0008928</f>
        <v>0</v>
      </c>
      <c r="M2184" s="179" t="s">
        <v>24</v>
      </c>
      <c r="N2184" s="179" t="s">
        <v>1435</v>
      </c>
      <c r="O2184" s="179" t="s">
        <v>5</v>
      </c>
      <c r="P2184" s="179" t="s">
        <v>1441</v>
      </c>
      <c r="Q2184" s="179" t="s">
        <v>5</v>
      </c>
      <c r="R2184" s="179" t="s">
        <v>1519</v>
      </c>
      <c r="S2184" s="179" t="s">
        <v>340</v>
      </c>
      <c r="T2184" s="184" t="s">
        <v>14</v>
      </c>
      <c r="U2184" s="184" t="str">
        <f>Tabla1[[#This Row],[Códigos CIF]]&amp;" "&amp;"="&amp;" "&amp;Tabla1[[#This Row],[Códigos CIF Habilidad]]</f>
        <v>d720 = Interacciones interpersonales complejas</v>
      </c>
      <c r="V2184" s="189" t="s">
        <v>341</v>
      </c>
      <c r="W2184" s="19" t="s">
        <v>342</v>
      </c>
      <c r="X2184" s="10"/>
      <c r="Y2184" s="10"/>
      <c r="Z2184"/>
      <c r="AA2184"/>
      <c r="AB2184"/>
      <c r="AC2184"/>
      <c r="AD2184"/>
      <c r="AE2184"/>
      <c r="AF2184"/>
      <c r="AG2184"/>
      <c r="AH2184"/>
      <c r="AI2184"/>
    </row>
    <row r="2185" spans="1:35" ht="24">
      <c r="A2185" s="10">
        <v>2169</v>
      </c>
      <c r="B2185" s="176" t="s">
        <v>1344</v>
      </c>
      <c r="C2185" s="177" t="s">
        <v>1215</v>
      </c>
      <c r="D2185" s="177" t="s">
        <v>569</v>
      </c>
      <c r="E2185" s="178" t="s">
        <v>589</v>
      </c>
      <c r="F2185" s="179">
        <v>24</v>
      </c>
      <c r="G2185" s="180" t="s">
        <v>685</v>
      </c>
      <c r="H2185" s="181">
        <v>3</v>
      </c>
      <c r="I2185" s="182">
        <f>Tabla1[[#This Row],[P_Esperada_MEISR ]]*0.0008928</f>
        <v>2.6784000000000001E-3</v>
      </c>
      <c r="J2185" s="183">
        <v>1</v>
      </c>
      <c r="K2185" s="183">
        <f>Tabla1[[#This Row],[Puntuación]]-1</f>
        <v>0</v>
      </c>
      <c r="L2185" s="182">
        <f>Tabla1[[#This Row],[Cambio escala]]*0.0008928</f>
        <v>0</v>
      </c>
      <c r="M2185" s="179" t="s">
        <v>5</v>
      </c>
      <c r="N2185" s="179" t="s">
        <v>1436</v>
      </c>
      <c r="O2185" s="179" t="s">
        <v>5</v>
      </c>
      <c r="P2185" s="179" t="s">
        <v>1441</v>
      </c>
      <c r="Q2185" s="179" t="s">
        <v>5</v>
      </c>
      <c r="R2185" s="179" t="s">
        <v>1519</v>
      </c>
      <c r="S2185" s="179" t="s">
        <v>13</v>
      </c>
      <c r="T2185" s="184" t="s">
        <v>14</v>
      </c>
      <c r="U2185" s="184" t="str">
        <f>Tabla1[[#This Row],[Códigos CIF]]&amp;" "&amp;"="&amp;" "&amp;Tabla1[[#This Row],[Códigos CIF Habilidad]]</f>
        <v>d710 = Interacciones interpersonales básicas</v>
      </c>
      <c r="V2185" s="189" t="s">
        <v>15</v>
      </c>
      <c r="W2185" s="19" t="s">
        <v>16</v>
      </c>
      <c r="X2185" s="10"/>
      <c r="Y2185" s="10"/>
      <c r="Z2185"/>
      <c r="AA2185"/>
      <c r="AB2185"/>
      <c r="AC2185"/>
      <c r="AD2185"/>
      <c r="AE2185"/>
      <c r="AF2185"/>
      <c r="AG2185"/>
      <c r="AH2185"/>
      <c r="AI2185"/>
    </row>
    <row r="2186" spans="1:35" ht="20.399999999999999">
      <c r="A2186" s="10">
        <v>2170</v>
      </c>
      <c r="B2186" s="176" t="s">
        <v>1344</v>
      </c>
      <c r="C2186" s="177" t="s">
        <v>1237</v>
      </c>
      <c r="D2186" s="177" t="s">
        <v>569</v>
      </c>
      <c r="E2186" s="178" t="s">
        <v>590</v>
      </c>
      <c r="F2186" s="179">
        <v>24</v>
      </c>
      <c r="G2186" s="180" t="s">
        <v>685</v>
      </c>
      <c r="H2186" s="181">
        <v>3</v>
      </c>
      <c r="I2186" s="182">
        <f>Tabla1[[#This Row],[P_Esperada_MEISR ]]*0.0008928</f>
        <v>2.6784000000000001E-3</v>
      </c>
      <c r="J2186" s="183">
        <v>1</v>
      </c>
      <c r="K2186" s="183">
        <f>Tabla1[[#This Row],[Puntuación]]-1</f>
        <v>0</v>
      </c>
      <c r="L2186" s="182">
        <f>Tabla1[[#This Row],[Cambio escala]]*0.0008928</f>
        <v>0</v>
      </c>
      <c r="M2186" s="179" t="s">
        <v>23</v>
      </c>
      <c r="N2186" s="179" t="s">
        <v>1434</v>
      </c>
      <c r="O2186" s="179" t="s">
        <v>25</v>
      </c>
      <c r="P2186" s="179" t="s">
        <v>1440</v>
      </c>
      <c r="Q2186" s="179" t="s">
        <v>23</v>
      </c>
      <c r="R2186" s="179" t="s">
        <v>1525</v>
      </c>
      <c r="S2186" s="179" t="s">
        <v>160</v>
      </c>
      <c r="T2186" s="184" t="s">
        <v>27</v>
      </c>
      <c r="U2186" s="184" t="str">
        <f>Tabla1[[#This Row],[Códigos CIF]]&amp;" "&amp;"="&amp;" "&amp;Tabla1[[#This Row],[Códigos CIF Habilidad]]</f>
        <v>d455 = Desplazarse por el entorno</v>
      </c>
      <c r="V2186" s="189" t="s">
        <v>161</v>
      </c>
      <c r="W2186" s="19" t="s">
        <v>162</v>
      </c>
      <c r="X2186" s="10"/>
      <c r="Y2186" s="10"/>
      <c r="Z2186"/>
      <c r="AA2186"/>
      <c r="AB2186"/>
      <c r="AC2186"/>
      <c r="AD2186"/>
      <c r="AE2186"/>
      <c r="AF2186"/>
      <c r="AG2186"/>
      <c r="AH2186"/>
      <c r="AI2186"/>
    </row>
    <row r="2187" spans="1:35" ht="30.6">
      <c r="A2187" s="10">
        <v>2171</v>
      </c>
      <c r="B2187" s="176" t="s">
        <v>1344</v>
      </c>
      <c r="C2187" s="177" t="s">
        <v>1238</v>
      </c>
      <c r="D2187" s="177" t="s">
        <v>569</v>
      </c>
      <c r="E2187" s="178" t="s">
        <v>596</v>
      </c>
      <c r="F2187" s="179">
        <v>24</v>
      </c>
      <c r="G2187" s="180" t="s">
        <v>685</v>
      </c>
      <c r="H2187" s="181">
        <v>3</v>
      </c>
      <c r="I2187" s="182">
        <f>Tabla1[[#This Row],[P_Esperada_MEISR ]]*0.0008928</f>
        <v>2.6784000000000001E-3</v>
      </c>
      <c r="J2187" s="183">
        <v>1</v>
      </c>
      <c r="K2187" s="183">
        <f>Tabla1[[#This Row],[Puntuación]]-1</f>
        <v>0</v>
      </c>
      <c r="L2187" s="182">
        <f>Tabla1[[#This Row],[Cambio escala]]*0.0008928</f>
        <v>0</v>
      </c>
      <c r="M2187" s="179" t="s">
        <v>5</v>
      </c>
      <c r="N2187" s="179" t="s">
        <v>1436</v>
      </c>
      <c r="O2187" s="179" t="s">
        <v>6</v>
      </c>
      <c r="P2187" s="179" t="s">
        <v>1439</v>
      </c>
      <c r="Q2187" s="179" t="s">
        <v>7</v>
      </c>
      <c r="R2187" s="179" t="s">
        <v>1526</v>
      </c>
      <c r="S2187" s="179" t="s">
        <v>111</v>
      </c>
      <c r="T2187" s="184" t="s">
        <v>19</v>
      </c>
      <c r="U2187" s="184" t="str">
        <f>Tabla1[[#This Row],[Códigos CIF]]&amp;" "&amp;"="&amp;" "&amp;Tabla1[[#This Row],[Códigos CIF Habilidad]]</f>
        <v>d137 = Adquirir conceptos</v>
      </c>
      <c r="V2187" s="189" t="s">
        <v>112</v>
      </c>
      <c r="W2187" s="19" t="s">
        <v>113</v>
      </c>
      <c r="X2187" s="10"/>
      <c r="Y2187" s="10"/>
      <c r="Z2187"/>
      <c r="AA2187"/>
      <c r="AB2187"/>
      <c r="AC2187"/>
      <c r="AD2187"/>
      <c r="AE2187"/>
      <c r="AF2187"/>
      <c r="AG2187"/>
      <c r="AH2187"/>
      <c r="AI2187"/>
    </row>
    <row r="2188" spans="1:35" ht="20.399999999999999">
      <c r="A2188" s="10">
        <v>2172</v>
      </c>
      <c r="B2188" s="176" t="s">
        <v>1344</v>
      </c>
      <c r="C2188" s="177" t="s">
        <v>1239</v>
      </c>
      <c r="D2188" s="177" t="s">
        <v>569</v>
      </c>
      <c r="E2188" s="178" t="s">
        <v>591</v>
      </c>
      <c r="F2188" s="179">
        <v>27</v>
      </c>
      <c r="G2188" s="180" t="s">
        <v>738</v>
      </c>
      <c r="H2188" s="181">
        <v>3</v>
      </c>
      <c r="I2188" s="182">
        <f>Tabla1[[#This Row],[P_Esperada_MEISR ]]*0.0008928</f>
        <v>2.6784000000000001E-3</v>
      </c>
      <c r="J2188" s="183">
        <v>1</v>
      </c>
      <c r="K2188" s="183">
        <f>Tabla1[[#This Row],[Puntuación]]-1</f>
        <v>0</v>
      </c>
      <c r="L2188" s="182">
        <f>Tabla1[[#This Row],[Cambio escala]]*0.0008928</f>
        <v>0</v>
      </c>
      <c r="M2188" s="179" t="s">
        <v>5</v>
      </c>
      <c r="N2188" s="179" t="s">
        <v>1436</v>
      </c>
      <c r="O2188" s="179" t="s">
        <v>6</v>
      </c>
      <c r="P2188" s="179" t="s">
        <v>1439</v>
      </c>
      <c r="Q2188" s="179" t="s">
        <v>7</v>
      </c>
      <c r="R2188" s="179" t="s">
        <v>1526</v>
      </c>
      <c r="S2188" s="179" t="s">
        <v>103</v>
      </c>
      <c r="T2188" s="184" t="s">
        <v>9</v>
      </c>
      <c r="U2188" s="184" t="str">
        <f>Tabla1[[#This Row],[Códigos CIF]]&amp;" "&amp;"="&amp;" "&amp;Tabla1[[#This Row],[Códigos CIF Habilidad]]</f>
        <v>d350 = Conversación</v>
      </c>
      <c r="V2188" s="189" t="s">
        <v>104</v>
      </c>
      <c r="W2188" s="19" t="s">
        <v>105</v>
      </c>
      <c r="X2188" s="10"/>
      <c r="Y2188" s="10"/>
      <c r="Z2188"/>
      <c r="AA2188"/>
      <c r="AB2188"/>
      <c r="AC2188"/>
      <c r="AD2188"/>
      <c r="AE2188"/>
      <c r="AF2188"/>
      <c r="AG2188"/>
      <c r="AH2188"/>
      <c r="AI2188"/>
    </row>
    <row r="2189" spans="1:35" ht="20.399999999999999">
      <c r="A2189" s="10">
        <v>2173</v>
      </c>
      <c r="B2189" s="176" t="s">
        <v>1344</v>
      </c>
      <c r="C2189" s="177" t="s">
        <v>1240</v>
      </c>
      <c r="D2189" s="177" t="s">
        <v>569</v>
      </c>
      <c r="E2189" s="178" t="s">
        <v>592</v>
      </c>
      <c r="F2189" s="179">
        <v>27</v>
      </c>
      <c r="G2189" s="180" t="s">
        <v>738</v>
      </c>
      <c r="H2189" s="181">
        <v>3</v>
      </c>
      <c r="I2189" s="182">
        <f>Tabla1[[#This Row],[P_Esperada_MEISR ]]*0.0008928</f>
        <v>2.6784000000000001E-3</v>
      </c>
      <c r="J2189" s="183">
        <v>1</v>
      </c>
      <c r="K2189" s="183">
        <f>Tabla1[[#This Row],[Puntuación]]-1</f>
        <v>0</v>
      </c>
      <c r="L2189" s="182">
        <f>Tabla1[[#This Row],[Cambio escala]]*0.0008928</f>
        <v>0</v>
      </c>
      <c r="M2189" s="179" t="s">
        <v>24</v>
      </c>
      <c r="N2189" s="179" t="s">
        <v>1435</v>
      </c>
      <c r="O2189" s="179" t="s">
        <v>31</v>
      </c>
      <c r="P2189" s="179" t="s">
        <v>1438</v>
      </c>
      <c r="Q2189" s="179" t="s">
        <v>7</v>
      </c>
      <c r="R2189" s="179" t="s">
        <v>1526</v>
      </c>
      <c r="S2189" s="179" t="s">
        <v>111</v>
      </c>
      <c r="T2189" s="184" t="s">
        <v>19</v>
      </c>
      <c r="U2189" s="184" t="str">
        <f>Tabla1[[#This Row],[Códigos CIF]]&amp;" "&amp;"="&amp;" "&amp;Tabla1[[#This Row],[Códigos CIF Habilidad]]</f>
        <v>d137 = Adquirir conceptos</v>
      </c>
      <c r="V2189" s="189" t="s">
        <v>112</v>
      </c>
      <c r="W2189" s="19" t="s">
        <v>113</v>
      </c>
      <c r="X2189" s="10"/>
      <c r="Y2189" s="10"/>
      <c r="Z2189"/>
      <c r="AA2189"/>
      <c r="AB2189"/>
      <c r="AC2189"/>
      <c r="AD2189"/>
      <c r="AE2189"/>
      <c r="AF2189"/>
      <c r="AG2189"/>
      <c r="AH2189"/>
      <c r="AI2189"/>
    </row>
    <row r="2190" spans="1:35" ht="30.6">
      <c r="A2190" s="10">
        <v>2174</v>
      </c>
      <c r="B2190" s="176" t="s">
        <v>1344</v>
      </c>
      <c r="C2190" s="177" t="s">
        <v>1241</v>
      </c>
      <c r="D2190" s="177" t="s">
        <v>569</v>
      </c>
      <c r="E2190" s="178" t="s">
        <v>593</v>
      </c>
      <c r="F2190" s="179">
        <v>30</v>
      </c>
      <c r="G2190" s="180" t="s">
        <v>738</v>
      </c>
      <c r="H2190" s="181">
        <v>3</v>
      </c>
      <c r="I2190" s="182">
        <f>Tabla1[[#This Row],[P_Esperada_MEISR ]]*0.0008928</f>
        <v>2.6784000000000001E-3</v>
      </c>
      <c r="J2190" s="183">
        <v>1</v>
      </c>
      <c r="K2190" s="183">
        <f>Tabla1[[#This Row],[Puntuación]]-1</f>
        <v>0</v>
      </c>
      <c r="L2190" s="182">
        <f>Tabla1[[#This Row],[Cambio escala]]*0.0008928</f>
        <v>0</v>
      </c>
      <c r="M2190" s="179" t="s">
        <v>24</v>
      </c>
      <c r="N2190" s="179" t="s">
        <v>1435</v>
      </c>
      <c r="O2190" s="179" t="s">
        <v>5</v>
      </c>
      <c r="P2190" s="179" t="s">
        <v>1441</v>
      </c>
      <c r="Q2190" s="179" t="s">
        <v>5</v>
      </c>
      <c r="R2190" s="179" t="s">
        <v>1519</v>
      </c>
      <c r="S2190" s="179" t="s">
        <v>72</v>
      </c>
      <c r="T2190" s="184" t="s">
        <v>50</v>
      </c>
      <c r="U2190" s="184" t="str">
        <f>Tabla1[[#This Row],[Códigos CIF]]&amp;" "&amp;"="&amp;" "&amp;Tabla1[[#This Row],[Códigos CIF Habilidad]]</f>
        <v>d230 = Llevar a cabo rutinas diarias</v>
      </c>
      <c r="V2190" s="189" t="s">
        <v>73</v>
      </c>
      <c r="W2190" s="19" t="s">
        <v>74</v>
      </c>
      <c r="X2190" s="10"/>
      <c r="Y2190" s="10"/>
      <c r="Z2190"/>
      <c r="AA2190"/>
      <c r="AB2190"/>
      <c r="AC2190"/>
      <c r="AD2190"/>
      <c r="AE2190"/>
      <c r="AF2190"/>
      <c r="AG2190"/>
      <c r="AH2190"/>
      <c r="AI2190"/>
    </row>
    <row r="2191" spans="1:35" ht="30.6">
      <c r="A2191" s="10">
        <v>2175</v>
      </c>
      <c r="B2191" s="176" t="s">
        <v>1344</v>
      </c>
      <c r="C2191" s="177" t="s">
        <v>1210</v>
      </c>
      <c r="D2191" s="177" t="s">
        <v>569</v>
      </c>
      <c r="E2191" s="178" t="s">
        <v>1554</v>
      </c>
      <c r="F2191" s="179">
        <v>30</v>
      </c>
      <c r="G2191" s="180" t="s">
        <v>738</v>
      </c>
      <c r="H2191" s="181">
        <v>3</v>
      </c>
      <c r="I2191" s="182">
        <f>Tabla1[[#This Row],[P_Esperada_MEISR ]]*0.0008928</f>
        <v>2.6784000000000001E-3</v>
      </c>
      <c r="J2191" s="183">
        <v>1</v>
      </c>
      <c r="K2191" s="183">
        <f>Tabla1[[#This Row],[Puntuación]]-1</f>
        <v>0</v>
      </c>
      <c r="L2191" s="182">
        <f>Tabla1[[#This Row],[Cambio escala]]*0.0008928</f>
        <v>0</v>
      </c>
      <c r="M2191" s="179" t="s">
        <v>5</v>
      </c>
      <c r="N2191" s="179" t="s">
        <v>1436</v>
      </c>
      <c r="O2191" s="179" t="s">
        <v>31</v>
      </c>
      <c r="P2191" s="179" t="s">
        <v>1438</v>
      </c>
      <c r="Q2191" s="179" t="s">
        <v>5</v>
      </c>
      <c r="R2191" s="179" t="s">
        <v>1519</v>
      </c>
      <c r="S2191" s="179" t="s">
        <v>77</v>
      </c>
      <c r="T2191" s="184" t="s">
        <v>50</v>
      </c>
      <c r="U2191" s="184" t="str">
        <f>Tabla1[[#This Row],[Códigos CIF]]&amp;" "&amp;"="&amp;" "&amp;Tabla1[[#This Row],[Códigos CIF Habilidad]]</f>
        <v>d250 = Manejo del comportamiento propio</v>
      </c>
      <c r="V2191" s="189" t="s">
        <v>78</v>
      </c>
      <c r="W2191" s="19" t="s">
        <v>79</v>
      </c>
      <c r="X2191" s="10"/>
      <c r="Y2191" s="10"/>
      <c r="Z2191"/>
      <c r="AA2191"/>
      <c r="AB2191"/>
      <c r="AC2191"/>
      <c r="AD2191"/>
      <c r="AE2191"/>
      <c r="AF2191"/>
      <c r="AG2191"/>
      <c r="AH2191"/>
      <c r="AI2191"/>
    </row>
    <row r="2192" spans="1:35">
      <c r="A2192" s="10">
        <v>2176</v>
      </c>
      <c r="B2192" s="176" t="s">
        <v>1344</v>
      </c>
      <c r="C2192" s="177" t="s">
        <v>1242</v>
      </c>
      <c r="D2192" s="177" t="s">
        <v>569</v>
      </c>
      <c r="E2192" s="178" t="s">
        <v>595</v>
      </c>
      <c r="F2192" s="179">
        <v>30</v>
      </c>
      <c r="G2192" s="180" t="s">
        <v>738</v>
      </c>
      <c r="H2192" s="181">
        <v>3</v>
      </c>
      <c r="I2192" s="182">
        <f>Tabla1[[#This Row],[P_Esperada_MEISR ]]*0.0008928</f>
        <v>2.6784000000000001E-3</v>
      </c>
      <c r="J2192" s="183">
        <v>1</v>
      </c>
      <c r="K2192" s="183">
        <f>Tabla1[[#This Row],[Puntuación]]-1</f>
        <v>0</v>
      </c>
      <c r="L2192" s="182">
        <f>Tabla1[[#This Row],[Cambio escala]]*0.0008928</f>
        <v>0</v>
      </c>
      <c r="M2192" s="179" t="s">
        <v>5</v>
      </c>
      <c r="N2192" s="179" t="s">
        <v>1436</v>
      </c>
      <c r="O2192" s="179" t="s">
        <v>31</v>
      </c>
      <c r="P2192" s="179" t="s">
        <v>1438</v>
      </c>
      <c r="Q2192" s="179" t="s">
        <v>7</v>
      </c>
      <c r="R2192" s="179" t="s">
        <v>1526</v>
      </c>
      <c r="S2192" s="179" t="s">
        <v>111</v>
      </c>
      <c r="T2192" s="184" t="s">
        <v>19</v>
      </c>
      <c r="U2192" s="184" t="str">
        <f>Tabla1[[#This Row],[Códigos CIF]]&amp;" "&amp;"="&amp;" "&amp;Tabla1[[#This Row],[Códigos CIF Habilidad]]</f>
        <v>d137 = Adquirir conceptos</v>
      </c>
      <c r="V2192" s="189" t="s">
        <v>112</v>
      </c>
      <c r="W2192" s="19" t="s">
        <v>113</v>
      </c>
      <c r="X2192" s="10"/>
      <c r="Y2192" s="10"/>
      <c r="Z2192"/>
      <c r="AA2192"/>
      <c r="AB2192"/>
      <c r="AC2192"/>
      <c r="AD2192"/>
      <c r="AE2192"/>
      <c r="AF2192"/>
      <c r="AG2192"/>
      <c r="AH2192"/>
      <c r="AI2192"/>
    </row>
    <row r="2193" spans="1:35" ht="24">
      <c r="A2193" s="10">
        <v>2177</v>
      </c>
      <c r="B2193" s="176" t="s">
        <v>1344</v>
      </c>
      <c r="C2193" s="177" t="s">
        <v>1243</v>
      </c>
      <c r="D2193" s="177" t="s">
        <v>569</v>
      </c>
      <c r="E2193" s="178" t="s">
        <v>606</v>
      </c>
      <c r="F2193" s="179">
        <v>30</v>
      </c>
      <c r="G2193" s="180" t="s">
        <v>738</v>
      </c>
      <c r="H2193" s="181">
        <v>3</v>
      </c>
      <c r="I2193" s="182">
        <f>Tabla1[[#This Row],[P_Esperada_MEISR ]]*0.0008928</f>
        <v>2.6784000000000001E-3</v>
      </c>
      <c r="J2193" s="183">
        <v>1</v>
      </c>
      <c r="K2193" s="183">
        <f>Tabla1[[#This Row],[Puntuación]]-1</f>
        <v>0</v>
      </c>
      <c r="L2193" s="182">
        <f>Tabla1[[#This Row],[Cambio escala]]*0.0008928</f>
        <v>0</v>
      </c>
      <c r="M2193" s="179" t="s">
        <v>23</v>
      </c>
      <c r="N2193" s="179" t="s">
        <v>1434</v>
      </c>
      <c r="O2193" s="179" t="s">
        <v>23</v>
      </c>
      <c r="P2193" s="179" t="s">
        <v>1437</v>
      </c>
      <c r="Q2193" s="179" t="s">
        <v>5</v>
      </c>
      <c r="R2193" s="179" t="s">
        <v>1519</v>
      </c>
      <c r="S2193" s="179" t="s">
        <v>13</v>
      </c>
      <c r="T2193" s="184" t="s">
        <v>14</v>
      </c>
      <c r="U2193" s="184" t="str">
        <f>Tabla1[[#This Row],[Códigos CIF]]&amp;" "&amp;"="&amp;" "&amp;Tabla1[[#This Row],[Códigos CIF Habilidad]]</f>
        <v>d710 = Interacciones interpersonales básicas</v>
      </c>
      <c r="V2193" s="189" t="s">
        <v>15</v>
      </c>
      <c r="W2193" s="19" t="s">
        <v>16</v>
      </c>
      <c r="X2193" s="10"/>
      <c r="Y2193" s="10"/>
      <c r="Z2193"/>
      <c r="AA2193"/>
      <c r="AB2193"/>
      <c r="AC2193"/>
      <c r="AD2193"/>
      <c r="AE2193"/>
      <c r="AF2193"/>
      <c r="AG2193"/>
      <c r="AH2193"/>
      <c r="AI2193"/>
    </row>
    <row r="2194" spans="1:35" ht="20.399999999999999">
      <c r="A2194" s="10">
        <v>2178</v>
      </c>
      <c r="B2194" s="176" t="s">
        <v>1344</v>
      </c>
      <c r="C2194" s="177" t="s">
        <v>1244</v>
      </c>
      <c r="D2194" s="177" t="s">
        <v>569</v>
      </c>
      <c r="E2194" s="178" t="s">
        <v>597</v>
      </c>
      <c r="F2194" s="179">
        <v>33</v>
      </c>
      <c r="G2194" s="180" t="s">
        <v>739</v>
      </c>
      <c r="H2194" s="181">
        <v>3</v>
      </c>
      <c r="I2194" s="182">
        <f>Tabla1[[#This Row],[P_Esperada_MEISR ]]*0.0008928</f>
        <v>2.6784000000000001E-3</v>
      </c>
      <c r="J2194" s="183">
        <v>1</v>
      </c>
      <c r="K2194" s="183">
        <f>Tabla1[[#This Row],[Puntuación]]-1</f>
        <v>0</v>
      </c>
      <c r="L2194" s="182">
        <f>Tabla1[[#This Row],[Cambio escala]]*0.0008928</f>
        <v>0</v>
      </c>
      <c r="M2194" s="179" t="s">
        <v>23</v>
      </c>
      <c r="N2194" s="179" t="s">
        <v>1434</v>
      </c>
      <c r="O2194" s="179" t="s">
        <v>25</v>
      </c>
      <c r="P2194" s="179" t="s">
        <v>1440</v>
      </c>
      <c r="Q2194" s="179" t="s">
        <v>23</v>
      </c>
      <c r="R2194" s="179" t="s">
        <v>1525</v>
      </c>
      <c r="S2194" s="179" t="s">
        <v>389</v>
      </c>
      <c r="T2194" s="184" t="s">
        <v>27</v>
      </c>
      <c r="U2194" s="184" t="str">
        <f>Tabla1[[#This Row],[Códigos CIF]]&amp;" "&amp;"="&amp;" "&amp;Tabla1[[#This Row],[Códigos CIF Habilidad]]</f>
        <v>d450 = Andar</v>
      </c>
      <c r="V2194" s="189" t="s">
        <v>390</v>
      </c>
      <c r="W2194" s="19" t="s">
        <v>391</v>
      </c>
      <c r="X2194" s="10"/>
      <c r="Y2194" s="10"/>
      <c r="Z2194"/>
      <c r="AA2194"/>
      <c r="AB2194"/>
      <c r="AC2194"/>
      <c r="AD2194"/>
      <c r="AE2194"/>
      <c r="AF2194"/>
      <c r="AG2194"/>
      <c r="AH2194"/>
      <c r="AI2194"/>
    </row>
    <row r="2195" spans="1:35" ht="30.6">
      <c r="A2195" s="10">
        <v>2179</v>
      </c>
      <c r="B2195" s="176" t="s">
        <v>1344</v>
      </c>
      <c r="C2195" s="177" t="s">
        <v>1245</v>
      </c>
      <c r="D2195" s="177" t="s">
        <v>569</v>
      </c>
      <c r="E2195" s="178" t="s">
        <v>599</v>
      </c>
      <c r="F2195" s="179">
        <v>36</v>
      </c>
      <c r="G2195" s="180" t="s">
        <v>739</v>
      </c>
      <c r="H2195" s="181">
        <v>3</v>
      </c>
      <c r="I2195" s="182">
        <f>Tabla1[[#This Row],[P_Esperada_MEISR ]]*0.0008928</f>
        <v>2.6784000000000001E-3</v>
      </c>
      <c r="J2195" s="183">
        <v>1</v>
      </c>
      <c r="K2195" s="183">
        <f>Tabla1[[#This Row],[Puntuación]]-1</f>
        <v>0</v>
      </c>
      <c r="L2195" s="182">
        <f>Tabla1[[#This Row],[Cambio escala]]*0.0008928</f>
        <v>0</v>
      </c>
      <c r="M2195" s="179" t="s">
        <v>24</v>
      </c>
      <c r="N2195" s="179" t="s">
        <v>1435</v>
      </c>
      <c r="O2195" s="179" t="s">
        <v>5</v>
      </c>
      <c r="P2195" s="179" t="s">
        <v>1441</v>
      </c>
      <c r="Q2195" s="179" t="s">
        <v>5</v>
      </c>
      <c r="R2195" s="179" t="s">
        <v>1519</v>
      </c>
      <c r="S2195" s="179" t="s">
        <v>72</v>
      </c>
      <c r="T2195" s="184" t="s">
        <v>50</v>
      </c>
      <c r="U2195" s="184" t="str">
        <f>Tabla1[[#This Row],[Códigos CIF]]&amp;" "&amp;"="&amp;" "&amp;Tabla1[[#This Row],[Códigos CIF Habilidad]]</f>
        <v>d230 = Llevar a cabo rutinas diarias</v>
      </c>
      <c r="V2195" s="189" t="s">
        <v>73</v>
      </c>
      <c r="W2195" s="19" t="s">
        <v>74</v>
      </c>
      <c r="X2195" s="10"/>
      <c r="Y2195" s="10"/>
      <c r="Z2195"/>
      <c r="AA2195"/>
      <c r="AB2195"/>
      <c r="AC2195"/>
      <c r="AD2195"/>
      <c r="AE2195"/>
      <c r="AF2195"/>
      <c r="AG2195"/>
      <c r="AH2195"/>
      <c r="AI2195"/>
    </row>
    <row r="2196" spans="1:35" ht="24">
      <c r="A2196" s="10">
        <v>2180</v>
      </c>
      <c r="B2196" s="176" t="s">
        <v>1344</v>
      </c>
      <c r="C2196" s="177" t="s">
        <v>1216</v>
      </c>
      <c r="D2196" s="177" t="s">
        <v>569</v>
      </c>
      <c r="E2196" s="178" t="s">
        <v>600</v>
      </c>
      <c r="F2196" s="179">
        <v>36</v>
      </c>
      <c r="G2196" s="180" t="s">
        <v>739</v>
      </c>
      <c r="H2196" s="181">
        <v>3</v>
      </c>
      <c r="I2196" s="182">
        <f>Tabla1[[#This Row],[P_Esperada_MEISR ]]*0.0008928</f>
        <v>2.6784000000000001E-3</v>
      </c>
      <c r="J2196" s="183">
        <v>1</v>
      </c>
      <c r="K2196" s="183">
        <f>Tabla1[[#This Row],[Puntuación]]-1</f>
        <v>0</v>
      </c>
      <c r="L2196" s="182">
        <f>Tabla1[[#This Row],[Cambio escala]]*0.0008928</f>
        <v>0</v>
      </c>
      <c r="M2196" s="179" t="s">
        <v>24</v>
      </c>
      <c r="N2196" s="179" t="s">
        <v>1435</v>
      </c>
      <c r="O2196" s="179" t="s">
        <v>5</v>
      </c>
      <c r="P2196" s="179" t="s">
        <v>1441</v>
      </c>
      <c r="Q2196" s="179" t="s">
        <v>5</v>
      </c>
      <c r="R2196" s="179" t="s">
        <v>1519</v>
      </c>
      <c r="S2196" s="179" t="s">
        <v>13</v>
      </c>
      <c r="T2196" s="184" t="s">
        <v>14</v>
      </c>
      <c r="U2196" s="184" t="str">
        <f>Tabla1[[#This Row],[Códigos CIF]]&amp;" "&amp;"="&amp;" "&amp;Tabla1[[#This Row],[Códigos CIF Habilidad]]</f>
        <v>d710 = Interacciones interpersonales básicas</v>
      </c>
      <c r="V2196" s="189" t="s">
        <v>15</v>
      </c>
      <c r="W2196" s="19" t="s">
        <v>16</v>
      </c>
      <c r="X2196" s="10"/>
      <c r="Y2196" s="10"/>
      <c r="Z2196"/>
      <c r="AA2196"/>
      <c r="AB2196"/>
      <c r="AC2196"/>
      <c r="AD2196"/>
      <c r="AE2196"/>
      <c r="AF2196"/>
      <c r="AG2196"/>
      <c r="AH2196"/>
      <c r="AI2196"/>
    </row>
    <row r="2197" spans="1:35">
      <c r="A2197" s="10">
        <v>2181</v>
      </c>
      <c r="B2197" s="176" t="s">
        <v>1344</v>
      </c>
      <c r="C2197" s="177" t="s">
        <v>1217</v>
      </c>
      <c r="D2197" s="177" t="s">
        <v>569</v>
      </c>
      <c r="E2197" s="178" t="s">
        <v>602</v>
      </c>
      <c r="F2197" s="179">
        <v>36</v>
      </c>
      <c r="G2197" s="180" t="s">
        <v>739</v>
      </c>
      <c r="H2197" s="181">
        <v>3</v>
      </c>
      <c r="I2197" s="182">
        <f>Tabla1[[#This Row],[P_Esperada_MEISR ]]*0.0008928</f>
        <v>2.6784000000000001E-3</v>
      </c>
      <c r="J2197" s="183">
        <v>1</v>
      </c>
      <c r="K2197" s="183">
        <f>Tabla1[[#This Row],[Puntuación]]-1</f>
        <v>0</v>
      </c>
      <c r="L2197" s="182">
        <f>Tabla1[[#This Row],[Cambio escala]]*0.0008928</f>
        <v>0</v>
      </c>
      <c r="M2197" s="179" t="s">
        <v>23</v>
      </c>
      <c r="N2197" s="179" t="s">
        <v>1434</v>
      </c>
      <c r="O2197" s="179" t="s">
        <v>25</v>
      </c>
      <c r="P2197" s="179" t="s">
        <v>1440</v>
      </c>
      <c r="Q2197" s="179" t="s">
        <v>23</v>
      </c>
      <c r="R2197" s="179" t="s">
        <v>1525</v>
      </c>
      <c r="S2197" s="179" t="s">
        <v>132</v>
      </c>
      <c r="T2197" s="184" t="s">
        <v>27</v>
      </c>
      <c r="U2197" s="184" t="str">
        <f>Tabla1[[#This Row],[Códigos CIF]]&amp;" "&amp;"="&amp;" "&amp;Tabla1[[#This Row],[Códigos CIF Habilidad]]</f>
        <v>d440 = Uso fino de la mano</v>
      </c>
      <c r="V2197" s="189" t="s">
        <v>133</v>
      </c>
      <c r="W2197" s="19" t="s">
        <v>134</v>
      </c>
      <c r="X2197" s="10"/>
      <c r="Y2197" s="10"/>
      <c r="Z2197"/>
      <c r="AA2197"/>
      <c r="AB2197"/>
      <c r="AC2197"/>
      <c r="AD2197"/>
      <c r="AE2197"/>
      <c r="AF2197"/>
      <c r="AG2197"/>
      <c r="AH2197"/>
      <c r="AI2197"/>
    </row>
    <row r="2198" spans="1:35">
      <c r="A2198" s="10">
        <v>2182</v>
      </c>
      <c r="B2198" s="176" t="s">
        <v>1344</v>
      </c>
      <c r="C2198" s="177" t="s">
        <v>1246</v>
      </c>
      <c r="D2198" s="177" t="s">
        <v>569</v>
      </c>
      <c r="E2198" s="178" t="s">
        <v>601</v>
      </c>
      <c r="F2198" s="179">
        <v>42</v>
      </c>
      <c r="G2198" s="180" t="s">
        <v>740</v>
      </c>
      <c r="H2198" s="181">
        <v>3</v>
      </c>
      <c r="I2198" s="182">
        <f>Tabla1[[#This Row],[P_Esperada_MEISR ]]*0.0008928</f>
        <v>2.6784000000000001E-3</v>
      </c>
      <c r="J2198" s="183">
        <v>1</v>
      </c>
      <c r="K2198" s="183">
        <f>Tabla1[[#This Row],[Puntuación]]-1</f>
        <v>0</v>
      </c>
      <c r="L2198" s="182">
        <f>Tabla1[[#This Row],[Cambio escala]]*0.0008928</f>
        <v>0</v>
      </c>
      <c r="M2198" s="179" t="s">
        <v>23</v>
      </c>
      <c r="N2198" s="179" t="s">
        <v>1434</v>
      </c>
      <c r="O2198" s="179" t="s">
        <v>23</v>
      </c>
      <c r="P2198" s="179" t="s">
        <v>1437</v>
      </c>
      <c r="Q2198" s="179" t="s">
        <v>23</v>
      </c>
      <c r="R2198" s="179" t="s">
        <v>1525</v>
      </c>
      <c r="S2198" s="179" t="s">
        <v>211</v>
      </c>
      <c r="T2198" s="184" t="s">
        <v>83</v>
      </c>
      <c r="U2198" s="184" t="str">
        <f>Tabla1[[#This Row],[Códigos CIF]]&amp;" "&amp;"="&amp;" "&amp;Tabla1[[#This Row],[Códigos CIF Habilidad]]</f>
        <v>d540 = Vestirse</v>
      </c>
      <c r="V2198" s="189" t="s">
        <v>212</v>
      </c>
      <c r="W2198" s="19" t="s">
        <v>213</v>
      </c>
      <c r="X2198" s="10"/>
      <c r="Y2198" s="10"/>
      <c r="Z2198"/>
      <c r="AA2198"/>
      <c r="AB2198"/>
      <c r="AC2198"/>
      <c r="AD2198"/>
      <c r="AE2198"/>
      <c r="AF2198"/>
      <c r="AG2198"/>
      <c r="AH2198"/>
      <c r="AI2198"/>
    </row>
    <row r="2199" spans="1:35" ht="20.399999999999999">
      <c r="A2199" s="10">
        <v>2183</v>
      </c>
      <c r="B2199" s="176" t="s">
        <v>1344</v>
      </c>
      <c r="C2199" s="177" t="s">
        <v>1247</v>
      </c>
      <c r="D2199" s="177" t="s">
        <v>569</v>
      </c>
      <c r="E2199" s="178" t="s">
        <v>603</v>
      </c>
      <c r="F2199" s="179">
        <v>42</v>
      </c>
      <c r="G2199" s="180" t="s">
        <v>740</v>
      </c>
      <c r="H2199" s="181">
        <v>3</v>
      </c>
      <c r="I2199" s="182">
        <f>Tabla1[[#This Row],[P_Esperada_MEISR ]]*0.0008928</f>
        <v>2.6784000000000001E-3</v>
      </c>
      <c r="J2199" s="183">
        <v>1</v>
      </c>
      <c r="K2199" s="183">
        <f>Tabla1[[#This Row],[Puntuación]]-1</f>
        <v>0</v>
      </c>
      <c r="L2199" s="182">
        <f>Tabla1[[#This Row],[Cambio escala]]*0.0008928</f>
        <v>0</v>
      </c>
      <c r="M2199" s="179" t="s">
        <v>24</v>
      </c>
      <c r="N2199" s="179" t="s">
        <v>1435</v>
      </c>
      <c r="O2199" s="179" t="s">
        <v>31</v>
      </c>
      <c r="P2199" s="179" t="s">
        <v>1438</v>
      </c>
      <c r="Q2199" s="179" t="s">
        <v>7</v>
      </c>
      <c r="R2199" s="179" t="s">
        <v>1526</v>
      </c>
      <c r="S2199" s="179" t="s">
        <v>111</v>
      </c>
      <c r="T2199" s="184" t="s">
        <v>19</v>
      </c>
      <c r="U2199" s="184" t="str">
        <f>Tabla1[[#This Row],[Códigos CIF]]&amp;" "&amp;"="&amp;" "&amp;Tabla1[[#This Row],[Códigos CIF Habilidad]]</f>
        <v>d137 = Adquirir conceptos</v>
      </c>
      <c r="V2199" s="189" t="s">
        <v>112</v>
      </c>
      <c r="W2199" s="19" t="s">
        <v>113</v>
      </c>
      <c r="X2199" s="10"/>
      <c r="Y2199" s="10"/>
      <c r="Z2199"/>
      <c r="AA2199"/>
      <c r="AB2199"/>
      <c r="AC2199"/>
      <c r="AD2199"/>
      <c r="AE2199"/>
      <c r="AF2199"/>
      <c r="AG2199"/>
      <c r="AH2199"/>
      <c r="AI2199"/>
    </row>
    <row r="2200" spans="1:35" ht="20.399999999999999">
      <c r="A2200" s="10">
        <v>2184</v>
      </c>
      <c r="B2200" s="176" t="s">
        <v>1344</v>
      </c>
      <c r="C2200" s="177" t="s">
        <v>1248</v>
      </c>
      <c r="D2200" s="177" t="s">
        <v>569</v>
      </c>
      <c r="E2200" s="178" t="s">
        <v>598</v>
      </c>
      <c r="F2200" s="179">
        <v>54</v>
      </c>
      <c r="G2200" s="180" t="s">
        <v>743</v>
      </c>
      <c r="H2200" s="181">
        <v>3</v>
      </c>
      <c r="I2200" s="182">
        <f>Tabla1[[#This Row],[P_Esperada_MEISR ]]*0.0008928</f>
        <v>2.6784000000000001E-3</v>
      </c>
      <c r="J2200" s="183">
        <v>1</v>
      </c>
      <c r="K2200" s="183">
        <f>Tabla1[[#This Row],[Puntuación]]-1</f>
        <v>0</v>
      </c>
      <c r="L2200" s="182">
        <f>Tabla1[[#This Row],[Cambio escala]]*0.0008928</f>
        <v>0</v>
      </c>
      <c r="M2200" s="179" t="s">
        <v>5</v>
      </c>
      <c r="N2200" s="179" t="s">
        <v>1436</v>
      </c>
      <c r="O2200" s="179" t="s">
        <v>5</v>
      </c>
      <c r="P2200" s="179" t="s">
        <v>1441</v>
      </c>
      <c r="Q2200" s="179" t="s">
        <v>5</v>
      </c>
      <c r="R2200" s="179" t="s">
        <v>1519</v>
      </c>
      <c r="S2200" s="179" t="s">
        <v>103</v>
      </c>
      <c r="T2200" s="184" t="s">
        <v>9</v>
      </c>
      <c r="U2200" s="184" t="str">
        <f>Tabla1[[#This Row],[Códigos CIF]]&amp;" "&amp;"="&amp;" "&amp;Tabla1[[#This Row],[Códigos CIF Habilidad]]</f>
        <v>d350 = Conversación</v>
      </c>
      <c r="V2200" s="189" t="s">
        <v>104</v>
      </c>
      <c r="W2200" s="19" t="s">
        <v>105</v>
      </c>
      <c r="X2200" s="10"/>
      <c r="Y2200" s="10"/>
      <c r="Z2200"/>
      <c r="AA2200"/>
      <c r="AB2200"/>
      <c r="AC2200"/>
      <c r="AD2200"/>
      <c r="AE2200"/>
      <c r="AF2200"/>
      <c r="AG2200"/>
      <c r="AH2200"/>
      <c r="AI2200"/>
    </row>
    <row r="2201" spans="1:35" ht="30.6">
      <c r="A2201" s="10">
        <v>2185</v>
      </c>
      <c r="B2201" s="176" t="s">
        <v>1344</v>
      </c>
      <c r="C2201" s="177" t="s">
        <v>1211</v>
      </c>
      <c r="D2201" s="177" t="s">
        <v>569</v>
      </c>
      <c r="E2201" s="178" t="s">
        <v>604</v>
      </c>
      <c r="F2201" s="179">
        <v>54</v>
      </c>
      <c r="G2201" s="180" t="s">
        <v>743</v>
      </c>
      <c r="H2201" s="181">
        <v>3</v>
      </c>
      <c r="I2201" s="182">
        <f>Tabla1[[#This Row],[P_Esperada_MEISR ]]*0.0008928</f>
        <v>2.6784000000000001E-3</v>
      </c>
      <c r="J2201" s="183">
        <v>1</v>
      </c>
      <c r="K2201" s="183">
        <f>Tabla1[[#This Row],[Puntuación]]-1</f>
        <v>0</v>
      </c>
      <c r="L2201" s="182">
        <f>Tabla1[[#This Row],[Cambio escala]]*0.0008928</f>
        <v>0</v>
      </c>
      <c r="M2201" s="179" t="s">
        <v>24</v>
      </c>
      <c r="N2201" s="179" t="s">
        <v>1435</v>
      </c>
      <c r="O2201" s="179" t="s">
        <v>31</v>
      </c>
      <c r="P2201" s="179" t="s">
        <v>1438</v>
      </c>
      <c r="Q2201" s="179" t="s">
        <v>7</v>
      </c>
      <c r="R2201" s="179" t="s">
        <v>1526</v>
      </c>
      <c r="S2201" s="179" t="s">
        <v>72</v>
      </c>
      <c r="T2201" s="184" t="s">
        <v>50</v>
      </c>
      <c r="U2201" s="184" t="str">
        <f>Tabla1[[#This Row],[Códigos CIF]]&amp;" "&amp;"="&amp;" "&amp;Tabla1[[#This Row],[Códigos CIF Habilidad]]</f>
        <v>d230 = Llevar a cabo rutinas diarias</v>
      </c>
      <c r="V2201" s="189" t="s">
        <v>73</v>
      </c>
      <c r="W2201" s="19" t="s">
        <v>74</v>
      </c>
      <c r="X2201" s="10"/>
      <c r="Y2201" s="10"/>
      <c r="Z2201"/>
      <c r="AA2201"/>
      <c r="AB2201"/>
      <c r="AC2201"/>
      <c r="AD2201"/>
      <c r="AE2201"/>
      <c r="AF2201"/>
      <c r="AG2201"/>
      <c r="AH2201"/>
      <c r="AI2201"/>
    </row>
    <row r="2202" spans="1:35" ht="20.399999999999999">
      <c r="A2202" s="10">
        <v>2186</v>
      </c>
      <c r="B2202" s="176" t="s">
        <v>1344</v>
      </c>
      <c r="C2202" s="177" t="s">
        <v>1249</v>
      </c>
      <c r="D2202" s="177" t="s">
        <v>569</v>
      </c>
      <c r="E2202" s="178" t="s">
        <v>605</v>
      </c>
      <c r="F2202" s="179">
        <v>54</v>
      </c>
      <c r="G2202" s="180" t="s">
        <v>743</v>
      </c>
      <c r="H2202" s="181">
        <v>3</v>
      </c>
      <c r="I2202" s="182">
        <f>Tabla1[[#This Row],[P_Esperada_MEISR ]]*0.0008928</f>
        <v>2.6784000000000001E-3</v>
      </c>
      <c r="J2202" s="183">
        <v>1</v>
      </c>
      <c r="K2202" s="183">
        <f>Tabla1[[#This Row],[Puntuación]]-1</f>
        <v>0</v>
      </c>
      <c r="L2202" s="182">
        <f>Tabla1[[#This Row],[Cambio escala]]*0.0008928</f>
        <v>0</v>
      </c>
      <c r="M2202" s="179" t="s">
        <v>24</v>
      </c>
      <c r="N2202" s="179" t="s">
        <v>1435</v>
      </c>
      <c r="O2202" s="179" t="s">
        <v>31</v>
      </c>
      <c r="P2202" s="179" t="s">
        <v>1438</v>
      </c>
      <c r="Q2202" s="179" t="s">
        <v>7</v>
      </c>
      <c r="R2202" s="179" t="s">
        <v>1526</v>
      </c>
      <c r="S2202" s="179" t="s">
        <v>284</v>
      </c>
      <c r="T2202" s="184" t="s">
        <v>19</v>
      </c>
      <c r="U2202" s="184" t="str">
        <f>Tabla1[[#This Row],[Códigos CIF]]&amp;" "&amp;"="&amp;" "&amp;Tabla1[[#This Row],[Códigos CIF Habilidad]]</f>
        <v>d132 = Adquirir información</v>
      </c>
      <c r="V2202" s="189" t="s">
        <v>285</v>
      </c>
      <c r="W2202" s="19" t="s">
        <v>286</v>
      </c>
      <c r="X2202" s="10"/>
      <c r="Y2202" s="10"/>
      <c r="Z2202"/>
      <c r="AA2202"/>
      <c r="AB2202"/>
      <c r="AC2202"/>
      <c r="AD2202"/>
      <c r="AE2202"/>
      <c r="AF2202"/>
      <c r="AG2202"/>
      <c r="AH2202"/>
      <c r="AI2202"/>
    </row>
    <row r="2203" spans="1:35" ht="20.399999999999999">
      <c r="A2203" s="10">
        <v>2187</v>
      </c>
      <c r="B2203" s="176" t="s">
        <v>1344</v>
      </c>
      <c r="C2203" s="177" t="s">
        <v>1250</v>
      </c>
      <c r="D2203" s="177" t="s">
        <v>569</v>
      </c>
      <c r="E2203" s="178" t="s">
        <v>607</v>
      </c>
      <c r="F2203" s="179">
        <v>60</v>
      </c>
      <c r="G2203" s="180" t="s">
        <v>744</v>
      </c>
      <c r="H2203" s="181">
        <v>3</v>
      </c>
      <c r="I2203" s="182">
        <f>Tabla1[[#This Row],[P_Esperada_MEISR ]]*0.0008928</f>
        <v>2.6784000000000001E-3</v>
      </c>
      <c r="J2203" s="183">
        <v>1</v>
      </c>
      <c r="K2203" s="183">
        <f>Tabla1[[#This Row],[Puntuación]]-1</f>
        <v>0</v>
      </c>
      <c r="L2203" s="182">
        <f>Tabla1[[#This Row],[Cambio escala]]*0.0008928</f>
        <v>0</v>
      </c>
      <c r="M2203" s="179" t="s">
        <v>23</v>
      </c>
      <c r="N2203" s="179" t="s">
        <v>1434</v>
      </c>
      <c r="O2203" s="179" t="s">
        <v>23</v>
      </c>
      <c r="P2203" s="179" t="s">
        <v>1437</v>
      </c>
      <c r="Q2203" s="179" t="s">
        <v>23</v>
      </c>
      <c r="R2203" s="179" t="s">
        <v>1525</v>
      </c>
      <c r="S2203" s="179" t="s">
        <v>34</v>
      </c>
      <c r="T2203" s="184" t="s">
        <v>27</v>
      </c>
      <c r="U2203" s="184" t="str">
        <f>Tabla1[[#This Row],[Códigos CIF]]&amp;" "&amp;"="&amp;" "&amp;Tabla1[[#This Row],[Códigos CIF Habilidad]]</f>
        <v>d445 = Uso de la mano y el brazo</v>
      </c>
      <c r="V2203" s="189" t="s">
        <v>35</v>
      </c>
      <c r="W2203" s="19" t="s">
        <v>36</v>
      </c>
      <c r="X2203" s="10"/>
      <c r="Y2203" s="10"/>
      <c r="Z2203"/>
      <c r="AA2203"/>
      <c r="AB2203"/>
      <c r="AC2203"/>
      <c r="AD2203"/>
      <c r="AE2203"/>
      <c r="AF2203"/>
      <c r="AG2203"/>
      <c r="AH2203"/>
      <c r="AI2203"/>
    </row>
    <row r="2204" spans="1:35" ht="61.2">
      <c r="A2204" s="10">
        <v>2188</v>
      </c>
      <c r="B2204" s="176" t="s">
        <v>1344</v>
      </c>
      <c r="C2204" s="177" t="s">
        <v>1251</v>
      </c>
      <c r="D2204" s="177" t="s">
        <v>569</v>
      </c>
      <c r="E2204" s="178" t="s">
        <v>608</v>
      </c>
      <c r="F2204" s="179">
        <v>60</v>
      </c>
      <c r="G2204" s="180" t="s">
        <v>744</v>
      </c>
      <c r="H2204" s="181">
        <v>3</v>
      </c>
      <c r="I2204" s="182">
        <f>Tabla1[[#This Row],[P_Esperada_MEISR ]]*0.0008928</f>
        <v>2.6784000000000001E-3</v>
      </c>
      <c r="J2204" s="183">
        <v>1</v>
      </c>
      <c r="K2204" s="183">
        <f>Tabla1[[#This Row],[Puntuación]]-1</f>
        <v>0</v>
      </c>
      <c r="L2204" s="182">
        <f>Tabla1[[#This Row],[Cambio escala]]*0.0008928</f>
        <v>0</v>
      </c>
      <c r="M2204" s="179" t="s">
        <v>23</v>
      </c>
      <c r="N2204" s="179" t="s">
        <v>1434</v>
      </c>
      <c r="O2204" s="179" t="s">
        <v>23</v>
      </c>
      <c r="P2204" s="179" t="s">
        <v>1437</v>
      </c>
      <c r="Q2204" s="179" t="s">
        <v>23</v>
      </c>
      <c r="R2204" s="179" t="s">
        <v>1525</v>
      </c>
      <c r="S2204" s="179" t="s">
        <v>77</v>
      </c>
      <c r="T2204" s="184" t="s">
        <v>50</v>
      </c>
      <c r="U2204" s="184" t="str">
        <f>Tabla1[[#This Row],[Códigos CIF]]&amp;" "&amp;"="&amp;" "&amp;Tabla1[[#This Row],[Códigos CIF Habilidad]]</f>
        <v>d250 = Manejo del comportamiento propio</v>
      </c>
      <c r="V2204" s="189" t="s">
        <v>78</v>
      </c>
      <c r="W2204" s="19" t="s">
        <v>79</v>
      </c>
      <c r="X2204" s="10"/>
      <c r="Y2204" s="10"/>
      <c r="Z2204"/>
      <c r="AA2204"/>
      <c r="AB2204"/>
      <c r="AC2204"/>
      <c r="AD2204"/>
      <c r="AE2204"/>
      <c r="AF2204"/>
      <c r="AG2204"/>
      <c r="AH2204"/>
      <c r="AI2204"/>
    </row>
    <row r="2205" spans="1:35">
      <c r="A2205" s="10">
        <v>2189</v>
      </c>
      <c r="B2205" s="176" t="s">
        <v>1344</v>
      </c>
      <c r="C2205" s="177" t="s">
        <v>1252</v>
      </c>
      <c r="D2205" s="177" t="s">
        <v>609</v>
      </c>
      <c r="E2205" s="178" t="s">
        <v>610</v>
      </c>
      <c r="F2205" s="179">
        <v>0</v>
      </c>
      <c r="G2205" s="180" t="s">
        <v>683</v>
      </c>
      <c r="H2205" s="181">
        <v>3</v>
      </c>
      <c r="I2205" s="182">
        <f>Tabla1[[#This Row],[P_Esperada_MEISR ]]*0.0008928</f>
        <v>2.6784000000000001E-3</v>
      </c>
      <c r="J2205" s="183">
        <v>1</v>
      </c>
      <c r="K2205" s="183">
        <f>Tabla1[[#This Row],[Puntuación]]-1</f>
        <v>0</v>
      </c>
      <c r="L2205" s="182">
        <f>Tabla1[[#This Row],[Cambio escala]]*0.0008928</f>
        <v>0</v>
      </c>
      <c r="M2205" s="179" t="s">
        <v>5</v>
      </c>
      <c r="N2205" s="179" t="s">
        <v>1436</v>
      </c>
      <c r="O2205" s="179" t="s">
        <v>5</v>
      </c>
      <c r="P2205" s="179" t="s">
        <v>1441</v>
      </c>
      <c r="Q2205" s="179" t="s">
        <v>5</v>
      </c>
      <c r="R2205" s="179" t="s">
        <v>1519</v>
      </c>
      <c r="S2205" s="179" t="s">
        <v>41</v>
      </c>
      <c r="T2205" s="184" t="s">
        <v>19</v>
      </c>
      <c r="U2205" s="184" t="str">
        <f>Tabla1[[#This Row],[Códigos CIF]]&amp;" "&amp;"="&amp;" "&amp;Tabla1[[#This Row],[Códigos CIF Habilidad]]</f>
        <v>d160 = Centrar la atención</v>
      </c>
      <c r="V2205" s="189" t="s">
        <v>42</v>
      </c>
      <c r="W2205" s="19" t="s">
        <v>43</v>
      </c>
      <c r="X2205" s="10"/>
      <c r="Y2205" s="10"/>
      <c r="Z2205"/>
      <c r="AA2205"/>
      <c r="AB2205"/>
      <c r="AC2205"/>
      <c r="AD2205"/>
      <c r="AE2205"/>
      <c r="AF2205"/>
      <c r="AG2205"/>
      <c r="AH2205"/>
      <c r="AI2205"/>
    </row>
    <row r="2206" spans="1:35">
      <c r="A2206" s="10">
        <v>2190</v>
      </c>
      <c r="B2206" s="176" t="s">
        <v>1344</v>
      </c>
      <c r="C2206" s="177" t="s">
        <v>1254</v>
      </c>
      <c r="D2206" s="177" t="s">
        <v>609</v>
      </c>
      <c r="E2206" s="178" t="s">
        <v>611</v>
      </c>
      <c r="F2206" s="179">
        <v>2</v>
      </c>
      <c r="G2206" s="180" t="s">
        <v>683</v>
      </c>
      <c r="H2206" s="181">
        <v>3</v>
      </c>
      <c r="I2206" s="182">
        <f>Tabla1[[#This Row],[P_Esperada_MEISR ]]*0.0008928</f>
        <v>2.6784000000000001E-3</v>
      </c>
      <c r="J2206" s="183">
        <v>1</v>
      </c>
      <c r="K2206" s="183">
        <f>Tabla1[[#This Row],[Puntuación]]-1</f>
        <v>0</v>
      </c>
      <c r="L2206" s="182">
        <f>Tabla1[[#This Row],[Cambio escala]]*0.0008928</f>
        <v>0</v>
      </c>
      <c r="M2206" s="179" t="s">
        <v>24</v>
      </c>
      <c r="N2206" s="179" t="s">
        <v>1435</v>
      </c>
      <c r="O2206" s="179" t="s">
        <v>5</v>
      </c>
      <c r="P2206" s="179" t="s">
        <v>1441</v>
      </c>
      <c r="Q2206" s="179" t="s">
        <v>5</v>
      </c>
      <c r="R2206" s="179" t="s">
        <v>1519</v>
      </c>
      <c r="S2206" s="179" t="s">
        <v>41</v>
      </c>
      <c r="T2206" s="184" t="s">
        <v>19</v>
      </c>
      <c r="U2206" s="184" t="str">
        <f>Tabla1[[#This Row],[Códigos CIF]]&amp;" "&amp;"="&amp;" "&amp;Tabla1[[#This Row],[Códigos CIF Habilidad]]</f>
        <v>d160 = Centrar la atención</v>
      </c>
      <c r="V2206" s="189" t="s">
        <v>42</v>
      </c>
      <c r="W2206" s="19" t="s">
        <v>43</v>
      </c>
      <c r="X2206" s="10"/>
      <c r="Y2206" s="10"/>
      <c r="Z2206"/>
      <c r="AA2206"/>
      <c r="AB2206"/>
      <c r="AC2206"/>
      <c r="AD2206"/>
      <c r="AE2206"/>
      <c r="AF2206"/>
      <c r="AG2206"/>
      <c r="AH2206"/>
      <c r="AI2206"/>
    </row>
    <row r="2207" spans="1:35" ht="20.399999999999999">
      <c r="A2207" s="10">
        <v>2191</v>
      </c>
      <c r="B2207" s="176" t="s">
        <v>1344</v>
      </c>
      <c r="C2207" s="177" t="s">
        <v>1255</v>
      </c>
      <c r="D2207" s="177" t="s">
        <v>609</v>
      </c>
      <c r="E2207" s="178" t="s">
        <v>612</v>
      </c>
      <c r="F2207" s="179">
        <v>5</v>
      </c>
      <c r="G2207" s="180" t="s">
        <v>683</v>
      </c>
      <c r="H2207" s="181">
        <v>3</v>
      </c>
      <c r="I2207" s="182">
        <f>Tabla1[[#This Row],[P_Esperada_MEISR ]]*0.0008928</f>
        <v>2.6784000000000001E-3</v>
      </c>
      <c r="J2207" s="183">
        <v>1</v>
      </c>
      <c r="K2207" s="183">
        <f>Tabla1[[#This Row],[Puntuación]]-1</f>
        <v>0</v>
      </c>
      <c r="L2207" s="182">
        <f>Tabla1[[#This Row],[Cambio escala]]*0.0008928</f>
        <v>0</v>
      </c>
      <c r="M2207" s="179" t="s">
        <v>24</v>
      </c>
      <c r="N2207" s="179" t="s">
        <v>1435</v>
      </c>
      <c r="O2207" s="179" t="s">
        <v>25</v>
      </c>
      <c r="P2207" s="179" t="s">
        <v>1440</v>
      </c>
      <c r="Q2207" s="179" t="s">
        <v>23</v>
      </c>
      <c r="R2207" s="179" t="s">
        <v>1525</v>
      </c>
      <c r="S2207" s="179" t="s">
        <v>34</v>
      </c>
      <c r="T2207" s="184" t="s">
        <v>27</v>
      </c>
      <c r="U2207" s="184" t="str">
        <f>Tabla1[[#This Row],[Códigos CIF]]&amp;" "&amp;"="&amp;" "&amp;Tabla1[[#This Row],[Códigos CIF Habilidad]]</f>
        <v>d445 = Uso de la mano y el brazo</v>
      </c>
      <c r="V2207" s="189" t="s">
        <v>35</v>
      </c>
      <c r="W2207" s="19" t="s">
        <v>36</v>
      </c>
      <c r="X2207" s="10"/>
      <c r="Y2207" s="10"/>
      <c r="Z2207"/>
      <c r="AA2207"/>
      <c r="AB2207"/>
      <c r="AC2207"/>
      <c r="AD2207"/>
      <c r="AE2207"/>
      <c r="AF2207"/>
      <c r="AG2207"/>
      <c r="AH2207"/>
      <c r="AI2207"/>
    </row>
    <row r="2208" spans="1:35" ht="24">
      <c r="A2208" s="10">
        <v>2192</v>
      </c>
      <c r="B2208" s="176" t="s">
        <v>1344</v>
      </c>
      <c r="C2208" s="177" t="s">
        <v>1256</v>
      </c>
      <c r="D2208" s="177" t="s">
        <v>609</v>
      </c>
      <c r="E2208" s="178" t="s">
        <v>613</v>
      </c>
      <c r="F2208" s="179">
        <v>7</v>
      </c>
      <c r="G2208" s="180" t="s">
        <v>686</v>
      </c>
      <c r="H2208" s="181">
        <v>3</v>
      </c>
      <c r="I2208" s="182">
        <f>Tabla1[[#This Row],[P_Esperada_MEISR ]]*0.0008928</f>
        <v>2.6784000000000001E-3</v>
      </c>
      <c r="J2208" s="183">
        <v>1</v>
      </c>
      <c r="K2208" s="183">
        <f>Tabla1[[#This Row],[Puntuación]]-1</f>
        <v>0</v>
      </c>
      <c r="L2208" s="182">
        <f>Tabla1[[#This Row],[Cambio escala]]*0.0008928</f>
        <v>0</v>
      </c>
      <c r="M2208" s="179" t="s">
        <v>5</v>
      </c>
      <c r="N2208" s="179" t="s">
        <v>1436</v>
      </c>
      <c r="O2208" s="179" t="s">
        <v>6</v>
      </c>
      <c r="P2208" s="179" t="s">
        <v>1439</v>
      </c>
      <c r="Q2208" s="179" t="s">
        <v>5</v>
      </c>
      <c r="R2208" s="179" t="s">
        <v>1519</v>
      </c>
      <c r="S2208" s="179" t="s">
        <v>89</v>
      </c>
      <c r="T2208" s="184" t="s">
        <v>9</v>
      </c>
      <c r="U2208" s="184" t="str">
        <f>Tabla1[[#This Row],[Códigos CIF]]&amp;" "&amp;"="&amp;" "&amp;Tabla1[[#This Row],[Códigos CIF Habilidad]]</f>
        <v>d335 = Producción de mensajes no verbales</v>
      </c>
      <c r="V2208" s="189" t="s">
        <v>90</v>
      </c>
      <c r="W2208" s="19" t="s">
        <v>91</v>
      </c>
      <c r="X2208" s="10"/>
      <c r="Y2208" s="10"/>
      <c r="Z2208"/>
      <c r="AA2208"/>
      <c r="AB2208"/>
      <c r="AC2208"/>
      <c r="AD2208"/>
      <c r="AE2208"/>
      <c r="AF2208"/>
      <c r="AG2208"/>
      <c r="AH2208"/>
      <c r="AI2208"/>
    </row>
    <row r="2209" spans="1:35" ht="40.799999999999997">
      <c r="A2209" s="10">
        <v>2193</v>
      </c>
      <c r="B2209" s="176" t="s">
        <v>1344</v>
      </c>
      <c r="C2209" s="177" t="s">
        <v>1257</v>
      </c>
      <c r="D2209" s="177" t="s">
        <v>609</v>
      </c>
      <c r="E2209" s="178" t="s">
        <v>614</v>
      </c>
      <c r="F2209" s="179">
        <v>9</v>
      </c>
      <c r="G2209" s="180" t="s">
        <v>686</v>
      </c>
      <c r="H2209" s="181">
        <v>3</v>
      </c>
      <c r="I2209" s="182">
        <f>Tabla1[[#This Row],[P_Esperada_MEISR ]]*0.0008928</f>
        <v>2.6784000000000001E-3</v>
      </c>
      <c r="J2209" s="183">
        <v>1</v>
      </c>
      <c r="K2209" s="183">
        <f>Tabla1[[#This Row],[Puntuación]]-1</f>
        <v>0</v>
      </c>
      <c r="L2209" s="182">
        <f>Tabla1[[#This Row],[Cambio escala]]*0.0008928</f>
        <v>0</v>
      </c>
      <c r="M2209" s="179" t="s">
        <v>23</v>
      </c>
      <c r="N2209" s="179" t="s">
        <v>1434</v>
      </c>
      <c r="O2209" s="179" t="s">
        <v>25</v>
      </c>
      <c r="P2209" s="179" t="s">
        <v>1440</v>
      </c>
      <c r="Q2209" s="179" t="s">
        <v>23</v>
      </c>
      <c r="R2209" s="179" t="s">
        <v>1525</v>
      </c>
      <c r="S2209" s="179" t="s">
        <v>44</v>
      </c>
      <c r="T2209" s="184" t="s">
        <v>27</v>
      </c>
      <c r="U2209" s="184" t="str">
        <f>Tabla1[[#This Row],[Códigos CIF]]&amp;" "&amp;"="&amp;" "&amp;Tabla1[[#This Row],[Códigos CIF Habilidad]]</f>
        <v>d415 = Mantener la posición del cuerpo</v>
      </c>
      <c r="V2209" s="189" t="s">
        <v>45</v>
      </c>
      <c r="W2209" s="19" t="s">
        <v>46</v>
      </c>
      <c r="X2209" s="10"/>
      <c r="Y2209" s="10"/>
      <c r="Z2209"/>
      <c r="AA2209"/>
      <c r="AB2209"/>
      <c r="AC2209"/>
      <c r="AD2209"/>
      <c r="AE2209"/>
      <c r="AF2209"/>
      <c r="AG2209"/>
      <c r="AH2209"/>
      <c r="AI2209"/>
    </row>
    <row r="2210" spans="1:35" ht="20.399999999999999">
      <c r="A2210" s="10">
        <v>2194</v>
      </c>
      <c r="B2210" s="176" t="s">
        <v>1344</v>
      </c>
      <c r="C2210" s="177" t="s">
        <v>1258</v>
      </c>
      <c r="D2210" s="177" t="s">
        <v>609</v>
      </c>
      <c r="E2210" s="178" t="s">
        <v>624</v>
      </c>
      <c r="F2210" s="179">
        <v>9</v>
      </c>
      <c r="G2210" s="180" t="s">
        <v>686</v>
      </c>
      <c r="H2210" s="181">
        <v>3</v>
      </c>
      <c r="I2210" s="182">
        <f>Tabla1[[#This Row],[P_Esperada_MEISR ]]*0.0008928</f>
        <v>2.6784000000000001E-3</v>
      </c>
      <c r="J2210" s="183">
        <v>1</v>
      </c>
      <c r="K2210" s="183">
        <f>Tabla1[[#This Row],[Puntuación]]-1</f>
        <v>0</v>
      </c>
      <c r="L2210" s="182">
        <f>Tabla1[[#This Row],[Cambio escala]]*0.0008928</f>
        <v>0</v>
      </c>
      <c r="M2210" s="179" t="s">
        <v>5</v>
      </c>
      <c r="N2210" s="179" t="s">
        <v>1436</v>
      </c>
      <c r="O2210" s="179" t="s">
        <v>5</v>
      </c>
      <c r="P2210" s="179" t="s">
        <v>1441</v>
      </c>
      <c r="Q2210" s="179" t="s">
        <v>5</v>
      </c>
      <c r="R2210" s="179" t="s">
        <v>1519</v>
      </c>
      <c r="S2210" s="179" t="s">
        <v>314</v>
      </c>
      <c r="T2210" s="184" t="s">
        <v>14</v>
      </c>
      <c r="U2210" s="184" t="str">
        <f>Tabla1[[#This Row],[Códigos CIF]]&amp;" "&amp;"="&amp;" "&amp;Tabla1[[#This Row],[Códigos CIF Habilidad]]</f>
        <v>d750 = Relaciones sociales informales</v>
      </c>
      <c r="V2210" s="189" t="s">
        <v>315</v>
      </c>
      <c r="W2210" s="19" t="s">
        <v>316</v>
      </c>
      <c r="X2210" s="10"/>
      <c r="Y2210" s="10"/>
      <c r="Z2210"/>
      <c r="AA2210"/>
      <c r="AB2210"/>
      <c r="AC2210"/>
      <c r="AD2210"/>
      <c r="AE2210"/>
      <c r="AF2210"/>
      <c r="AG2210"/>
      <c r="AH2210"/>
      <c r="AI2210"/>
    </row>
    <row r="2211" spans="1:35" ht="30.6">
      <c r="A2211" s="10">
        <v>2195</v>
      </c>
      <c r="B2211" s="176" t="s">
        <v>1344</v>
      </c>
      <c r="C2211" s="177" t="s">
        <v>1259</v>
      </c>
      <c r="D2211" s="177" t="s">
        <v>609</v>
      </c>
      <c r="E2211" s="178" t="s">
        <v>615</v>
      </c>
      <c r="F2211" s="179">
        <v>12</v>
      </c>
      <c r="G2211" s="180" t="s">
        <v>686</v>
      </c>
      <c r="H2211" s="181">
        <v>3</v>
      </c>
      <c r="I2211" s="182">
        <f>Tabla1[[#This Row],[P_Esperada_MEISR ]]*0.0008928</f>
        <v>2.6784000000000001E-3</v>
      </c>
      <c r="J2211" s="183">
        <v>1</v>
      </c>
      <c r="K2211" s="183">
        <f>Tabla1[[#This Row],[Puntuación]]-1</f>
        <v>0</v>
      </c>
      <c r="L2211" s="182">
        <f>Tabla1[[#This Row],[Cambio escala]]*0.0008928</f>
        <v>0</v>
      </c>
      <c r="M2211" s="179" t="s">
        <v>5</v>
      </c>
      <c r="N2211" s="179" t="s">
        <v>1436</v>
      </c>
      <c r="O2211" s="179" t="s">
        <v>6</v>
      </c>
      <c r="P2211" s="179" t="s">
        <v>1439</v>
      </c>
      <c r="Q2211" s="179" t="s">
        <v>7</v>
      </c>
      <c r="R2211" s="179" t="s">
        <v>1526</v>
      </c>
      <c r="S2211" s="179" t="s">
        <v>86</v>
      </c>
      <c r="T2211" s="184" t="s">
        <v>50</v>
      </c>
      <c r="U2211" s="184" t="str">
        <f>Tabla1[[#This Row],[Códigos CIF]]&amp;" "&amp;"="&amp;" "&amp;Tabla1[[#This Row],[Códigos CIF Habilidad]]</f>
        <v>d210 = Llevar a cabo una única tarea</v>
      </c>
      <c r="V2211" s="189" t="s">
        <v>87</v>
      </c>
      <c r="W2211" s="19" t="s">
        <v>88</v>
      </c>
      <c r="X2211" s="10"/>
      <c r="Y2211" s="10"/>
      <c r="Z2211"/>
      <c r="AA2211"/>
      <c r="AB2211"/>
      <c r="AC2211"/>
      <c r="AD2211"/>
      <c r="AE2211"/>
      <c r="AF2211"/>
      <c r="AG2211"/>
      <c r="AH2211"/>
      <c r="AI2211"/>
    </row>
    <row r="2212" spans="1:35" ht="40.799999999999997">
      <c r="A2212" s="10">
        <v>2196</v>
      </c>
      <c r="B2212" s="176" t="s">
        <v>1344</v>
      </c>
      <c r="C2212" s="177" t="s">
        <v>1260</v>
      </c>
      <c r="D2212" s="177" t="s">
        <v>609</v>
      </c>
      <c r="E2212" s="178" t="s">
        <v>616</v>
      </c>
      <c r="F2212" s="179">
        <v>12</v>
      </c>
      <c r="G2212" s="180" t="s">
        <v>686</v>
      </c>
      <c r="H2212" s="181">
        <v>3</v>
      </c>
      <c r="I2212" s="182">
        <f>Tabla1[[#This Row],[P_Esperada_MEISR ]]*0.0008928</f>
        <v>2.6784000000000001E-3</v>
      </c>
      <c r="J2212" s="183">
        <v>1</v>
      </c>
      <c r="K2212" s="183">
        <f>Tabla1[[#This Row],[Puntuación]]-1</f>
        <v>0</v>
      </c>
      <c r="L2212" s="182">
        <f>Tabla1[[#This Row],[Cambio escala]]*0.0008928</f>
        <v>0</v>
      </c>
      <c r="M2212" s="179" t="s">
        <v>24</v>
      </c>
      <c r="N2212" s="179" t="s">
        <v>1435</v>
      </c>
      <c r="O2212" s="179" t="s">
        <v>5</v>
      </c>
      <c r="P2212" s="179" t="s">
        <v>1441</v>
      </c>
      <c r="Q2212" s="179" t="s">
        <v>5</v>
      </c>
      <c r="R2212" s="179" t="s">
        <v>1519</v>
      </c>
      <c r="S2212" s="179" t="s">
        <v>72</v>
      </c>
      <c r="T2212" s="184" t="s">
        <v>50</v>
      </c>
      <c r="U2212" s="184" t="str">
        <f>Tabla1[[#This Row],[Códigos CIF]]&amp;" "&amp;"="&amp;" "&amp;Tabla1[[#This Row],[Códigos CIF Habilidad]]</f>
        <v>d230 = Llevar a cabo rutinas diarias</v>
      </c>
      <c r="V2212" s="189" t="s">
        <v>73</v>
      </c>
      <c r="W2212" s="19" t="s">
        <v>74</v>
      </c>
      <c r="X2212" s="10"/>
      <c r="Y2212" s="10"/>
      <c r="Z2212"/>
      <c r="AA2212"/>
      <c r="AB2212"/>
      <c r="AC2212"/>
      <c r="AD2212"/>
      <c r="AE2212"/>
      <c r="AF2212"/>
      <c r="AG2212"/>
      <c r="AH2212"/>
      <c r="AI2212"/>
    </row>
    <row r="2213" spans="1:35">
      <c r="A2213" s="10">
        <v>2197</v>
      </c>
      <c r="B2213" s="176" t="s">
        <v>1344</v>
      </c>
      <c r="C2213" s="177" t="s">
        <v>1261</v>
      </c>
      <c r="D2213" s="177" t="s">
        <v>609</v>
      </c>
      <c r="E2213" s="178" t="s">
        <v>617</v>
      </c>
      <c r="F2213" s="179">
        <v>12</v>
      </c>
      <c r="G2213" s="180" t="s">
        <v>686</v>
      </c>
      <c r="H2213" s="181">
        <v>3</v>
      </c>
      <c r="I2213" s="182">
        <f>Tabla1[[#This Row],[P_Esperada_MEISR ]]*0.0008928</f>
        <v>2.6784000000000001E-3</v>
      </c>
      <c r="J2213" s="183">
        <v>1</v>
      </c>
      <c r="K2213" s="183">
        <f>Tabla1[[#This Row],[Puntuación]]-1</f>
        <v>0</v>
      </c>
      <c r="L2213" s="182">
        <f>Tabla1[[#This Row],[Cambio escala]]*0.0008928</f>
        <v>0</v>
      </c>
      <c r="M2213" s="179" t="s">
        <v>5</v>
      </c>
      <c r="N2213" s="179" t="s">
        <v>1436</v>
      </c>
      <c r="O2213" s="179" t="s">
        <v>6</v>
      </c>
      <c r="P2213" s="179" t="s">
        <v>1439</v>
      </c>
      <c r="Q2213" s="179" t="s">
        <v>23</v>
      </c>
      <c r="R2213" s="179" t="s">
        <v>1525</v>
      </c>
      <c r="S2213" s="179" t="s">
        <v>176</v>
      </c>
      <c r="T2213" s="184" t="s">
        <v>19</v>
      </c>
      <c r="U2213" s="184" t="str">
        <f>Tabla1[[#This Row],[Códigos CIF]]&amp;" "&amp;"="&amp;" "&amp;Tabla1[[#This Row],[Códigos CIF Habilidad]]</f>
        <v>d177 = Tomar decisiones</v>
      </c>
      <c r="V2213" s="189" t="s">
        <v>177</v>
      </c>
      <c r="W2213" s="19" t="s">
        <v>178</v>
      </c>
      <c r="X2213" s="10"/>
      <c r="Y2213" s="10"/>
      <c r="Z2213"/>
      <c r="AA2213"/>
      <c r="AB2213"/>
      <c r="AC2213"/>
      <c r="AD2213"/>
      <c r="AE2213"/>
      <c r="AF2213"/>
      <c r="AG2213"/>
      <c r="AH2213"/>
      <c r="AI2213"/>
    </row>
    <row r="2214" spans="1:35" ht="30.6">
      <c r="A2214" s="10">
        <v>2198</v>
      </c>
      <c r="B2214" s="176" t="s">
        <v>1344</v>
      </c>
      <c r="C2214" s="177" t="s">
        <v>1262</v>
      </c>
      <c r="D2214" s="177" t="s">
        <v>609</v>
      </c>
      <c r="E2214" s="178" t="s">
        <v>618</v>
      </c>
      <c r="F2214" s="179">
        <v>14</v>
      </c>
      <c r="G2214" s="180" t="s">
        <v>684</v>
      </c>
      <c r="H2214" s="181">
        <v>3</v>
      </c>
      <c r="I2214" s="182">
        <f>Tabla1[[#This Row],[P_Esperada_MEISR ]]*0.0008928</f>
        <v>2.6784000000000001E-3</v>
      </c>
      <c r="J2214" s="183">
        <v>1</v>
      </c>
      <c r="K2214" s="183">
        <f>Tabla1[[#This Row],[Puntuación]]-1</f>
        <v>0</v>
      </c>
      <c r="L2214" s="182">
        <f>Tabla1[[#This Row],[Cambio escala]]*0.0008928</f>
        <v>0</v>
      </c>
      <c r="M2214" s="179" t="s">
        <v>5</v>
      </c>
      <c r="N2214" s="179" t="s">
        <v>1436</v>
      </c>
      <c r="O2214" s="179" t="s">
        <v>6</v>
      </c>
      <c r="P2214" s="179" t="s">
        <v>1439</v>
      </c>
      <c r="Q2214" s="179" t="s">
        <v>7</v>
      </c>
      <c r="R2214" s="179" t="s">
        <v>1526</v>
      </c>
      <c r="S2214" s="179" t="s">
        <v>484</v>
      </c>
      <c r="T2214" s="184" t="s">
        <v>19</v>
      </c>
      <c r="U2214" s="184" t="str">
        <f>Tabla1[[#This Row],[Códigos CIF]]&amp;" "&amp;"="&amp;" "&amp;Tabla1[[#This Row],[Códigos CIF Habilidad]]</f>
        <v>d134 = Adquirir lenguaje adicional</v>
      </c>
      <c r="V2214" s="189" t="s">
        <v>485</v>
      </c>
      <c r="W2214" s="19" t="s">
        <v>486</v>
      </c>
      <c r="X2214" s="10"/>
      <c r="Y2214" s="10"/>
      <c r="Z2214"/>
      <c r="AA2214"/>
      <c r="AB2214"/>
      <c r="AC2214"/>
      <c r="AD2214"/>
      <c r="AE2214"/>
      <c r="AF2214"/>
      <c r="AG2214"/>
      <c r="AH2214"/>
      <c r="AI2214"/>
    </row>
    <row r="2215" spans="1:35" ht="20.399999999999999">
      <c r="A2215" s="10">
        <v>2199</v>
      </c>
      <c r="B2215" s="176" t="s">
        <v>1344</v>
      </c>
      <c r="C2215" s="177" t="s">
        <v>1263</v>
      </c>
      <c r="D2215" s="177" t="s">
        <v>609</v>
      </c>
      <c r="E2215" s="178" t="s">
        <v>619</v>
      </c>
      <c r="F2215" s="179">
        <v>18</v>
      </c>
      <c r="G2215" s="180" t="s">
        <v>684</v>
      </c>
      <c r="H2215" s="181">
        <v>3</v>
      </c>
      <c r="I2215" s="182">
        <f>Tabla1[[#This Row],[P_Esperada_MEISR ]]*0.0008928</f>
        <v>2.6784000000000001E-3</v>
      </c>
      <c r="J2215" s="183">
        <v>1</v>
      </c>
      <c r="K2215" s="183">
        <f>Tabla1[[#This Row],[Puntuación]]-1</f>
        <v>0</v>
      </c>
      <c r="L2215" s="182">
        <f>Tabla1[[#This Row],[Cambio escala]]*0.0008928</f>
        <v>0</v>
      </c>
      <c r="M2215" s="179" t="s">
        <v>24</v>
      </c>
      <c r="N2215" s="179" t="s">
        <v>1435</v>
      </c>
      <c r="O2215" s="179" t="s">
        <v>25</v>
      </c>
      <c r="P2215" s="179" t="s">
        <v>1440</v>
      </c>
      <c r="Q2215" s="179" t="s">
        <v>23</v>
      </c>
      <c r="R2215" s="179" t="s">
        <v>1525</v>
      </c>
      <c r="S2215" s="179" t="s">
        <v>454</v>
      </c>
      <c r="T2215" s="184" t="s">
        <v>27</v>
      </c>
      <c r="U2215" s="184" t="str">
        <f>Tabla1[[#This Row],[Códigos CIF]]&amp;" "&amp;"="&amp;" "&amp;Tabla1[[#This Row],[Códigos CIF Habilidad]]</f>
        <v>d430 = Levantar y llevar objetos</v>
      </c>
      <c r="V2215" s="189" t="s">
        <v>455</v>
      </c>
      <c r="W2215" s="19" t="s">
        <v>456</v>
      </c>
      <c r="X2215" s="10"/>
      <c r="Y2215" s="10"/>
      <c r="Z2215"/>
      <c r="AA2215"/>
      <c r="AB2215"/>
      <c r="AC2215"/>
      <c r="AD2215"/>
      <c r="AE2215"/>
      <c r="AF2215"/>
      <c r="AG2215"/>
      <c r="AH2215"/>
      <c r="AI2215"/>
    </row>
    <row r="2216" spans="1:35">
      <c r="A2216" s="10">
        <v>2200</v>
      </c>
      <c r="B2216" s="176" t="s">
        <v>1344</v>
      </c>
      <c r="C2216" s="177" t="s">
        <v>1264</v>
      </c>
      <c r="D2216" s="177" t="s">
        <v>609</v>
      </c>
      <c r="E2216" s="178" t="s">
        <v>620</v>
      </c>
      <c r="F2216" s="179">
        <v>18</v>
      </c>
      <c r="G2216" s="180" t="s">
        <v>684</v>
      </c>
      <c r="H2216" s="181">
        <v>3</v>
      </c>
      <c r="I2216" s="182">
        <f>Tabla1[[#This Row],[P_Esperada_MEISR ]]*0.0008928</f>
        <v>2.6784000000000001E-3</v>
      </c>
      <c r="J2216" s="183">
        <v>1</v>
      </c>
      <c r="K2216" s="183">
        <f>Tabla1[[#This Row],[Puntuación]]-1</f>
        <v>0</v>
      </c>
      <c r="L2216" s="182">
        <f>Tabla1[[#This Row],[Cambio escala]]*0.0008928</f>
        <v>0</v>
      </c>
      <c r="M2216" s="179" t="s">
        <v>24</v>
      </c>
      <c r="N2216" s="179" t="s">
        <v>1435</v>
      </c>
      <c r="O2216" s="179" t="s">
        <v>6</v>
      </c>
      <c r="P2216" s="179" t="s">
        <v>1439</v>
      </c>
      <c r="Q2216" s="179" t="s">
        <v>7</v>
      </c>
      <c r="R2216" s="179" t="s">
        <v>1526</v>
      </c>
      <c r="S2216" s="179" t="s">
        <v>111</v>
      </c>
      <c r="T2216" s="184" t="s">
        <v>19</v>
      </c>
      <c r="U2216" s="184" t="str">
        <f>Tabla1[[#This Row],[Códigos CIF]]&amp;" "&amp;"="&amp;" "&amp;Tabla1[[#This Row],[Códigos CIF Habilidad]]</f>
        <v>d137 = Adquirir conceptos</v>
      </c>
      <c r="V2216" s="189" t="s">
        <v>112</v>
      </c>
      <c r="W2216" s="19" t="s">
        <v>113</v>
      </c>
      <c r="X2216" s="10"/>
      <c r="Y2216" s="10"/>
      <c r="Z2216"/>
      <c r="AA2216"/>
      <c r="AB2216"/>
      <c r="AC2216"/>
      <c r="AD2216"/>
      <c r="AE2216"/>
      <c r="AF2216"/>
      <c r="AG2216"/>
      <c r="AH2216"/>
      <c r="AI2216"/>
    </row>
    <row r="2217" spans="1:35">
      <c r="A2217" s="10">
        <v>2201</v>
      </c>
      <c r="B2217" s="176" t="s">
        <v>1344</v>
      </c>
      <c r="C2217" s="177" t="s">
        <v>1265</v>
      </c>
      <c r="D2217" s="177" t="s">
        <v>609</v>
      </c>
      <c r="E2217" s="178" t="s">
        <v>622</v>
      </c>
      <c r="F2217" s="179">
        <v>18</v>
      </c>
      <c r="G2217" s="180" t="s">
        <v>684</v>
      </c>
      <c r="H2217" s="181">
        <v>3</v>
      </c>
      <c r="I2217" s="182">
        <f>Tabla1[[#This Row],[P_Esperada_MEISR ]]*0.0008928</f>
        <v>2.6784000000000001E-3</v>
      </c>
      <c r="J2217" s="183">
        <v>1</v>
      </c>
      <c r="K2217" s="183">
        <f>Tabla1[[#This Row],[Puntuación]]-1</f>
        <v>0</v>
      </c>
      <c r="L2217" s="182">
        <f>Tabla1[[#This Row],[Cambio escala]]*0.0008928</f>
        <v>0</v>
      </c>
      <c r="M2217" s="179" t="s">
        <v>23</v>
      </c>
      <c r="N2217" s="179" t="s">
        <v>1434</v>
      </c>
      <c r="O2217" s="179" t="s">
        <v>25</v>
      </c>
      <c r="P2217" s="179" t="s">
        <v>1440</v>
      </c>
      <c r="Q2217" s="179" t="s">
        <v>23</v>
      </c>
      <c r="R2217" s="179" t="s">
        <v>1525</v>
      </c>
      <c r="S2217" s="179" t="s">
        <v>34</v>
      </c>
      <c r="T2217" s="184" t="s">
        <v>27</v>
      </c>
      <c r="U2217" s="184" t="str">
        <f>Tabla1[[#This Row],[Códigos CIF]]&amp;" "&amp;"="&amp;" "&amp;Tabla1[[#This Row],[Códigos CIF Habilidad]]</f>
        <v>d445 = Uso de la mano y el brazo</v>
      </c>
      <c r="V2217" s="189" t="s">
        <v>35</v>
      </c>
      <c r="W2217" s="19" t="s">
        <v>36</v>
      </c>
      <c r="X2217" s="10"/>
      <c r="Y2217" s="10"/>
      <c r="Z2217"/>
      <c r="AA2217"/>
      <c r="AB2217"/>
      <c r="AC2217"/>
      <c r="AD2217"/>
      <c r="AE2217"/>
      <c r="AF2217"/>
      <c r="AG2217"/>
      <c r="AH2217"/>
      <c r="AI2217"/>
    </row>
    <row r="2218" spans="1:35">
      <c r="A2218" s="10">
        <v>2202</v>
      </c>
      <c r="B2218" s="176" t="s">
        <v>1344</v>
      </c>
      <c r="C2218" s="177" t="s">
        <v>1266</v>
      </c>
      <c r="D2218" s="177" t="s">
        <v>609</v>
      </c>
      <c r="E2218" s="178" t="s">
        <v>632</v>
      </c>
      <c r="F2218" s="179">
        <v>18</v>
      </c>
      <c r="G2218" s="180" t="s">
        <v>684</v>
      </c>
      <c r="H2218" s="181">
        <v>3</v>
      </c>
      <c r="I2218" s="182">
        <f>Tabla1[[#This Row],[P_Esperada_MEISR ]]*0.0008928</f>
        <v>2.6784000000000001E-3</v>
      </c>
      <c r="J2218" s="183">
        <v>1</v>
      </c>
      <c r="K2218" s="183">
        <f>Tabla1[[#This Row],[Puntuación]]-1</f>
        <v>0</v>
      </c>
      <c r="L2218" s="182">
        <f>Tabla1[[#This Row],[Cambio escala]]*0.0008928</f>
        <v>0</v>
      </c>
      <c r="M2218" s="179" t="s">
        <v>5</v>
      </c>
      <c r="N2218" s="179" t="s">
        <v>1436</v>
      </c>
      <c r="O2218" s="179" t="s">
        <v>6</v>
      </c>
      <c r="P2218" s="179" t="s">
        <v>1439</v>
      </c>
      <c r="Q2218" s="179" t="s">
        <v>5</v>
      </c>
      <c r="R2218" s="179" t="s">
        <v>1519</v>
      </c>
      <c r="S2218" s="179" t="s">
        <v>55</v>
      </c>
      <c r="T2218" s="184" t="s">
        <v>9</v>
      </c>
      <c r="U2218" s="184" t="str">
        <f>Tabla1[[#This Row],[Códigos CIF]]&amp;" "&amp;"="&amp;" "&amp;Tabla1[[#This Row],[Códigos CIF Habilidad]]</f>
        <v>d330 = Hablar</v>
      </c>
      <c r="V2218" s="189" t="s">
        <v>56</v>
      </c>
      <c r="W2218" s="19" t="s">
        <v>57</v>
      </c>
      <c r="X2218" s="10"/>
      <c r="Y2218" s="10"/>
      <c r="Z2218"/>
      <c r="AA2218"/>
      <c r="AB2218"/>
      <c r="AC2218"/>
      <c r="AD2218"/>
      <c r="AE2218"/>
      <c r="AF2218"/>
      <c r="AG2218"/>
      <c r="AH2218"/>
      <c r="AI2218"/>
    </row>
    <row r="2219" spans="1:35" ht="20.399999999999999">
      <c r="A2219" s="10">
        <v>2203</v>
      </c>
      <c r="B2219" s="176" t="s">
        <v>1344</v>
      </c>
      <c r="C2219" s="177" t="s">
        <v>1267</v>
      </c>
      <c r="D2219" s="177" t="s">
        <v>609</v>
      </c>
      <c r="E2219" s="178" t="s">
        <v>621</v>
      </c>
      <c r="F2219" s="179">
        <v>21</v>
      </c>
      <c r="G2219" s="180" t="s">
        <v>685</v>
      </c>
      <c r="H2219" s="181">
        <v>3</v>
      </c>
      <c r="I2219" s="182">
        <f>Tabla1[[#This Row],[P_Esperada_MEISR ]]*0.0008928</f>
        <v>2.6784000000000001E-3</v>
      </c>
      <c r="J2219" s="183">
        <v>1</v>
      </c>
      <c r="K2219" s="183">
        <f>Tabla1[[#This Row],[Puntuación]]-1</f>
        <v>0</v>
      </c>
      <c r="L2219" s="182">
        <f>Tabla1[[#This Row],[Cambio escala]]*0.0008928</f>
        <v>0</v>
      </c>
      <c r="M2219" s="179" t="s">
        <v>5</v>
      </c>
      <c r="N2219" s="179" t="s">
        <v>1436</v>
      </c>
      <c r="O2219" s="179" t="s">
        <v>6</v>
      </c>
      <c r="P2219" s="179" t="s">
        <v>1439</v>
      </c>
      <c r="Q2219" s="179" t="s">
        <v>7</v>
      </c>
      <c r="R2219" s="179" t="s">
        <v>1526</v>
      </c>
      <c r="S2219" s="179" t="s">
        <v>111</v>
      </c>
      <c r="T2219" s="184" t="s">
        <v>19</v>
      </c>
      <c r="U2219" s="184" t="str">
        <f>Tabla1[[#This Row],[Códigos CIF]]&amp;" "&amp;"="&amp;" "&amp;Tabla1[[#This Row],[Códigos CIF Habilidad]]</f>
        <v>d137 = Adquirir conceptos</v>
      </c>
      <c r="V2219" s="189" t="s">
        <v>112</v>
      </c>
      <c r="W2219" s="19" t="s">
        <v>113</v>
      </c>
      <c r="X2219" s="10"/>
      <c r="Y2219" s="10"/>
      <c r="Z2219"/>
      <c r="AA2219"/>
      <c r="AB2219"/>
      <c r="AC2219"/>
      <c r="AD2219"/>
      <c r="AE2219"/>
      <c r="AF2219"/>
      <c r="AG2219"/>
      <c r="AH2219"/>
      <c r="AI2219"/>
    </row>
    <row r="2220" spans="1:35" ht="30.6">
      <c r="A2220" s="10">
        <v>2204</v>
      </c>
      <c r="B2220" s="176" t="s">
        <v>1344</v>
      </c>
      <c r="C2220" s="177" t="s">
        <v>1268</v>
      </c>
      <c r="D2220" s="177" t="s">
        <v>609</v>
      </c>
      <c r="E2220" s="178" t="s">
        <v>623</v>
      </c>
      <c r="F2220" s="179">
        <v>30</v>
      </c>
      <c r="G2220" s="180" t="s">
        <v>738</v>
      </c>
      <c r="H2220" s="181">
        <v>3</v>
      </c>
      <c r="I2220" s="182">
        <f>Tabla1[[#This Row],[P_Esperada_MEISR ]]*0.0008928</f>
        <v>2.6784000000000001E-3</v>
      </c>
      <c r="J2220" s="183">
        <v>1</v>
      </c>
      <c r="K2220" s="183">
        <f>Tabla1[[#This Row],[Puntuación]]-1</f>
        <v>0</v>
      </c>
      <c r="L2220" s="182">
        <f>Tabla1[[#This Row],[Cambio escala]]*0.0008928</f>
        <v>0</v>
      </c>
      <c r="M2220" s="179" t="s">
        <v>5</v>
      </c>
      <c r="N2220" s="179" t="s">
        <v>1436</v>
      </c>
      <c r="O2220" s="179" t="s">
        <v>6</v>
      </c>
      <c r="P2220" s="179" t="s">
        <v>1439</v>
      </c>
      <c r="Q2220" s="179" t="s">
        <v>7</v>
      </c>
      <c r="R2220" s="179" t="s">
        <v>1526</v>
      </c>
      <c r="S2220" s="179" t="s">
        <v>86</v>
      </c>
      <c r="T2220" s="184" t="s">
        <v>50</v>
      </c>
      <c r="U2220" s="184" t="str">
        <f>Tabla1[[#This Row],[Códigos CIF]]&amp;" "&amp;"="&amp;" "&amp;Tabla1[[#This Row],[Códigos CIF Habilidad]]</f>
        <v>d210 = Llevar a cabo una única tarea</v>
      </c>
      <c r="V2220" s="189" t="s">
        <v>87</v>
      </c>
      <c r="W2220" s="19" t="s">
        <v>88</v>
      </c>
      <c r="X2220" s="10"/>
      <c r="Y2220" s="10"/>
      <c r="Z2220"/>
      <c r="AA2220"/>
      <c r="AB2220"/>
      <c r="AC2220"/>
      <c r="AD2220"/>
      <c r="AE2220"/>
      <c r="AF2220"/>
      <c r="AG2220"/>
      <c r="AH2220"/>
      <c r="AI2220"/>
    </row>
    <row r="2221" spans="1:35" ht="24">
      <c r="A2221" s="10">
        <v>2205</v>
      </c>
      <c r="B2221" s="176" t="s">
        <v>1344</v>
      </c>
      <c r="C2221" s="177" t="s">
        <v>1269</v>
      </c>
      <c r="D2221" s="177" t="s">
        <v>609</v>
      </c>
      <c r="E2221" s="178" t="s">
        <v>631</v>
      </c>
      <c r="F2221" s="179">
        <v>30</v>
      </c>
      <c r="G2221" s="180" t="s">
        <v>738</v>
      </c>
      <c r="H2221" s="181">
        <v>3</v>
      </c>
      <c r="I2221" s="182">
        <f>Tabla1[[#This Row],[P_Esperada_MEISR ]]*0.0008928</f>
        <v>2.6784000000000001E-3</v>
      </c>
      <c r="J2221" s="183">
        <v>1</v>
      </c>
      <c r="K2221" s="183">
        <f>Tabla1[[#This Row],[Puntuación]]-1</f>
        <v>0</v>
      </c>
      <c r="L2221" s="182">
        <f>Tabla1[[#This Row],[Cambio escala]]*0.0008928</f>
        <v>0</v>
      </c>
      <c r="M2221" s="179" t="s">
        <v>5</v>
      </c>
      <c r="N2221" s="179" t="s">
        <v>1436</v>
      </c>
      <c r="O2221" s="179" t="s">
        <v>6</v>
      </c>
      <c r="P2221" s="179" t="s">
        <v>1439</v>
      </c>
      <c r="Q2221" s="179" t="s">
        <v>5</v>
      </c>
      <c r="R2221" s="179" t="s">
        <v>1519</v>
      </c>
      <c r="S2221" s="179" t="s">
        <v>321</v>
      </c>
      <c r="T2221" s="184" t="s">
        <v>9</v>
      </c>
      <c r="U2221" s="184" t="str">
        <f>Tabla1[[#This Row],[Códigos CIF]]&amp;" "&amp;"="&amp;" "&amp;Tabla1[[#This Row],[Códigos CIF Habilidad]]</f>
        <v>d315 = Comunicación-recepción de mensajes no verbales</v>
      </c>
      <c r="V2221" s="189" t="s">
        <v>322</v>
      </c>
      <c r="W2221" s="19" t="s">
        <v>323</v>
      </c>
      <c r="X2221" s="10"/>
      <c r="Y2221" s="10"/>
      <c r="Z2221"/>
      <c r="AA2221"/>
      <c r="AB2221"/>
      <c r="AC2221"/>
      <c r="AD2221"/>
      <c r="AE2221"/>
      <c r="AF2221"/>
      <c r="AG2221"/>
      <c r="AH2221"/>
      <c r="AI2221"/>
    </row>
    <row r="2222" spans="1:35" ht="51">
      <c r="A2222" s="10">
        <v>2206</v>
      </c>
      <c r="B2222" s="176" t="s">
        <v>1344</v>
      </c>
      <c r="C2222" s="177" t="s">
        <v>1270</v>
      </c>
      <c r="D2222" s="177" t="s">
        <v>609</v>
      </c>
      <c r="E2222" s="178" t="s">
        <v>625</v>
      </c>
      <c r="F2222" s="179">
        <v>33</v>
      </c>
      <c r="G2222" s="180" t="s">
        <v>739</v>
      </c>
      <c r="H2222" s="181">
        <v>3</v>
      </c>
      <c r="I2222" s="182">
        <f>Tabla1[[#This Row],[P_Esperada_MEISR ]]*0.0008928</f>
        <v>2.6784000000000001E-3</v>
      </c>
      <c r="J2222" s="183">
        <v>1</v>
      </c>
      <c r="K2222" s="183">
        <f>Tabla1[[#This Row],[Puntuación]]-1</f>
        <v>0</v>
      </c>
      <c r="L2222" s="182">
        <f>Tabla1[[#This Row],[Cambio escala]]*0.0008928</f>
        <v>0</v>
      </c>
      <c r="M2222" s="179" t="s">
        <v>5</v>
      </c>
      <c r="N2222" s="179" t="s">
        <v>1436</v>
      </c>
      <c r="O2222" s="179" t="s">
        <v>5</v>
      </c>
      <c r="P2222" s="179" t="s">
        <v>1441</v>
      </c>
      <c r="Q2222" s="179" t="s">
        <v>5</v>
      </c>
      <c r="R2222" s="179" t="s">
        <v>1519</v>
      </c>
      <c r="S2222" s="179" t="s">
        <v>626</v>
      </c>
      <c r="T2222" s="184" t="s">
        <v>14</v>
      </c>
      <c r="U2222" s="184" t="str">
        <f>Tabla1[[#This Row],[Códigos CIF]]&amp;" "&amp;"="&amp;" "&amp;Tabla1[[#This Row],[Códigos CIF Habilidad]]</f>
        <v>d730 = Relacionarse con extraños</v>
      </c>
      <c r="V2222" s="189" t="s">
        <v>627</v>
      </c>
      <c r="W2222" s="19" t="s">
        <v>628</v>
      </c>
      <c r="X2222" s="10"/>
      <c r="Y2222" s="10"/>
      <c r="Z2222"/>
      <c r="AA2222"/>
      <c r="AB2222"/>
      <c r="AC2222"/>
      <c r="AD2222"/>
      <c r="AE2222"/>
      <c r="AF2222"/>
      <c r="AG2222"/>
      <c r="AH2222"/>
      <c r="AI2222"/>
    </row>
    <row r="2223" spans="1:35" ht="20.399999999999999">
      <c r="A2223" s="10">
        <v>2207</v>
      </c>
      <c r="B2223" s="176" t="s">
        <v>1344</v>
      </c>
      <c r="C2223" s="177" t="s">
        <v>1271</v>
      </c>
      <c r="D2223" s="177" t="s">
        <v>609</v>
      </c>
      <c r="E2223" s="178" t="s">
        <v>629</v>
      </c>
      <c r="F2223" s="179">
        <v>33</v>
      </c>
      <c r="G2223" s="180" t="s">
        <v>739</v>
      </c>
      <c r="H2223" s="181">
        <v>3</v>
      </c>
      <c r="I2223" s="182">
        <f>Tabla1[[#This Row],[P_Esperada_MEISR ]]*0.0008928</f>
        <v>2.6784000000000001E-3</v>
      </c>
      <c r="J2223" s="183">
        <v>1</v>
      </c>
      <c r="K2223" s="183">
        <f>Tabla1[[#This Row],[Puntuación]]-1</f>
        <v>0</v>
      </c>
      <c r="L2223" s="182">
        <f>Tabla1[[#This Row],[Cambio escala]]*0.0008928</f>
        <v>0</v>
      </c>
      <c r="M2223" s="179" t="s">
        <v>23</v>
      </c>
      <c r="N2223" s="179" t="s">
        <v>1434</v>
      </c>
      <c r="O2223" s="179" t="s">
        <v>25</v>
      </c>
      <c r="P2223" s="179" t="s">
        <v>1440</v>
      </c>
      <c r="Q2223" s="179" t="s">
        <v>23</v>
      </c>
      <c r="R2223" s="179" t="s">
        <v>1525</v>
      </c>
      <c r="S2223" s="179" t="s">
        <v>389</v>
      </c>
      <c r="T2223" s="184" t="s">
        <v>27</v>
      </c>
      <c r="U2223" s="184" t="str">
        <f>Tabla1[[#This Row],[Códigos CIF]]&amp;" "&amp;"="&amp;" "&amp;Tabla1[[#This Row],[Códigos CIF Habilidad]]</f>
        <v>d450 = Andar</v>
      </c>
      <c r="V2223" s="189" t="s">
        <v>390</v>
      </c>
      <c r="W2223" s="19" t="s">
        <v>391</v>
      </c>
      <c r="X2223" s="10"/>
      <c r="Y2223" s="10"/>
      <c r="Z2223"/>
      <c r="AA2223"/>
      <c r="AB2223"/>
      <c r="AC2223"/>
      <c r="AD2223"/>
      <c r="AE2223"/>
      <c r="AF2223"/>
      <c r="AG2223"/>
      <c r="AH2223"/>
      <c r="AI2223"/>
    </row>
    <row r="2224" spans="1:35" ht="71.400000000000006">
      <c r="A2224" s="10">
        <v>2208</v>
      </c>
      <c r="B2224" s="176" t="s">
        <v>1344</v>
      </c>
      <c r="C2224" s="177" t="s">
        <v>1272</v>
      </c>
      <c r="D2224" s="177" t="s">
        <v>609</v>
      </c>
      <c r="E2224" s="178" t="s">
        <v>630</v>
      </c>
      <c r="F2224" s="179">
        <v>36</v>
      </c>
      <c r="G2224" s="180" t="s">
        <v>739</v>
      </c>
      <c r="H2224" s="181">
        <v>3</v>
      </c>
      <c r="I2224" s="182">
        <f>Tabla1[[#This Row],[P_Esperada_MEISR ]]*0.0008928</f>
        <v>2.6784000000000001E-3</v>
      </c>
      <c r="J2224" s="183">
        <v>1</v>
      </c>
      <c r="K2224" s="183">
        <f>Tabla1[[#This Row],[Puntuación]]-1</f>
        <v>0</v>
      </c>
      <c r="L2224" s="182">
        <f>Tabla1[[#This Row],[Cambio escala]]*0.0008928</f>
        <v>0</v>
      </c>
      <c r="M2224" s="179" t="s">
        <v>23</v>
      </c>
      <c r="N2224" s="179" t="s">
        <v>1434</v>
      </c>
      <c r="O2224" s="179" t="s">
        <v>23</v>
      </c>
      <c r="P2224" s="179" t="s">
        <v>1437</v>
      </c>
      <c r="Q2224" s="179" t="s">
        <v>23</v>
      </c>
      <c r="R2224" s="179" t="s">
        <v>1525</v>
      </c>
      <c r="S2224" s="179" t="s">
        <v>63</v>
      </c>
      <c r="T2224" s="184" t="s">
        <v>27</v>
      </c>
      <c r="U2224" s="184" t="str">
        <f>Tabla1[[#This Row],[Códigos CIF]]&amp;" "&amp;"="&amp;" "&amp;Tabla1[[#This Row],[Códigos CIF Habilidad]]</f>
        <v>d460 = Desplazarse por distintos lugares</v>
      </c>
      <c r="V2224" s="189" t="s">
        <v>64</v>
      </c>
      <c r="W2224" s="19" t="s">
        <v>65</v>
      </c>
      <c r="X2224" s="10"/>
      <c r="Y2224" s="10"/>
      <c r="Z2224"/>
      <c r="AA2224"/>
      <c r="AB2224"/>
      <c r="AC2224"/>
      <c r="AD2224"/>
      <c r="AE2224"/>
      <c r="AF2224"/>
      <c r="AG2224"/>
      <c r="AH2224"/>
      <c r="AI2224"/>
    </row>
    <row r="2225" spans="1:35" ht="30.6">
      <c r="A2225" s="10">
        <v>2209</v>
      </c>
      <c r="B2225" s="176" t="s">
        <v>1344</v>
      </c>
      <c r="C2225" s="177" t="s">
        <v>1253</v>
      </c>
      <c r="D2225" s="177" t="s">
        <v>609</v>
      </c>
      <c r="E2225" s="178" t="s">
        <v>637</v>
      </c>
      <c r="F2225" s="179">
        <v>36</v>
      </c>
      <c r="G2225" s="180" t="s">
        <v>739</v>
      </c>
      <c r="H2225" s="181">
        <v>3</v>
      </c>
      <c r="I2225" s="182">
        <f>Tabla1[[#This Row],[P_Esperada_MEISR ]]*0.0008928</f>
        <v>2.6784000000000001E-3</v>
      </c>
      <c r="J2225" s="183">
        <v>1</v>
      </c>
      <c r="K2225" s="183">
        <f>Tabla1[[#This Row],[Puntuación]]-1</f>
        <v>0</v>
      </c>
      <c r="L2225" s="182">
        <f>Tabla1[[#This Row],[Cambio escala]]*0.0008928</f>
        <v>0</v>
      </c>
      <c r="M2225" s="179" t="s">
        <v>24</v>
      </c>
      <c r="N2225" s="179" t="s">
        <v>1435</v>
      </c>
      <c r="O2225" s="179" t="s">
        <v>31</v>
      </c>
      <c r="P2225" s="179" t="s">
        <v>1438</v>
      </c>
      <c r="Q2225" s="179" t="s">
        <v>7</v>
      </c>
      <c r="R2225" s="179" t="s">
        <v>1526</v>
      </c>
      <c r="S2225" s="179" t="s">
        <v>111</v>
      </c>
      <c r="T2225" s="184" t="s">
        <v>19</v>
      </c>
      <c r="U2225" s="184" t="str">
        <f>Tabla1[[#This Row],[Códigos CIF]]&amp;" "&amp;"="&amp;" "&amp;Tabla1[[#This Row],[Códigos CIF Habilidad]]</f>
        <v>d137 = Adquirir conceptos</v>
      </c>
      <c r="V2225" s="189" t="s">
        <v>112</v>
      </c>
      <c r="W2225" s="19" t="s">
        <v>113</v>
      </c>
      <c r="X2225" s="10"/>
      <c r="Y2225" s="10"/>
      <c r="Z2225"/>
      <c r="AA2225"/>
      <c r="AB2225"/>
      <c r="AC2225"/>
      <c r="AD2225"/>
      <c r="AE2225"/>
      <c r="AF2225"/>
      <c r="AG2225"/>
      <c r="AH2225"/>
      <c r="AI2225"/>
    </row>
    <row r="2226" spans="1:35">
      <c r="A2226" s="10">
        <v>2210</v>
      </c>
      <c r="B2226" s="176" t="s">
        <v>1344</v>
      </c>
      <c r="C2226" s="177" t="s">
        <v>1273</v>
      </c>
      <c r="D2226" s="177" t="s">
        <v>609</v>
      </c>
      <c r="E2226" s="178" t="s">
        <v>639</v>
      </c>
      <c r="F2226" s="179">
        <v>42</v>
      </c>
      <c r="G2226" s="180" t="s">
        <v>740</v>
      </c>
      <c r="H2226" s="181">
        <v>3</v>
      </c>
      <c r="I2226" s="182">
        <f>Tabla1[[#This Row],[P_Esperada_MEISR ]]*0.0008928</f>
        <v>2.6784000000000001E-3</v>
      </c>
      <c r="J2226" s="183">
        <v>1</v>
      </c>
      <c r="K2226" s="183">
        <f>Tabla1[[#This Row],[Puntuación]]-1</f>
        <v>0</v>
      </c>
      <c r="L2226" s="182">
        <f>Tabla1[[#This Row],[Cambio escala]]*0.0008928</f>
        <v>0</v>
      </c>
      <c r="M2226" s="179" t="s">
        <v>24</v>
      </c>
      <c r="N2226" s="179" t="s">
        <v>1435</v>
      </c>
      <c r="O2226" s="179" t="s">
        <v>31</v>
      </c>
      <c r="P2226" s="179" t="s">
        <v>1438</v>
      </c>
      <c r="Q2226" s="179" t="s">
        <v>7</v>
      </c>
      <c r="R2226" s="179" t="s">
        <v>1526</v>
      </c>
      <c r="S2226" s="179" t="s">
        <v>640</v>
      </c>
      <c r="T2226" s="184" t="s">
        <v>19</v>
      </c>
      <c r="U2226" s="184" t="str">
        <f>Tabla1[[#This Row],[Códigos CIF]]&amp;" "&amp;"="&amp;" "&amp;Tabla1[[#This Row],[Códigos CIF Habilidad]]</f>
        <v>d150 = Aprender a calcular</v>
      </c>
      <c r="V2226" s="189" t="s">
        <v>641</v>
      </c>
      <c r="W2226" s="19" t="s">
        <v>642</v>
      </c>
      <c r="X2226" s="10"/>
      <c r="Y2226" s="10"/>
      <c r="Z2226"/>
      <c r="AA2226"/>
      <c r="AB2226"/>
      <c r="AC2226"/>
      <c r="AD2226"/>
      <c r="AE2226"/>
      <c r="AF2226"/>
      <c r="AG2226"/>
      <c r="AH2226"/>
      <c r="AI2226"/>
    </row>
    <row r="2227" spans="1:35" ht="30.6">
      <c r="A2227" s="10">
        <v>2211</v>
      </c>
      <c r="B2227" s="176" t="s">
        <v>1344</v>
      </c>
      <c r="C2227" s="177" t="s">
        <v>1274</v>
      </c>
      <c r="D2227" s="177" t="s">
        <v>609</v>
      </c>
      <c r="E2227" s="178" t="s">
        <v>633</v>
      </c>
      <c r="F2227" s="179">
        <v>48</v>
      </c>
      <c r="G2227" s="180" t="s">
        <v>741</v>
      </c>
      <c r="H2227" s="181">
        <v>3</v>
      </c>
      <c r="I2227" s="182">
        <f>Tabla1[[#This Row],[P_Esperada_MEISR ]]*0.0008928</f>
        <v>2.6784000000000001E-3</v>
      </c>
      <c r="J2227" s="183">
        <v>1</v>
      </c>
      <c r="K2227" s="183">
        <f>Tabla1[[#This Row],[Puntuación]]-1</f>
        <v>0</v>
      </c>
      <c r="L2227" s="182">
        <f>Tabla1[[#This Row],[Cambio escala]]*0.0008928</f>
        <v>0</v>
      </c>
      <c r="M2227" s="179" t="s">
        <v>5</v>
      </c>
      <c r="N2227" s="179" t="s">
        <v>1436</v>
      </c>
      <c r="O2227" s="179" t="s">
        <v>6</v>
      </c>
      <c r="P2227" s="179" t="s">
        <v>1439</v>
      </c>
      <c r="Q2227" s="179" t="s">
        <v>5</v>
      </c>
      <c r="R2227" s="179" t="s">
        <v>1519</v>
      </c>
      <c r="S2227" s="179" t="s">
        <v>55</v>
      </c>
      <c r="T2227" s="184" t="s">
        <v>9</v>
      </c>
      <c r="U2227" s="184" t="str">
        <f>Tabla1[[#This Row],[Códigos CIF]]&amp;" "&amp;"="&amp;" "&amp;Tabla1[[#This Row],[Códigos CIF Habilidad]]</f>
        <v>d330 = Hablar</v>
      </c>
      <c r="V2227" s="189" t="s">
        <v>56</v>
      </c>
      <c r="W2227" s="19" t="s">
        <v>57</v>
      </c>
      <c r="X2227" s="10"/>
      <c r="Y2227" s="10"/>
      <c r="Z2227"/>
      <c r="AA2227"/>
      <c r="AB2227"/>
      <c r="AC2227"/>
      <c r="AD2227"/>
      <c r="AE2227"/>
      <c r="AF2227"/>
      <c r="AG2227"/>
      <c r="AH2227"/>
      <c r="AI2227"/>
    </row>
    <row r="2228" spans="1:35" ht="30.6">
      <c r="A2228" s="10">
        <v>2212</v>
      </c>
      <c r="B2228" s="176" t="s">
        <v>1344</v>
      </c>
      <c r="C2228" s="177" t="s">
        <v>1275</v>
      </c>
      <c r="D2228" s="177" t="s">
        <v>609</v>
      </c>
      <c r="E2228" s="178" t="s">
        <v>634</v>
      </c>
      <c r="F2228" s="179">
        <v>48</v>
      </c>
      <c r="G2228" s="180" t="s">
        <v>741</v>
      </c>
      <c r="H2228" s="181">
        <v>3</v>
      </c>
      <c r="I2228" s="182">
        <f>Tabla1[[#This Row],[P_Esperada_MEISR ]]*0.0008928</f>
        <v>2.6784000000000001E-3</v>
      </c>
      <c r="J2228" s="183">
        <v>1</v>
      </c>
      <c r="K2228" s="183">
        <f>Tabla1[[#This Row],[Puntuación]]-1</f>
        <v>0</v>
      </c>
      <c r="L2228" s="182">
        <f>Tabla1[[#This Row],[Cambio escala]]*0.0008928</f>
        <v>0</v>
      </c>
      <c r="M2228" s="179" t="s">
        <v>24</v>
      </c>
      <c r="N2228" s="179" t="s">
        <v>1435</v>
      </c>
      <c r="O2228" s="179" t="s">
        <v>5</v>
      </c>
      <c r="P2228" s="179" t="s">
        <v>1441</v>
      </c>
      <c r="Q2228" s="179" t="s">
        <v>5</v>
      </c>
      <c r="R2228" s="179" t="s">
        <v>1519</v>
      </c>
      <c r="S2228" s="179" t="s">
        <v>77</v>
      </c>
      <c r="T2228" s="184" t="s">
        <v>50</v>
      </c>
      <c r="U2228" s="184" t="str">
        <f>Tabla1[[#This Row],[Códigos CIF]]&amp;" "&amp;"="&amp;" "&amp;Tabla1[[#This Row],[Códigos CIF Habilidad]]</f>
        <v>d250 = Manejo del comportamiento propio</v>
      </c>
      <c r="V2228" s="189" t="s">
        <v>78</v>
      </c>
      <c r="W2228" s="19" t="s">
        <v>79</v>
      </c>
      <c r="X2228" s="10"/>
      <c r="Y2228" s="10"/>
      <c r="Z2228"/>
      <c r="AA2228"/>
      <c r="AB2228"/>
      <c r="AC2228"/>
      <c r="AD2228"/>
      <c r="AE2228"/>
      <c r="AF2228"/>
      <c r="AG2228"/>
      <c r="AH2228"/>
      <c r="AI2228"/>
    </row>
    <row r="2229" spans="1:35" ht="30.6">
      <c r="A2229" s="10">
        <v>2213</v>
      </c>
      <c r="B2229" s="176" t="s">
        <v>1344</v>
      </c>
      <c r="C2229" s="177" t="s">
        <v>1276</v>
      </c>
      <c r="D2229" s="177" t="s">
        <v>609</v>
      </c>
      <c r="E2229" s="178" t="s">
        <v>635</v>
      </c>
      <c r="F2229" s="179">
        <v>48</v>
      </c>
      <c r="G2229" s="180" t="s">
        <v>741</v>
      </c>
      <c r="H2229" s="181">
        <v>3</v>
      </c>
      <c r="I2229" s="182">
        <f>Tabla1[[#This Row],[P_Esperada_MEISR ]]*0.0008928</f>
        <v>2.6784000000000001E-3</v>
      </c>
      <c r="J2229" s="183">
        <v>1</v>
      </c>
      <c r="K2229" s="183">
        <f>Tabla1[[#This Row],[Puntuación]]-1</f>
        <v>0</v>
      </c>
      <c r="L2229" s="182">
        <f>Tabla1[[#This Row],[Cambio escala]]*0.0008928</f>
        <v>0</v>
      </c>
      <c r="M2229" s="179" t="s">
        <v>5</v>
      </c>
      <c r="N2229" s="179" t="s">
        <v>1436</v>
      </c>
      <c r="O2229" s="179" t="s">
        <v>5</v>
      </c>
      <c r="P2229" s="179" t="s">
        <v>1441</v>
      </c>
      <c r="Q2229" s="179" t="s">
        <v>5</v>
      </c>
      <c r="R2229" s="179" t="s">
        <v>1519</v>
      </c>
      <c r="S2229" s="179" t="s">
        <v>13</v>
      </c>
      <c r="T2229" s="184" t="s">
        <v>14</v>
      </c>
      <c r="U2229" s="184" t="str">
        <f>Tabla1[[#This Row],[Códigos CIF]]&amp;" "&amp;"="&amp;" "&amp;Tabla1[[#This Row],[Códigos CIF Habilidad]]</f>
        <v>d710 = Interacciones interpersonales básicas</v>
      </c>
      <c r="V2229" s="189" t="s">
        <v>15</v>
      </c>
      <c r="W2229" s="19" t="s">
        <v>16</v>
      </c>
      <c r="X2229" s="10"/>
      <c r="Y2229" s="10"/>
      <c r="Z2229"/>
      <c r="AA2229"/>
      <c r="AB2229"/>
      <c r="AC2229"/>
      <c r="AD2229"/>
      <c r="AE2229"/>
      <c r="AF2229"/>
      <c r="AG2229"/>
      <c r="AH2229"/>
      <c r="AI2229"/>
    </row>
    <row r="2230" spans="1:35" ht="30.6">
      <c r="A2230" s="10">
        <v>2214</v>
      </c>
      <c r="B2230" s="176" t="s">
        <v>1344</v>
      </c>
      <c r="C2230" s="177" t="s">
        <v>1277</v>
      </c>
      <c r="D2230" s="177" t="s">
        <v>609</v>
      </c>
      <c r="E2230" s="178" t="s">
        <v>636</v>
      </c>
      <c r="F2230" s="179">
        <v>48</v>
      </c>
      <c r="G2230" s="180" t="s">
        <v>741</v>
      </c>
      <c r="H2230" s="181">
        <v>3</v>
      </c>
      <c r="I2230" s="182">
        <f>Tabla1[[#This Row],[P_Esperada_MEISR ]]*0.0008928</f>
        <v>2.6784000000000001E-3</v>
      </c>
      <c r="J2230" s="183">
        <v>1</v>
      </c>
      <c r="K2230" s="183">
        <f>Tabla1[[#This Row],[Puntuación]]-1</f>
        <v>0</v>
      </c>
      <c r="L2230" s="182">
        <f>Tabla1[[#This Row],[Cambio escala]]*0.0008928</f>
        <v>0</v>
      </c>
      <c r="M2230" s="179" t="s">
        <v>24</v>
      </c>
      <c r="N2230" s="179" t="s">
        <v>1435</v>
      </c>
      <c r="O2230" s="179" t="s">
        <v>23</v>
      </c>
      <c r="P2230" s="179" t="s">
        <v>1437</v>
      </c>
      <c r="Q2230" s="179" t="s">
        <v>5</v>
      </c>
      <c r="R2230" s="179" t="s">
        <v>1519</v>
      </c>
      <c r="S2230" s="179" t="s">
        <v>77</v>
      </c>
      <c r="T2230" s="184" t="s">
        <v>50</v>
      </c>
      <c r="U2230" s="184" t="str">
        <f>Tabla1[[#This Row],[Códigos CIF]]&amp;" "&amp;"="&amp;" "&amp;Tabla1[[#This Row],[Códigos CIF Habilidad]]</f>
        <v>d250 = Manejo del comportamiento propio</v>
      </c>
      <c r="V2230" s="189" t="s">
        <v>78</v>
      </c>
      <c r="W2230" s="19" t="s">
        <v>79</v>
      </c>
      <c r="X2230" s="10"/>
      <c r="Y2230" s="10"/>
      <c r="Z2230"/>
      <c r="AA2230"/>
      <c r="AB2230"/>
      <c r="AC2230"/>
      <c r="AD2230"/>
      <c r="AE2230"/>
      <c r="AF2230"/>
      <c r="AG2230"/>
      <c r="AH2230"/>
      <c r="AI2230"/>
    </row>
    <row r="2231" spans="1:35" ht="20.399999999999999">
      <c r="A2231" s="10">
        <v>2215</v>
      </c>
      <c r="B2231" s="176" t="s">
        <v>1344</v>
      </c>
      <c r="C2231" s="177" t="s">
        <v>1278</v>
      </c>
      <c r="D2231" s="177" t="s">
        <v>609</v>
      </c>
      <c r="E2231" s="178" t="s">
        <v>638</v>
      </c>
      <c r="F2231" s="179">
        <v>48</v>
      </c>
      <c r="G2231" s="180" t="s">
        <v>741</v>
      </c>
      <c r="H2231" s="181">
        <v>3</v>
      </c>
      <c r="I2231" s="182">
        <f>Tabla1[[#This Row],[P_Esperada_MEISR ]]*0.0008928</f>
        <v>2.6784000000000001E-3</v>
      </c>
      <c r="J2231" s="183">
        <v>1</v>
      </c>
      <c r="K2231" s="183">
        <f>Tabla1[[#This Row],[Puntuación]]-1</f>
        <v>0</v>
      </c>
      <c r="L2231" s="182">
        <f>Tabla1[[#This Row],[Cambio escala]]*0.0008928</f>
        <v>0</v>
      </c>
      <c r="M2231" s="179" t="s">
        <v>24</v>
      </c>
      <c r="N2231" s="179" t="s">
        <v>1435</v>
      </c>
      <c r="O2231" s="179" t="s">
        <v>31</v>
      </c>
      <c r="P2231" s="179" t="s">
        <v>1438</v>
      </c>
      <c r="Q2231" s="179" t="s">
        <v>7</v>
      </c>
      <c r="R2231" s="179" t="s">
        <v>1526</v>
      </c>
      <c r="S2231" s="179" t="s">
        <v>289</v>
      </c>
      <c r="T2231" s="184" t="s">
        <v>19</v>
      </c>
      <c r="U2231" s="184" t="str">
        <f>Tabla1[[#This Row],[Códigos CIF]]&amp;" "&amp;"="&amp;" "&amp;Tabla1[[#This Row],[Códigos CIF Habilidad]]</f>
        <v>d140 = Aprender a leer</v>
      </c>
      <c r="V2231" s="189" t="s">
        <v>290</v>
      </c>
      <c r="W2231" s="19" t="s">
        <v>291</v>
      </c>
      <c r="X2231" s="10"/>
      <c r="Y2231" s="10"/>
      <c r="Z2231"/>
      <c r="AA2231"/>
      <c r="AB2231"/>
      <c r="AC2231"/>
      <c r="AD2231"/>
      <c r="AE2231"/>
      <c r="AF2231"/>
      <c r="AG2231"/>
      <c r="AH2231"/>
      <c r="AI2231"/>
    </row>
    <row r="2232" spans="1:35" ht="30.6">
      <c r="A2232" s="10">
        <v>2216</v>
      </c>
      <c r="B2232" s="176" t="s">
        <v>1344</v>
      </c>
      <c r="C2232" s="177" t="s">
        <v>1279</v>
      </c>
      <c r="D2232" s="177" t="s">
        <v>643</v>
      </c>
      <c r="E2232" s="178" t="s">
        <v>644</v>
      </c>
      <c r="F2232" s="179">
        <v>0</v>
      </c>
      <c r="G2232" s="180" t="s">
        <v>683</v>
      </c>
      <c r="H2232" s="181">
        <v>3</v>
      </c>
      <c r="I2232" s="182">
        <f>Tabla1[[#This Row],[P_Esperada_MEISR ]]*0.0008928</f>
        <v>2.6784000000000001E-3</v>
      </c>
      <c r="J2232" s="183">
        <v>1</v>
      </c>
      <c r="K2232" s="183">
        <f>Tabla1[[#This Row],[Puntuación]]-1</f>
        <v>0</v>
      </c>
      <c r="L2232" s="182">
        <f>Tabla1[[#This Row],[Cambio escala]]*0.0008928</f>
        <v>0</v>
      </c>
      <c r="M2232" s="179" t="s">
        <v>23</v>
      </c>
      <c r="N2232" s="179" t="s">
        <v>1434</v>
      </c>
      <c r="O2232" s="179" t="s">
        <v>5</v>
      </c>
      <c r="P2232" s="179" t="s">
        <v>1441</v>
      </c>
      <c r="Q2232" s="179" t="s">
        <v>5</v>
      </c>
      <c r="R2232" s="179" t="s">
        <v>1519</v>
      </c>
      <c r="S2232" s="179" t="s">
        <v>77</v>
      </c>
      <c r="T2232" s="184" t="s">
        <v>50</v>
      </c>
      <c r="U2232" s="184" t="str">
        <f>Tabla1[[#This Row],[Códigos CIF]]&amp;" "&amp;"="&amp;" "&amp;Tabla1[[#This Row],[Códigos CIF Habilidad]]</f>
        <v>d250 = Manejo del comportamiento propio</v>
      </c>
      <c r="V2232" s="189" t="s">
        <v>78</v>
      </c>
      <c r="W2232" s="19" t="s">
        <v>79</v>
      </c>
      <c r="X2232" s="10"/>
      <c r="Y2232" s="10"/>
      <c r="Z2232"/>
      <c r="AA2232"/>
      <c r="AB2232"/>
      <c r="AC2232"/>
      <c r="AD2232"/>
      <c r="AE2232"/>
      <c r="AF2232"/>
      <c r="AG2232"/>
      <c r="AH2232"/>
      <c r="AI2232"/>
    </row>
    <row r="2233" spans="1:35" ht="61.2">
      <c r="A2233" s="10">
        <v>2217</v>
      </c>
      <c r="B2233" s="176" t="s">
        <v>1344</v>
      </c>
      <c r="C2233" s="177" t="s">
        <v>1280</v>
      </c>
      <c r="D2233" s="177" t="s">
        <v>643</v>
      </c>
      <c r="E2233" s="178" t="s">
        <v>645</v>
      </c>
      <c r="F2233" s="179">
        <v>6</v>
      </c>
      <c r="G2233" s="180" t="s">
        <v>683</v>
      </c>
      <c r="H2233" s="181">
        <v>3</v>
      </c>
      <c r="I2233" s="182">
        <f>Tabla1[[#This Row],[P_Esperada_MEISR ]]*0.0008928</f>
        <v>2.6784000000000001E-3</v>
      </c>
      <c r="J2233" s="183">
        <v>1</v>
      </c>
      <c r="K2233" s="183">
        <f>Tabla1[[#This Row],[Puntuación]]-1</f>
        <v>0</v>
      </c>
      <c r="L2233" s="182">
        <f>Tabla1[[#This Row],[Cambio escala]]*0.0008928</f>
        <v>0</v>
      </c>
      <c r="M2233" s="179" t="s">
        <v>5</v>
      </c>
      <c r="N2233" s="179" t="s">
        <v>1436</v>
      </c>
      <c r="O2233" s="179" t="s">
        <v>5</v>
      </c>
      <c r="P2233" s="179" t="s">
        <v>1441</v>
      </c>
      <c r="Q2233" s="179" t="s">
        <v>5</v>
      </c>
      <c r="R2233" s="179" t="s">
        <v>1519</v>
      </c>
      <c r="S2233" s="179" t="s">
        <v>77</v>
      </c>
      <c r="T2233" s="184" t="s">
        <v>50</v>
      </c>
      <c r="U2233" s="184" t="str">
        <f>Tabla1[[#This Row],[Códigos CIF]]&amp;" "&amp;"="&amp;" "&amp;Tabla1[[#This Row],[Códigos CIF Habilidad]]</f>
        <v>d250 = Manejo del comportamiento propio</v>
      </c>
      <c r="V2233" s="189" t="s">
        <v>78</v>
      </c>
      <c r="W2233" s="19" t="s">
        <v>79</v>
      </c>
      <c r="X2233" s="10"/>
      <c r="Y2233" s="10"/>
      <c r="Z2233"/>
      <c r="AA2233"/>
      <c r="AB2233"/>
      <c r="AC2233"/>
      <c r="AD2233"/>
      <c r="AE2233"/>
      <c r="AF2233"/>
      <c r="AG2233"/>
      <c r="AH2233"/>
      <c r="AI2233"/>
    </row>
    <row r="2234" spans="1:35" ht="20.399999999999999">
      <c r="A2234" s="10">
        <v>2218</v>
      </c>
      <c r="B2234" s="176" t="s">
        <v>1344</v>
      </c>
      <c r="C2234" s="177" t="s">
        <v>1281</v>
      </c>
      <c r="D2234" s="177" t="s">
        <v>643</v>
      </c>
      <c r="E2234" s="178" t="s">
        <v>646</v>
      </c>
      <c r="F2234" s="179">
        <v>10</v>
      </c>
      <c r="G2234" s="180" t="s">
        <v>686</v>
      </c>
      <c r="H2234" s="181">
        <v>3</v>
      </c>
      <c r="I2234" s="182">
        <f>Tabla1[[#This Row],[P_Esperada_MEISR ]]*0.0008928</f>
        <v>2.6784000000000001E-3</v>
      </c>
      <c r="J2234" s="183">
        <v>1</v>
      </c>
      <c r="K2234" s="183">
        <f>Tabla1[[#This Row],[Puntuación]]-1</f>
        <v>0</v>
      </c>
      <c r="L2234" s="182">
        <f>Tabla1[[#This Row],[Cambio escala]]*0.0008928</f>
        <v>0</v>
      </c>
      <c r="M2234" s="179" t="s">
        <v>5</v>
      </c>
      <c r="N2234" s="179" t="s">
        <v>1436</v>
      </c>
      <c r="O2234" s="179" t="s">
        <v>5</v>
      </c>
      <c r="P2234" s="179" t="s">
        <v>1441</v>
      </c>
      <c r="Q2234" s="179" t="s">
        <v>5</v>
      </c>
      <c r="R2234" s="179" t="s">
        <v>1519</v>
      </c>
      <c r="S2234" s="179" t="s">
        <v>41</v>
      </c>
      <c r="T2234" s="184" t="s">
        <v>19</v>
      </c>
      <c r="U2234" s="184" t="str">
        <f>Tabla1[[#This Row],[Códigos CIF]]&amp;" "&amp;"="&amp;" "&amp;Tabla1[[#This Row],[Códigos CIF Habilidad]]</f>
        <v>d160 = Centrar la atención</v>
      </c>
      <c r="V2234" s="189" t="s">
        <v>42</v>
      </c>
      <c r="W2234" s="19" t="s">
        <v>43</v>
      </c>
      <c r="X2234" s="10"/>
      <c r="Y2234" s="10"/>
      <c r="Z2234"/>
      <c r="AA2234"/>
      <c r="AB2234"/>
      <c r="AC2234"/>
      <c r="AD2234"/>
      <c r="AE2234"/>
      <c r="AF2234"/>
      <c r="AG2234"/>
      <c r="AH2234"/>
      <c r="AI2234"/>
    </row>
    <row r="2235" spans="1:35" ht="30.6">
      <c r="A2235" s="10">
        <v>2219</v>
      </c>
      <c r="B2235" s="176" t="s">
        <v>1344</v>
      </c>
      <c r="C2235" s="177" t="s">
        <v>1282</v>
      </c>
      <c r="D2235" s="177" t="s">
        <v>643</v>
      </c>
      <c r="E2235" s="178" t="s">
        <v>647</v>
      </c>
      <c r="F2235" s="179">
        <v>12</v>
      </c>
      <c r="G2235" s="180" t="s">
        <v>686</v>
      </c>
      <c r="H2235" s="181">
        <v>3</v>
      </c>
      <c r="I2235" s="182">
        <f>Tabla1[[#This Row],[P_Esperada_MEISR ]]*0.0008928</f>
        <v>2.6784000000000001E-3</v>
      </c>
      <c r="J2235" s="183">
        <v>1</v>
      </c>
      <c r="K2235" s="183">
        <f>Tabla1[[#This Row],[Puntuación]]-1</f>
        <v>0</v>
      </c>
      <c r="L2235" s="182">
        <f>Tabla1[[#This Row],[Cambio escala]]*0.0008928</f>
        <v>0</v>
      </c>
      <c r="M2235" s="179" t="s">
        <v>5</v>
      </c>
      <c r="N2235" s="179" t="s">
        <v>1436</v>
      </c>
      <c r="O2235" s="179" t="s">
        <v>6</v>
      </c>
      <c r="P2235" s="179" t="s">
        <v>1439</v>
      </c>
      <c r="Q2235" s="179" t="s">
        <v>7</v>
      </c>
      <c r="R2235" s="179" t="s">
        <v>1526</v>
      </c>
      <c r="S2235" s="179" t="s">
        <v>86</v>
      </c>
      <c r="T2235" s="184" t="s">
        <v>50</v>
      </c>
      <c r="U2235" s="184" t="str">
        <f>Tabla1[[#This Row],[Códigos CIF]]&amp;" "&amp;"="&amp;" "&amp;Tabla1[[#This Row],[Códigos CIF Habilidad]]</f>
        <v>d210 = Llevar a cabo una única tarea</v>
      </c>
      <c r="V2235" s="189" t="s">
        <v>87</v>
      </c>
      <c r="W2235" s="19" t="s">
        <v>88</v>
      </c>
      <c r="X2235" s="10"/>
      <c r="Y2235" s="10"/>
      <c r="Z2235"/>
      <c r="AA2235"/>
      <c r="AB2235"/>
      <c r="AC2235"/>
      <c r="AD2235"/>
      <c r="AE2235"/>
      <c r="AF2235"/>
      <c r="AG2235"/>
      <c r="AH2235"/>
      <c r="AI2235"/>
    </row>
    <row r="2236" spans="1:35" ht="40.799999999999997">
      <c r="A2236" s="10">
        <v>2220</v>
      </c>
      <c r="B2236" s="176" t="s">
        <v>1344</v>
      </c>
      <c r="C2236" s="177" t="s">
        <v>1283</v>
      </c>
      <c r="D2236" s="177" t="s">
        <v>643</v>
      </c>
      <c r="E2236" s="178" t="s">
        <v>648</v>
      </c>
      <c r="F2236" s="179">
        <v>15</v>
      </c>
      <c r="G2236" s="180" t="s">
        <v>684</v>
      </c>
      <c r="H2236" s="181">
        <v>3</v>
      </c>
      <c r="I2236" s="182">
        <f>Tabla1[[#This Row],[P_Esperada_MEISR ]]*0.0008928</f>
        <v>2.6784000000000001E-3</v>
      </c>
      <c r="J2236" s="183">
        <v>1</v>
      </c>
      <c r="K2236" s="183">
        <f>Tabla1[[#This Row],[Puntuación]]-1</f>
        <v>0</v>
      </c>
      <c r="L2236" s="182">
        <f>Tabla1[[#This Row],[Cambio escala]]*0.0008928</f>
        <v>0</v>
      </c>
      <c r="M2236" s="179" t="s">
        <v>5</v>
      </c>
      <c r="N2236" s="179" t="s">
        <v>1436</v>
      </c>
      <c r="O2236" s="179" t="s">
        <v>5</v>
      </c>
      <c r="P2236" s="179" t="s">
        <v>1441</v>
      </c>
      <c r="Q2236" s="179" t="s">
        <v>5</v>
      </c>
      <c r="R2236" s="179" t="s">
        <v>1519</v>
      </c>
      <c r="S2236" s="179" t="s">
        <v>77</v>
      </c>
      <c r="T2236" s="184" t="s">
        <v>50</v>
      </c>
      <c r="U2236" s="184" t="str">
        <f>Tabla1[[#This Row],[Códigos CIF]]&amp;" "&amp;"="&amp;" "&amp;Tabla1[[#This Row],[Códigos CIF Habilidad]]</f>
        <v>d250 = Manejo del comportamiento propio</v>
      </c>
      <c r="V2236" s="189" t="s">
        <v>78</v>
      </c>
      <c r="W2236" s="19" t="s">
        <v>79</v>
      </c>
      <c r="X2236" s="10"/>
      <c r="Y2236" s="10"/>
      <c r="Z2236"/>
      <c r="AA2236"/>
      <c r="AB2236"/>
      <c r="AC2236"/>
      <c r="AD2236"/>
      <c r="AE2236"/>
      <c r="AF2236"/>
      <c r="AG2236"/>
      <c r="AH2236"/>
      <c r="AI2236"/>
    </row>
    <row r="2237" spans="1:35" ht="40.799999999999997">
      <c r="A2237" s="10">
        <v>2221</v>
      </c>
      <c r="B2237" s="176" t="s">
        <v>1344</v>
      </c>
      <c r="C2237" s="177" t="s">
        <v>1284</v>
      </c>
      <c r="D2237" s="177" t="s">
        <v>643</v>
      </c>
      <c r="E2237" s="178" t="s">
        <v>649</v>
      </c>
      <c r="F2237" s="179">
        <v>15</v>
      </c>
      <c r="G2237" s="180" t="s">
        <v>684</v>
      </c>
      <c r="H2237" s="181">
        <v>3</v>
      </c>
      <c r="I2237" s="182">
        <f>Tabla1[[#This Row],[P_Esperada_MEISR ]]*0.0008928</f>
        <v>2.6784000000000001E-3</v>
      </c>
      <c r="J2237" s="183">
        <v>1</v>
      </c>
      <c r="K2237" s="183">
        <f>Tabla1[[#This Row],[Puntuación]]-1</f>
        <v>0</v>
      </c>
      <c r="L2237" s="182">
        <f>Tabla1[[#This Row],[Cambio escala]]*0.0008928</f>
        <v>0</v>
      </c>
      <c r="M2237" s="179" t="s">
        <v>24</v>
      </c>
      <c r="N2237" s="179" t="s">
        <v>1435</v>
      </c>
      <c r="O2237" s="179" t="s">
        <v>31</v>
      </c>
      <c r="P2237" s="179" t="s">
        <v>1438</v>
      </c>
      <c r="Q2237" s="179" t="s">
        <v>7</v>
      </c>
      <c r="R2237" s="179" t="s">
        <v>1526</v>
      </c>
      <c r="S2237" s="179" t="s">
        <v>77</v>
      </c>
      <c r="T2237" s="184" t="s">
        <v>50</v>
      </c>
      <c r="U2237" s="184" t="str">
        <f>Tabla1[[#This Row],[Códigos CIF]]&amp;" "&amp;"="&amp;" "&amp;Tabla1[[#This Row],[Códigos CIF Habilidad]]</f>
        <v>d250 = Manejo del comportamiento propio</v>
      </c>
      <c r="V2237" s="189" t="s">
        <v>78</v>
      </c>
      <c r="W2237" s="19" t="s">
        <v>79</v>
      </c>
      <c r="X2237" s="10"/>
      <c r="Y2237" s="10"/>
      <c r="Z2237"/>
      <c r="AA2237"/>
      <c r="AB2237"/>
      <c r="AC2237"/>
      <c r="AD2237"/>
      <c r="AE2237"/>
      <c r="AF2237"/>
      <c r="AG2237"/>
      <c r="AH2237"/>
      <c r="AI2237"/>
    </row>
    <row r="2238" spans="1:35" ht="51">
      <c r="A2238" s="10">
        <v>2222</v>
      </c>
      <c r="B2238" s="176" t="s">
        <v>1344</v>
      </c>
      <c r="C2238" s="177" t="s">
        <v>1285</v>
      </c>
      <c r="D2238" s="177" t="s">
        <v>643</v>
      </c>
      <c r="E2238" s="178" t="s">
        <v>650</v>
      </c>
      <c r="F2238" s="179">
        <v>18</v>
      </c>
      <c r="G2238" s="180" t="s">
        <v>684</v>
      </c>
      <c r="H2238" s="181">
        <v>3</v>
      </c>
      <c r="I2238" s="182">
        <f>Tabla1[[#This Row],[P_Esperada_MEISR ]]*0.0008928</f>
        <v>2.6784000000000001E-3</v>
      </c>
      <c r="J2238" s="183">
        <v>1</v>
      </c>
      <c r="K2238" s="183">
        <f>Tabla1[[#This Row],[Puntuación]]-1</f>
        <v>0</v>
      </c>
      <c r="L2238" s="182">
        <f>Tabla1[[#This Row],[Cambio escala]]*0.0008928</f>
        <v>0</v>
      </c>
      <c r="M2238" s="179" t="s">
        <v>23</v>
      </c>
      <c r="N2238" s="179" t="s">
        <v>1434</v>
      </c>
      <c r="O2238" s="179" t="s">
        <v>23</v>
      </c>
      <c r="P2238" s="179" t="s">
        <v>1437</v>
      </c>
      <c r="Q2238" s="179" t="s">
        <v>23</v>
      </c>
      <c r="R2238" s="179" t="s">
        <v>1525</v>
      </c>
      <c r="S2238" s="179" t="s">
        <v>77</v>
      </c>
      <c r="T2238" s="184" t="s">
        <v>50</v>
      </c>
      <c r="U2238" s="184" t="str">
        <f>Tabla1[[#This Row],[Códigos CIF]]&amp;" "&amp;"="&amp;" "&amp;Tabla1[[#This Row],[Códigos CIF Habilidad]]</f>
        <v>d250 = Manejo del comportamiento propio</v>
      </c>
      <c r="V2238" s="189" t="s">
        <v>78</v>
      </c>
      <c r="W2238" s="19" t="s">
        <v>79</v>
      </c>
      <c r="X2238" s="10"/>
      <c r="Y2238" s="10"/>
      <c r="Z2238"/>
      <c r="AA2238"/>
      <c r="AB2238"/>
      <c r="AC2238"/>
      <c r="AD2238"/>
      <c r="AE2238"/>
      <c r="AF2238"/>
      <c r="AG2238"/>
      <c r="AH2238"/>
      <c r="AI2238"/>
    </row>
    <row r="2239" spans="1:35" ht="30.6">
      <c r="A2239" s="10">
        <v>2223</v>
      </c>
      <c r="B2239" s="176" t="s">
        <v>1344</v>
      </c>
      <c r="C2239" s="177" t="s">
        <v>1286</v>
      </c>
      <c r="D2239" s="177" t="s">
        <v>643</v>
      </c>
      <c r="E2239" s="178" t="s">
        <v>651</v>
      </c>
      <c r="F2239" s="179">
        <v>24</v>
      </c>
      <c r="G2239" s="180" t="s">
        <v>685</v>
      </c>
      <c r="H2239" s="181">
        <v>3</v>
      </c>
      <c r="I2239" s="182">
        <f>Tabla1[[#This Row],[P_Esperada_MEISR ]]*0.0008928</f>
        <v>2.6784000000000001E-3</v>
      </c>
      <c r="J2239" s="183">
        <v>1</v>
      </c>
      <c r="K2239" s="183">
        <f>Tabla1[[#This Row],[Puntuación]]-1</f>
        <v>0</v>
      </c>
      <c r="L2239" s="182">
        <f>Tabla1[[#This Row],[Cambio escala]]*0.0008928</f>
        <v>0</v>
      </c>
      <c r="M2239" s="179" t="s">
        <v>24</v>
      </c>
      <c r="N2239" s="179" t="s">
        <v>1435</v>
      </c>
      <c r="O2239" s="179" t="s">
        <v>5</v>
      </c>
      <c r="P2239" s="179" t="s">
        <v>1441</v>
      </c>
      <c r="Q2239" s="179" t="s">
        <v>5</v>
      </c>
      <c r="R2239" s="179" t="s">
        <v>1519</v>
      </c>
      <c r="S2239" s="179" t="s">
        <v>72</v>
      </c>
      <c r="T2239" s="184" t="s">
        <v>50</v>
      </c>
      <c r="U2239" s="184" t="str">
        <f>Tabla1[[#This Row],[Códigos CIF]]&amp;" "&amp;"="&amp;" "&amp;Tabla1[[#This Row],[Códigos CIF Habilidad]]</f>
        <v>d230 = Llevar a cabo rutinas diarias</v>
      </c>
      <c r="V2239" s="189" t="s">
        <v>73</v>
      </c>
      <c r="W2239" s="19" t="s">
        <v>74</v>
      </c>
      <c r="X2239" s="10"/>
      <c r="Y2239" s="10"/>
      <c r="Z2239"/>
      <c r="AA2239"/>
      <c r="AB2239"/>
      <c r="AC2239"/>
      <c r="AD2239"/>
      <c r="AE2239"/>
      <c r="AF2239"/>
      <c r="AG2239"/>
      <c r="AH2239"/>
      <c r="AI2239"/>
    </row>
    <row r="2240" spans="1:35" ht="30.6">
      <c r="A2240" s="10">
        <v>2224</v>
      </c>
      <c r="B2240" s="176" t="s">
        <v>1344</v>
      </c>
      <c r="C2240" s="177" t="s">
        <v>1287</v>
      </c>
      <c r="D2240" s="177" t="s">
        <v>643</v>
      </c>
      <c r="E2240" s="178" t="s">
        <v>652</v>
      </c>
      <c r="F2240" s="179">
        <v>24</v>
      </c>
      <c r="G2240" s="180" t="s">
        <v>685</v>
      </c>
      <c r="H2240" s="181">
        <v>3</v>
      </c>
      <c r="I2240" s="182">
        <f>Tabla1[[#This Row],[P_Esperada_MEISR ]]*0.0008928</f>
        <v>2.6784000000000001E-3</v>
      </c>
      <c r="J2240" s="183">
        <v>1</v>
      </c>
      <c r="K2240" s="183">
        <f>Tabla1[[#This Row],[Puntuación]]-1</f>
        <v>0</v>
      </c>
      <c r="L2240" s="182">
        <f>Tabla1[[#This Row],[Cambio escala]]*0.0008928</f>
        <v>0</v>
      </c>
      <c r="M2240" s="179" t="s">
        <v>5</v>
      </c>
      <c r="N2240" s="179" t="s">
        <v>1436</v>
      </c>
      <c r="O2240" s="179" t="s">
        <v>5</v>
      </c>
      <c r="P2240" s="179" t="s">
        <v>1441</v>
      </c>
      <c r="Q2240" s="179" t="s">
        <v>5</v>
      </c>
      <c r="R2240" s="179" t="s">
        <v>1519</v>
      </c>
      <c r="S2240" s="179" t="s">
        <v>77</v>
      </c>
      <c r="T2240" s="184" t="s">
        <v>50</v>
      </c>
      <c r="U2240" s="184" t="str">
        <f>Tabla1[[#This Row],[Códigos CIF]]&amp;" "&amp;"="&amp;" "&amp;Tabla1[[#This Row],[Códigos CIF Habilidad]]</f>
        <v>d250 = Manejo del comportamiento propio</v>
      </c>
      <c r="V2240" s="189" t="s">
        <v>78</v>
      </c>
      <c r="W2240" s="19" t="s">
        <v>79</v>
      </c>
      <c r="X2240" s="10"/>
      <c r="Y2240" s="10"/>
      <c r="Z2240"/>
      <c r="AA2240"/>
      <c r="AB2240"/>
      <c r="AC2240"/>
      <c r="AD2240"/>
      <c r="AE2240"/>
      <c r="AF2240"/>
      <c r="AG2240"/>
      <c r="AH2240"/>
      <c r="AI2240"/>
    </row>
    <row r="2241" spans="1:35" ht="30.6">
      <c r="A2241" s="10">
        <v>2225</v>
      </c>
      <c r="B2241" s="176" t="s">
        <v>1344</v>
      </c>
      <c r="C2241" s="177" t="s">
        <v>1288</v>
      </c>
      <c r="D2241" s="177" t="s">
        <v>643</v>
      </c>
      <c r="E2241" s="178" t="s">
        <v>664</v>
      </c>
      <c r="F2241" s="179">
        <v>24</v>
      </c>
      <c r="G2241" s="180" t="s">
        <v>685</v>
      </c>
      <c r="H2241" s="181">
        <v>3</v>
      </c>
      <c r="I2241" s="182">
        <f>Tabla1[[#This Row],[P_Esperada_MEISR ]]*0.0008928</f>
        <v>2.6784000000000001E-3</v>
      </c>
      <c r="J2241" s="183">
        <v>1</v>
      </c>
      <c r="K2241" s="183">
        <f>Tabla1[[#This Row],[Puntuación]]-1</f>
        <v>0</v>
      </c>
      <c r="L2241" s="182">
        <f>Tabla1[[#This Row],[Cambio escala]]*0.0008928</f>
        <v>0</v>
      </c>
      <c r="M2241" s="179" t="s">
        <v>5</v>
      </c>
      <c r="N2241" s="179" t="s">
        <v>1436</v>
      </c>
      <c r="O2241" s="179" t="s">
        <v>5</v>
      </c>
      <c r="P2241" s="179" t="s">
        <v>1441</v>
      </c>
      <c r="Q2241" s="179" t="s">
        <v>5</v>
      </c>
      <c r="R2241" s="179" t="s">
        <v>1519</v>
      </c>
      <c r="S2241" s="179" t="s">
        <v>49</v>
      </c>
      <c r="T2241" s="184" t="s">
        <v>50</v>
      </c>
      <c r="U2241" s="184" t="str">
        <f>Tabla1[[#This Row],[Códigos CIF]]&amp;" "&amp;"="&amp;" "&amp;Tabla1[[#This Row],[Códigos CIF Habilidad]]</f>
        <v>d240 = Manejo del estrés y otras demandas psicológicas</v>
      </c>
      <c r="V2241" s="189" t="s">
        <v>51</v>
      </c>
      <c r="W2241" s="19" t="s">
        <v>52</v>
      </c>
      <c r="X2241" s="10"/>
      <c r="Y2241" s="10"/>
      <c r="Z2241"/>
      <c r="AA2241"/>
      <c r="AB2241"/>
      <c r="AC2241"/>
      <c r="AD2241"/>
      <c r="AE2241"/>
      <c r="AF2241"/>
      <c r="AG2241"/>
      <c r="AH2241"/>
      <c r="AI2241"/>
    </row>
    <row r="2242" spans="1:35" ht="61.2">
      <c r="A2242" s="10">
        <v>2226</v>
      </c>
      <c r="B2242" s="176" t="s">
        <v>1344</v>
      </c>
      <c r="C2242" s="177" t="s">
        <v>1289</v>
      </c>
      <c r="D2242" s="177" t="s">
        <v>643</v>
      </c>
      <c r="E2242" s="178" t="s">
        <v>653</v>
      </c>
      <c r="F2242" s="179">
        <v>30</v>
      </c>
      <c r="G2242" s="180" t="s">
        <v>738</v>
      </c>
      <c r="H2242" s="181">
        <v>3</v>
      </c>
      <c r="I2242" s="182">
        <f>Tabla1[[#This Row],[P_Esperada_MEISR ]]*0.0008928</f>
        <v>2.6784000000000001E-3</v>
      </c>
      <c r="J2242" s="183">
        <v>1</v>
      </c>
      <c r="K2242" s="183">
        <f>Tabla1[[#This Row],[Puntuación]]-1</f>
        <v>0</v>
      </c>
      <c r="L2242" s="182">
        <f>Tabla1[[#This Row],[Cambio escala]]*0.0008928</f>
        <v>0</v>
      </c>
      <c r="M2242" s="179" t="s">
        <v>5</v>
      </c>
      <c r="N2242" s="179" t="s">
        <v>1436</v>
      </c>
      <c r="O2242" s="179" t="s">
        <v>5</v>
      </c>
      <c r="P2242" s="179" t="s">
        <v>1441</v>
      </c>
      <c r="Q2242" s="179" t="s">
        <v>5</v>
      </c>
      <c r="R2242" s="179" t="s">
        <v>1519</v>
      </c>
      <c r="S2242" s="179" t="s">
        <v>77</v>
      </c>
      <c r="T2242" s="184" t="s">
        <v>50</v>
      </c>
      <c r="U2242" s="184" t="str">
        <f>Tabla1[[#This Row],[Códigos CIF]]&amp;" "&amp;"="&amp;" "&amp;Tabla1[[#This Row],[Códigos CIF Habilidad]]</f>
        <v>d250 = Manejo del comportamiento propio</v>
      </c>
      <c r="V2242" s="189" t="s">
        <v>78</v>
      </c>
      <c r="W2242" s="19" t="s">
        <v>79</v>
      </c>
      <c r="X2242" s="10"/>
      <c r="Y2242" s="10"/>
      <c r="Z2242"/>
      <c r="AA2242"/>
      <c r="AB2242"/>
      <c r="AC2242"/>
      <c r="AD2242"/>
      <c r="AE2242"/>
      <c r="AF2242"/>
      <c r="AG2242"/>
      <c r="AH2242"/>
      <c r="AI2242"/>
    </row>
    <row r="2243" spans="1:35" ht="30.6">
      <c r="A2243" s="10">
        <v>2227</v>
      </c>
      <c r="B2243" s="176" t="s">
        <v>1344</v>
      </c>
      <c r="C2243" s="177" t="s">
        <v>1290</v>
      </c>
      <c r="D2243" s="177" t="s">
        <v>643</v>
      </c>
      <c r="E2243" s="178" t="s">
        <v>654</v>
      </c>
      <c r="F2243" s="179">
        <v>30</v>
      </c>
      <c r="G2243" s="180" t="s">
        <v>738</v>
      </c>
      <c r="H2243" s="181">
        <v>3</v>
      </c>
      <c r="I2243" s="182">
        <f>Tabla1[[#This Row],[P_Esperada_MEISR ]]*0.0008928</f>
        <v>2.6784000000000001E-3</v>
      </c>
      <c r="J2243" s="183">
        <v>1</v>
      </c>
      <c r="K2243" s="183">
        <f>Tabla1[[#This Row],[Puntuación]]-1</f>
        <v>0</v>
      </c>
      <c r="L2243" s="182">
        <f>Tabla1[[#This Row],[Cambio escala]]*0.0008928</f>
        <v>0</v>
      </c>
      <c r="M2243" s="179" t="s">
        <v>5</v>
      </c>
      <c r="N2243" s="179" t="s">
        <v>1436</v>
      </c>
      <c r="O2243" s="179" t="s">
        <v>6</v>
      </c>
      <c r="P2243" s="179" t="s">
        <v>1439</v>
      </c>
      <c r="Q2243" s="179" t="s">
        <v>5</v>
      </c>
      <c r="R2243" s="179" t="s">
        <v>1519</v>
      </c>
      <c r="S2243" s="179" t="s">
        <v>72</v>
      </c>
      <c r="T2243" s="184" t="s">
        <v>50</v>
      </c>
      <c r="U2243" s="184" t="str">
        <f>Tabla1[[#This Row],[Códigos CIF]]&amp;" "&amp;"="&amp;" "&amp;Tabla1[[#This Row],[Códigos CIF Habilidad]]</f>
        <v>d230 = Llevar a cabo rutinas diarias</v>
      </c>
      <c r="V2243" s="189" t="s">
        <v>73</v>
      </c>
      <c r="W2243" s="19" t="s">
        <v>74</v>
      </c>
      <c r="X2243" s="10"/>
      <c r="Y2243" s="10"/>
      <c r="Z2243"/>
      <c r="AA2243"/>
      <c r="AB2243"/>
      <c r="AC2243"/>
      <c r="AD2243"/>
      <c r="AE2243"/>
      <c r="AF2243"/>
      <c r="AG2243"/>
      <c r="AH2243"/>
      <c r="AI2243"/>
    </row>
    <row r="2244" spans="1:35" ht="71.400000000000006">
      <c r="A2244" s="10">
        <v>2228</v>
      </c>
      <c r="B2244" s="176" t="s">
        <v>1344</v>
      </c>
      <c r="C2244" s="177" t="s">
        <v>1291</v>
      </c>
      <c r="D2244" s="177" t="s">
        <v>643</v>
      </c>
      <c r="E2244" s="178" t="s">
        <v>655</v>
      </c>
      <c r="F2244" s="179">
        <v>33</v>
      </c>
      <c r="G2244" s="180" t="s">
        <v>739</v>
      </c>
      <c r="H2244" s="181">
        <v>3</v>
      </c>
      <c r="I2244" s="182">
        <f>Tabla1[[#This Row],[P_Esperada_MEISR ]]*0.0008928</f>
        <v>2.6784000000000001E-3</v>
      </c>
      <c r="J2244" s="183">
        <v>1</v>
      </c>
      <c r="K2244" s="183">
        <f>Tabla1[[#This Row],[Puntuación]]-1</f>
        <v>0</v>
      </c>
      <c r="L2244" s="182">
        <f>Tabla1[[#This Row],[Cambio escala]]*0.0008928</f>
        <v>0</v>
      </c>
      <c r="M2244" s="179" t="s">
        <v>5</v>
      </c>
      <c r="N2244" s="179" t="s">
        <v>1436</v>
      </c>
      <c r="O2244" s="179" t="s">
        <v>6</v>
      </c>
      <c r="P2244" s="179" t="s">
        <v>1439</v>
      </c>
      <c r="Q2244" s="179" t="s">
        <v>7</v>
      </c>
      <c r="R2244" s="179" t="s">
        <v>1526</v>
      </c>
      <c r="S2244" s="179" t="s">
        <v>77</v>
      </c>
      <c r="T2244" s="184" t="s">
        <v>50</v>
      </c>
      <c r="U2244" s="184" t="str">
        <f>Tabla1[[#This Row],[Códigos CIF]]&amp;" "&amp;"="&amp;" "&amp;Tabla1[[#This Row],[Códigos CIF Habilidad]]</f>
        <v>d250 = Manejo del comportamiento propio</v>
      </c>
      <c r="V2244" s="189" t="s">
        <v>78</v>
      </c>
      <c r="W2244" s="19" t="s">
        <v>79</v>
      </c>
      <c r="X2244" s="10"/>
      <c r="Y2244" s="10"/>
      <c r="Z2244"/>
      <c r="AA2244"/>
      <c r="AB2244"/>
      <c r="AC2244"/>
      <c r="AD2244"/>
      <c r="AE2244"/>
      <c r="AF2244"/>
      <c r="AG2244"/>
      <c r="AH2244"/>
      <c r="AI2244"/>
    </row>
    <row r="2245" spans="1:35" ht="51">
      <c r="A2245" s="10">
        <v>2229</v>
      </c>
      <c r="B2245" s="176" t="s">
        <v>1344</v>
      </c>
      <c r="C2245" s="177" t="s">
        <v>1292</v>
      </c>
      <c r="D2245" s="177" t="s">
        <v>643</v>
      </c>
      <c r="E2245" s="178" t="s">
        <v>656</v>
      </c>
      <c r="F2245" s="179">
        <v>33</v>
      </c>
      <c r="G2245" s="180" t="s">
        <v>739</v>
      </c>
      <c r="H2245" s="181">
        <v>3</v>
      </c>
      <c r="I2245" s="182">
        <f>Tabla1[[#This Row],[P_Esperada_MEISR ]]*0.0008928</f>
        <v>2.6784000000000001E-3</v>
      </c>
      <c r="J2245" s="183">
        <v>1</v>
      </c>
      <c r="K2245" s="183">
        <f>Tabla1[[#This Row],[Puntuación]]-1</f>
        <v>0</v>
      </c>
      <c r="L2245" s="182">
        <f>Tabla1[[#This Row],[Cambio escala]]*0.0008928</f>
        <v>0</v>
      </c>
      <c r="M2245" s="179" t="s">
        <v>5</v>
      </c>
      <c r="N2245" s="179" t="s">
        <v>1436</v>
      </c>
      <c r="O2245" s="179" t="s">
        <v>6</v>
      </c>
      <c r="P2245" s="179" t="s">
        <v>1439</v>
      </c>
      <c r="Q2245" s="179" t="s">
        <v>23</v>
      </c>
      <c r="R2245" s="179" t="s">
        <v>1525</v>
      </c>
      <c r="S2245" s="179" t="s">
        <v>176</v>
      </c>
      <c r="T2245" s="184" t="s">
        <v>19</v>
      </c>
      <c r="U2245" s="184" t="str">
        <f>Tabla1[[#This Row],[Códigos CIF]]&amp;" "&amp;"="&amp;" "&amp;Tabla1[[#This Row],[Códigos CIF Habilidad]]</f>
        <v>d177 = Tomar decisiones</v>
      </c>
      <c r="V2245" s="189" t="s">
        <v>177</v>
      </c>
      <c r="W2245" s="19" t="s">
        <v>178</v>
      </c>
      <c r="X2245" s="10"/>
      <c r="Y2245" s="10"/>
      <c r="Z2245"/>
      <c r="AA2245"/>
      <c r="AB2245"/>
      <c r="AC2245"/>
      <c r="AD2245"/>
      <c r="AE2245"/>
      <c r="AF2245"/>
      <c r="AG2245"/>
      <c r="AH2245"/>
      <c r="AI2245"/>
    </row>
    <row r="2246" spans="1:35" ht="40.799999999999997">
      <c r="A2246" s="10">
        <v>2230</v>
      </c>
      <c r="B2246" s="176" t="s">
        <v>1344</v>
      </c>
      <c r="C2246" s="177" t="s">
        <v>1293</v>
      </c>
      <c r="D2246" s="177" t="s">
        <v>643</v>
      </c>
      <c r="E2246" s="178" t="s">
        <v>658</v>
      </c>
      <c r="F2246" s="179">
        <v>36</v>
      </c>
      <c r="G2246" s="180" t="s">
        <v>739</v>
      </c>
      <c r="H2246" s="181">
        <v>3</v>
      </c>
      <c r="I2246" s="182">
        <f>Tabla1[[#This Row],[P_Esperada_MEISR ]]*0.0008928</f>
        <v>2.6784000000000001E-3</v>
      </c>
      <c r="J2246" s="183">
        <v>1</v>
      </c>
      <c r="K2246" s="183">
        <f>Tabla1[[#This Row],[Puntuación]]-1</f>
        <v>0</v>
      </c>
      <c r="L2246" s="182">
        <f>Tabla1[[#This Row],[Cambio escala]]*0.0008928</f>
        <v>0</v>
      </c>
      <c r="M2246" s="179" t="s">
        <v>24</v>
      </c>
      <c r="N2246" s="179" t="s">
        <v>1435</v>
      </c>
      <c r="O2246" s="179" t="s">
        <v>5</v>
      </c>
      <c r="P2246" s="179" t="s">
        <v>1441</v>
      </c>
      <c r="Q2246" s="179" t="s">
        <v>5</v>
      </c>
      <c r="R2246" s="179" t="s">
        <v>1519</v>
      </c>
      <c r="S2246" s="179" t="s">
        <v>293</v>
      </c>
      <c r="T2246" s="184" t="s">
        <v>19</v>
      </c>
      <c r="U2246" s="184" t="str">
        <f>Tabla1[[#This Row],[Códigos CIF]]&amp;" "&amp;"="&amp;" "&amp;Tabla1[[#This Row],[Códigos CIF Habilidad]]</f>
        <v>d163 = Pensar</v>
      </c>
      <c r="V2246" s="189" t="s">
        <v>294</v>
      </c>
      <c r="W2246" s="19" t="s">
        <v>295</v>
      </c>
      <c r="X2246" s="10"/>
      <c r="Y2246" s="10"/>
      <c r="Z2246"/>
      <c r="AA2246"/>
      <c r="AB2246"/>
      <c r="AC2246"/>
      <c r="AD2246"/>
      <c r="AE2246"/>
      <c r="AF2246"/>
      <c r="AG2246"/>
      <c r="AH2246"/>
      <c r="AI2246"/>
    </row>
    <row r="2247" spans="1:35" ht="24">
      <c r="A2247" s="10">
        <v>2231</v>
      </c>
      <c r="B2247" s="176" t="s">
        <v>1344</v>
      </c>
      <c r="C2247" s="177" t="s">
        <v>1294</v>
      </c>
      <c r="D2247" s="177" t="s">
        <v>643</v>
      </c>
      <c r="E2247" s="178" t="s">
        <v>660</v>
      </c>
      <c r="F2247" s="179">
        <v>36</v>
      </c>
      <c r="G2247" s="180" t="s">
        <v>739</v>
      </c>
      <c r="H2247" s="181">
        <v>3</v>
      </c>
      <c r="I2247" s="182">
        <f>Tabla1[[#This Row],[P_Esperada_MEISR ]]*0.0008928</f>
        <v>2.6784000000000001E-3</v>
      </c>
      <c r="J2247" s="183">
        <v>1</v>
      </c>
      <c r="K2247" s="183">
        <f>Tabla1[[#This Row],[Puntuación]]-1</f>
        <v>0</v>
      </c>
      <c r="L2247" s="182">
        <f>Tabla1[[#This Row],[Cambio escala]]*0.0008928</f>
        <v>0</v>
      </c>
      <c r="M2247" s="179" t="s">
        <v>5</v>
      </c>
      <c r="N2247" s="179" t="s">
        <v>1436</v>
      </c>
      <c r="O2247" s="179" t="s">
        <v>5</v>
      </c>
      <c r="P2247" s="179" t="s">
        <v>1441</v>
      </c>
      <c r="Q2247" s="179" t="s">
        <v>5</v>
      </c>
      <c r="R2247" s="179" t="s">
        <v>1519</v>
      </c>
      <c r="S2247" s="179" t="s">
        <v>77</v>
      </c>
      <c r="T2247" s="184" t="s">
        <v>50</v>
      </c>
      <c r="U2247" s="184" t="str">
        <f>Tabla1[[#This Row],[Códigos CIF]]&amp;" "&amp;"="&amp;" "&amp;Tabla1[[#This Row],[Códigos CIF Habilidad]]</f>
        <v>d250 = Manejo del comportamiento propio</v>
      </c>
      <c r="V2247" s="189" t="s">
        <v>78</v>
      </c>
      <c r="W2247" s="19" t="s">
        <v>79</v>
      </c>
      <c r="X2247" s="10"/>
      <c r="Y2247" s="10"/>
      <c r="Z2247"/>
      <c r="AA2247"/>
      <c r="AB2247"/>
      <c r="AC2247"/>
      <c r="AD2247"/>
      <c r="AE2247"/>
      <c r="AF2247"/>
      <c r="AG2247"/>
      <c r="AH2247"/>
      <c r="AI2247"/>
    </row>
    <row r="2248" spans="1:35">
      <c r="A2248" s="10">
        <v>2232</v>
      </c>
      <c r="B2248" s="176" t="s">
        <v>1344</v>
      </c>
      <c r="C2248" s="177" t="s">
        <v>1295</v>
      </c>
      <c r="D2248" s="177" t="s">
        <v>643</v>
      </c>
      <c r="E2248" s="178" t="s">
        <v>661</v>
      </c>
      <c r="F2248" s="179">
        <v>36</v>
      </c>
      <c r="G2248" s="180" t="s">
        <v>739</v>
      </c>
      <c r="H2248" s="181">
        <v>3</v>
      </c>
      <c r="I2248" s="182">
        <f>Tabla1[[#This Row],[P_Esperada_MEISR ]]*0.0008928</f>
        <v>2.6784000000000001E-3</v>
      </c>
      <c r="J2248" s="183">
        <v>1</v>
      </c>
      <c r="K2248" s="183">
        <f>Tabla1[[#This Row],[Puntuación]]-1</f>
        <v>0</v>
      </c>
      <c r="L2248" s="182">
        <f>Tabla1[[#This Row],[Cambio escala]]*0.0008928</f>
        <v>0</v>
      </c>
      <c r="M2248" s="179" t="s">
        <v>24</v>
      </c>
      <c r="N2248" s="179" t="s">
        <v>1435</v>
      </c>
      <c r="O2248" s="179" t="s">
        <v>5</v>
      </c>
      <c r="P2248" s="179" t="s">
        <v>1441</v>
      </c>
      <c r="Q2248" s="179" t="s">
        <v>7</v>
      </c>
      <c r="R2248" s="179" t="s">
        <v>1526</v>
      </c>
      <c r="S2248" s="179" t="s">
        <v>233</v>
      </c>
      <c r="T2248" s="184" t="s">
        <v>50</v>
      </c>
      <c r="U2248" s="184" t="str">
        <f>Tabla1[[#This Row],[Códigos CIF]]&amp;" "&amp;"="&amp;" "&amp;Tabla1[[#This Row],[Códigos CIF Habilidad]]</f>
        <v>d220 = Llevar a cabo múltiples tareas</v>
      </c>
      <c r="V2248" s="189" t="s">
        <v>234</v>
      </c>
      <c r="W2248" s="19" t="s">
        <v>235</v>
      </c>
      <c r="X2248" s="10"/>
      <c r="Y2248" s="10"/>
      <c r="Z2248"/>
      <c r="AA2248"/>
      <c r="AB2248"/>
      <c r="AC2248"/>
      <c r="AD2248"/>
      <c r="AE2248"/>
      <c r="AF2248"/>
      <c r="AG2248"/>
      <c r="AH2248"/>
      <c r="AI2248"/>
    </row>
    <row r="2249" spans="1:35" ht="51">
      <c r="A2249" s="10">
        <v>2233</v>
      </c>
      <c r="B2249" s="176" t="s">
        <v>1344</v>
      </c>
      <c r="C2249" s="177" t="s">
        <v>1296</v>
      </c>
      <c r="D2249" s="177" t="s">
        <v>643</v>
      </c>
      <c r="E2249" s="178" t="s">
        <v>657</v>
      </c>
      <c r="F2249" s="179">
        <v>42</v>
      </c>
      <c r="G2249" s="180" t="s">
        <v>740</v>
      </c>
      <c r="H2249" s="181">
        <v>3</v>
      </c>
      <c r="I2249" s="182">
        <f>Tabla1[[#This Row],[P_Esperada_MEISR ]]*0.0008928</f>
        <v>2.6784000000000001E-3</v>
      </c>
      <c r="J2249" s="183">
        <v>1</v>
      </c>
      <c r="K2249" s="183">
        <f>Tabla1[[#This Row],[Puntuación]]-1</f>
        <v>0</v>
      </c>
      <c r="L2249" s="182">
        <f>Tabla1[[#This Row],[Cambio escala]]*0.0008928</f>
        <v>0</v>
      </c>
      <c r="M2249" s="179" t="s">
        <v>5</v>
      </c>
      <c r="N2249" s="179" t="s">
        <v>1436</v>
      </c>
      <c r="O2249" s="179" t="s">
        <v>6</v>
      </c>
      <c r="P2249" s="179" t="s">
        <v>1439</v>
      </c>
      <c r="Q2249" s="179" t="s">
        <v>5</v>
      </c>
      <c r="R2249" s="179" t="s">
        <v>1519</v>
      </c>
      <c r="S2249" s="179" t="s">
        <v>55</v>
      </c>
      <c r="T2249" s="184" t="s">
        <v>9</v>
      </c>
      <c r="U2249" s="184" t="str">
        <f>Tabla1[[#This Row],[Códigos CIF]]&amp;" "&amp;"="&amp;" "&amp;Tabla1[[#This Row],[Códigos CIF Habilidad]]</f>
        <v>d330 = Hablar</v>
      </c>
      <c r="V2249" s="189" t="s">
        <v>56</v>
      </c>
      <c r="W2249" s="19" t="s">
        <v>57</v>
      </c>
      <c r="X2249" s="10"/>
      <c r="Y2249" s="10"/>
      <c r="Z2249"/>
      <c r="AA2249"/>
      <c r="AB2249"/>
      <c r="AC2249"/>
      <c r="AD2249"/>
      <c r="AE2249"/>
      <c r="AF2249"/>
      <c r="AG2249"/>
      <c r="AH2249"/>
      <c r="AI2249"/>
    </row>
    <row r="2250" spans="1:35" ht="30.6">
      <c r="A2250" s="10">
        <v>2234</v>
      </c>
      <c r="B2250" s="176" t="s">
        <v>1344</v>
      </c>
      <c r="C2250" s="177" t="s">
        <v>1297</v>
      </c>
      <c r="D2250" s="177" t="s">
        <v>643</v>
      </c>
      <c r="E2250" s="178" t="s">
        <v>659</v>
      </c>
      <c r="F2250" s="179">
        <v>42</v>
      </c>
      <c r="G2250" s="180" t="s">
        <v>740</v>
      </c>
      <c r="H2250" s="181">
        <v>3</v>
      </c>
      <c r="I2250" s="182">
        <f>Tabla1[[#This Row],[P_Esperada_MEISR ]]*0.0008928</f>
        <v>2.6784000000000001E-3</v>
      </c>
      <c r="J2250" s="183">
        <v>1</v>
      </c>
      <c r="K2250" s="183">
        <f>Tabla1[[#This Row],[Puntuación]]-1</f>
        <v>0</v>
      </c>
      <c r="L2250" s="182">
        <f>Tabla1[[#This Row],[Cambio escala]]*0.0008928</f>
        <v>0</v>
      </c>
      <c r="M2250" s="179" t="s">
        <v>5</v>
      </c>
      <c r="N2250" s="179" t="s">
        <v>1436</v>
      </c>
      <c r="O2250" s="179" t="s">
        <v>6</v>
      </c>
      <c r="P2250" s="179" t="s">
        <v>1439</v>
      </c>
      <c r="Q2250" s="179" t="s">
        <v>5</v>
      </c>
      <c r="R2250" s="179" t="s">
        <v>1519</v>
      </c>
      <c r="S2250" s="179" t="s">
        <v>55</v>
      </c>
      <c r="T2250" s="184" t="s">
        <v>9</v>
      </c>
      <c r="U2250" s="184" t="str">
        <f>Tabla1[[#This Row],[Códigos CIF]]&amp;" "&amp;"="&amp;" "&amp;Tabla1[[#This Row],[Códigos CIF Habilidad]]</f>
        <v>d330 = Hablar</v>
      </c>
      <c r="V2250" s="189" t="s">
        <v>56</v>
      </c>
      <c r="W2250" s="19" t="s">
        <v>57</v>
      </c>
      <c r="X2250" s="10"/>
      <c r="Y2250" s="10"/>
      <c r="Z2250"/>
      <c r="AA2250"/>
      <c r="AB2250"/>
      <c r="AC2250"/>
      <c r="AD2250"/>
      <c r="AE2250"/>
      <c r="AF2250"/>
      <c r="AG2250"/>
      <c r="AH2250"/>
      <c r="AI2250"/>
    </row>
    <row r="2251" spans="1:35" ht="30.6">
      <c r="A2251" s="10">
        <v>2235</v>
      </c>
      <c r="B2251" s="176" t="s">
        <v>1344</v>
      </c>
      <c r="C2251" s="177" t="s">
        <v>1298</v>
      </c>
      <c r="D2251" s="177" t="s">
        <v>643</v>
      </c>
      <c r="E2251" s="178" t="s">
        <v>662</v>
      </c>
      <c r="F2251" s="179">
        <v>42</v>
      </c>
      <c r="G2251" s="180" t="s">
        <v>740</v>
      </c>
      <c r="H2251" s="181">
        <v>3</v>
      </c>
      <c r="I2251" s="182">
        <f>Tabla1[[#This Row],[P_Esperada_MEISR ]]*0.0008928</f>
        <v>2.6784000000000001E-3</v>
      </c>
      <c r="J2251" s="183">
        <v>1</v>
      </c>
      <c r="K2251" s="183">
        <f>Tabla1[[#This Row],[Puntuación]]-1</f>
        <v>0</v>
      </c>
      <c r="L2251" s="182">
        <f>Tabla1[[#This Row],[Cambio escala]]*0.0008928</f>
        <v>0</v>
      </c>
      <c r="M2251" s="179" t="s">
        <v>5</v>
      </c>
      <c r="N2251" s="179" t="s">
        <v>1436</v>
      </c>
      <c r="O2251" s="179" t="s">
        <v>6</v>
      </c>
      <c r="P2251" s="179" t="s">
        <v>1439</v>
      </c>
      <c r="Q2251" s="179" t="s">
        <v>5</v>
      </c>
      <c r="R2251" s="179" t="s">
        <v>1519</v>
      </c>
      <c r="S2251" s="179" t="s">
        <v>103</v>
      </c>
      <c r="T2251" s="184" t="s">
        <v>9</v>
      </c>
      <c r="U2251" s="184" t="str">
        <f>Tabla1[[#This Row],[Códigos CIF]]&amp;" "&amp;"="&amp;" "&amp;Tabla1[[#This Row],[Códigos CIF Habilidad]]</f>
        <v>d350 = Conversación</v>
      </c>
      <c r="V2251" s="189" t="s">
        <v>104</v>
      </c>
      <c r="W2251" s="19" t="s">
        <v>105</v>
      </c>
      <c r="X2251" s="10"/>
      <c r="Y2251" s="10"/>
      <c r="Z2251"/>
      <c r="AA2251"/>
      <c r="AB2251"/>
      <c r="AC2251"/>
      <c r="AD2251"/>
      <c r="AE2251"/>
      <c r="AF2251"/>
      <c r="AG2251"/>
      <c r="AH2251"/>
      <c r="AI2251"/>
    </row>
    <row r="2252" spans="1:35" ht="20.399999999999999">
      <c r="A2252" s="10">
        <v>2236</v>
      </c>
      <c r="B2252" s="176" t="s">
        <v>1344</v>
      </c>
      <c r="C2252" s="177" t="s">
        <v>1299</v>
      </c>
      <c r="D2252" s="177" t="s">
        <v>643</v>
      </c>
      <c r="E2252" s="178" t="s">
        <v>1340</v>
      </c>
      <c r="F2252" s="179">
        <v>42</v>
      </c>
      <c r="G2252" s="180" t="s">
        <v>740</v>
      </c>
      <c r="H2252" s="181">
        <v>3</v>
      </c>
      <c r="I2252" s="182">
        <f>Tabla1[[#This Row],[P_Esperada_MEISR ]]*0.0008928</f>
        <v>2.6784000000000001E-3</v>
      </c>
      <c r="J2252" s="183">
        <v>1</v>
      </c>
      <c r="K2252" s="183">
        <f>Tabla1[[#This Row],[Puntuación]]-1</f>
        <v>0</v>
      </c>
      <c r="L2252" s="182">
        <f>Tabla1[[#This Row],[Cambio escala]]*0.0008928</f>
        <v>0</v>
      </c>
      <c r="M2252" s="179" t="s">
        <v>5</v>
      </c>
      <c r="N2252" s="179" t="s">
        <v>1436</v>
      </c>
      <c r="O2252" s="179" t="s">
        <v>6</v>
      </c>
      <c r="P2252" s="179" t="s">
        <v>1439</v>
      </c>
      <c r="Q2252" s="179" t="s">
        <v>5</v>
      </c>
      <c r="R2252" s="179" t="s">
        <v>1519</v>
      </c>
      <c r="S2252" s="179" t="s">
        <v>55</v>
      </c>
      <c r="T2252" s="184" t="s">
        <v>9</v>
      </c>
      <c r="U2252" s="184" t="str">
        <f>Tabla1[[#This Row],[Códigos CIF]]&amp;" "&amp;"="&amp;" "&amp;Tabla1[[#This Row],[Códigos CIF Habilidad]]</f>
        <v>d330 = Hablar</v>
      </c>
      <c r="V2252" s="189" t="s">
        <v>56</v>
      </c>
      <c r="W2252" s="19" t="s">
        <v>57</v>
      </c>
      <c r="X2252" s="10"/>
      <c r="Y2252" s="10"/>
      <c r="Z2252"/>
      <c r="AA2252"/>
      <c r="AB2252"/>
      <c r="AC2252"/>
      <c r="AD2252"/>
      <c r="AE2252"/>
      <c r="AF2252"/>
      <c r="AG2252"/>
      <c r="AH2252"/>
      <c r="AI2252"/>
    </row>
    <row r="2253" spans="1:35" ht="61.2">
      <c r="A2253" s="10">
        <v>2237</v>
      </c>
      <c r="B2253" s="176" t="s">
        <v>1344</v>
      </c>
      <c r="C2253" s="177" t="s">
        <v>1300</v>
      </c>
      <c r="D2253" s="177" t="s">
        <v>643</v>
      </c>
      <c r="E2253" s="178" t="s">
        <v>663</v>
      </c>
      <c r="F2253" s="179">
        <v>48</v>
      </c>
      <c r="G2253" s="180" t="s">
        <v>741</v>
      </c>
      <c r="H2253" s="181">
        <v>3</v>
      </c>
      <c r="I2253" s="182">
        <f>Tabla1[[#This Row],[P_Esperada_MEISR ]]*0.0008928</f>
        <v>2.6784000000000001E-3</v>
      </c>
      <c r="J2253" s="183">
        <v>1</v>
      </c>
      <c r="K2253" s="183">
        <f>Tabla1[[#This Row],[Puntuación]]-1</f>
        <v>0</v>
      </c>
      <c r="L2253" s="182">
        <f>Tabla1[[#This Row],[Cambio escala]]*0.0008928</f>
        <v>0</v>
      </c>
      <c r="M2253" s="179" t="s">
        <v>24</v>
      </c>
      <c r="N2253" s="179" t="s">
        <v>1435</v>
      </c>
      <c r="O2253" s="179" t="s">
        <v>5</v>
      </c>
      <c r="P2253" s="179" t="s">
        <v>1441</v>
      </c>
      <c r="Q2253" s="179" t="s">
        <v>7</v>
      </c>
      <c r="R2253" s="179" t="s">
        <v>1526</v>
      </c>
      <c r="S2253" s="179" t="s">
        <v>49</v>
      </c>
      <c r="T2253" s="184" t="s">
        <v>50</v>
      </c>
      <c r="U2253" s="184" t="str">
        <f>Tabla1[[#This Row],[Códigos CIF]]&amp;" "&amp;"="&amp;" "&amp;Tabla1[[#This Row],[Códigos CIF Habilidad]]</f>
        <v>d240 = Manejo del estrés y otras demandas psicológicas</v>
      </c>
      <c r="V2253" s="189" t="s">
        <v>51</v>
      </c>
      <c r="W2253" s="19" t="s">
        <v>52</v>
      </c>
      <c r="X2253" s="10"/>
      <c r="Y2253" s="10"/>
      <c r="Z2253"/>
      <c r="AA2253"/>
      <c r="AB2253"/>
      <c r="AC2253"/>
      <c r="AD2253"/>
      <c r="AE2253"/>
      <c r="AF2253"/>
      <c r="AG2253"/>
      <c r="AH2253"/>
      <c r="AI2253"/>
    </row>
    <row r="2254" spans="1:35" ht="30.6">
      <c r="A2254" s="10">
        <v>2238</v>
      </c>
      <c r="B2254" s="176" t="s">
        <v>1344</v>
      </c>
      <c r="C2254" s="177" t="s">
        <v>1301</v>
      </c>
      <c r="D2254" s="177" t="s">
        <v>643</v>
      </c>
      <c r="E2254" s="178" t="s">
        <v>666</v>
      </c>
      <c r="F2254" s="179">
        <v>48</v>
      </c>
      <c r="G2254" s="180" t="s">
        <v>741</v>
      </c>
      <c r="H2254" s="181">
        <v>3</v>
      </c>
      <c r="I2254" s="182">
        <f>Tabla1[[#This Row],[P_Esperada_MEISR ]]*0.0008928</f>
        <v>2.6784000000000001E-3</v>
      </c>
      <c r="J2254" s="183">
        <v>1</v>
      </c>
      <c r="K2254" s="183">
        <f>Tabla1[[#This Row],[Puntuación]]-1</f>
        <v>0</v>
      </c>
      <c r="L2254" s="182">
        <f>Tabla1[[#This Row],[Cambio escala]]*0.0008928</f>
        <v>0</v>
      </c>
      <c r="M2254" s="179" t="s">
        <v>5</v>
      </c>
      <c r="N2254" s="179" t="s">
        <v>1436</v>
      </c>
      <c r="O2254" s="179" t="s">
        <v>5</v>
      </c>
      <c r="P2254" s="179" t="s">
        <v>1441</v>
      </c>
      <c r="Q2254" s="179" t="s">
        <v>5</v>
      </c>
      <c r="R2254" s="179" t="s">
        <v>1519</v>
      </c>
      <c r="S2254" s="179" t="s">
        <v>222</v>
      </c>
      <c r="T2254" s="184" t="s">
        <v>19</v>
      </c>
      <c r="U2254" s="184" t="str">
        <f>Tabla1[[#This Row],[Códigos CIF]]&amp;" "&amp;"="&amp;" "&amp;Tabla1[[#This Row],[Códigos CIF Habilidad]]</f>
        <v>d175 = Resolver problemas</v>
      </c>
      <c r="V2254" s="189" t="s">
        <v>223</v>
      </c>
      <c r="W2254" s="19" t="s">
        <v>224</v>
      </c>
      <c r="X2254" s="10"/>
      <c r="Y2254" s="10"/>
      <c r="Z2254"/>
      <c r="AA2254"/>
      <c r="AB2254"/>
      <c r="AC2254"/>
      <c r="AD2254"/>
      <c r="AE2254"/>
      <c r="AF2254"/>
      <c r="AG2254"/>
      <c r="AH2254"/>
      <c r="AI2254"/>
    </row>
    <row r="2255" spans="1:35" ht="40.799999999999997">
      <c r="A2255" s="10">
        <v>2239</v>
      </c>
      <c r="B2255" s="176" t="s">
        <v>1344</v>
      </c>
      <c r="C2255" s="177" t="s">
        <v>1302</v>
      </c>
      <c r="D2255" s="177" t="s">
        <v>643</v>
      </c>
      <c r="E2255" s="178" t="s">
        <v>665</v>
      </c>
      <c r="F2255" s="179">
        <v>54</v>
      </c>
      <c r="G2255" s="180" t="s">
        <v>743</v>
      </c>
      <c r="H2255" s="181">
        <v>3</v>
      </c>
      <c r="I2255" s="182">
        <f>Tabla1[[#This Row],[P_Esperada_MEISR ]]*0.0008928</f>
        <v>2.6784000000000001E-3</v>
      </c>
      <c r="J2255" s="183">
        <v>1</v>
      </c>
      <c r="K2255" s="183">
        <f>Tabla1[[#This Row],[Puntuación]]-1</f>
        <v>0</v>
      </c>
      <c r="L2255" s="182">
        <f>Tabla1[[#This Row],[Cambio escala]]*0.0008928</f>
        <v>0</v>
      </c>
      <c r="M2255" s="179" t="s">
        <v>5</v>
      </c>
      <c r="N2255" s="179" t="s">
        <v>1436</v>
      </c>
      <c r="O2255" s="179" t="s">
        <v>6</v>
      </c>
      <c r="P2255" s="179" t="s">
        <v>1439</v>
      </c>
      <c r="Q2255" s="179" t="s">
        <v>5</v>
      </c>
      <c r="R2255" s="179" t="s">
        <v>1519</v>
      </c>
      <c r="S2255" s="179" t="s">
        <v>103</v>
      </c>
      <c r="T2255" s="184" t="s">
        <v>9</v>
      </c>
      <c r="U2255" s="184" t="str">
        <f>Tabla1[[#This Row],[Códigos CIF]]&amp;" "&amp;"="&amp;" "&amp;Tabla1[[#This Row],[Códigos CIF Habilidad]]</f>
        <v>d350 = Conversación</v>
      </c>
      <c r="V2255" s="189" t="s">
        <v>104</v>
      </c>
      <c r="W2255" s="19" t="s">
        <v>105</v>
      </c>
      <c r="X2255" s="10"/>
      <c r="Y2255" s="10"/>
      <c r="Z2255"/>
      <c r="AA2255"/>
      <c r="AB2255"/>
      <c r="AC2255"/>
      <c r="AD2255"/>
      <c r="AE2255"/>
      <c r="AF2255"/>
      <c r="AG2255"/>
      <c r="AH2255"/>
      <c r="AI2255"/>
    </row>
    <row r="2256" spans="1:35" ht="40.799999999999997">
      <c r="A2256" s="10">
        <v>2240</v>
      </c>
      <c r="B2256" s="176" t="s">
        <v>1344</v>
      </c>
      <c r="C2256" s="177" t="s">
        <v>1303</v>
      </c>
      <c r="D2256" s="177" t="s">
        <v>643</v>
      </c>
      <c r="E2256" s="178" t="s">
        <v>1556</v>
      </c>
      <c r="F2256" s="179">
        <v>60</v>
      </c>
      <c r="G2256" s="180" t="s">
        <v>744</v>
      </c>
      <c r="H2256" s="181">
        <v>3</v>
      </c>
      <c r="I2256" s="182">
        <f>Tabla1[[#This Row],[P_Esperada_MEISR ]]*0.0008928</f>
        <v>2.6784000000000001E-3</v>
      </c>
      <c r="J2256" s="183">
        <v>1</v>
      </c>
      <c r="K2256" s="183">
        <f>Tabla1[[#This Row],[Puntuación]]-1</f>
        <v>0</v>
      </c>
      <c r="L2256" s="182">
        <f>Tabla1[[#This Row],[Cambio escala]]*0.0008928</f>
        <v>0</v>
      </c>
      <c r="M2256" s="179" t="s">
        <v>23</v>
      </c>
      <c r="N2256" s="179" t="s">
        <v>1434</v>
      </c>
      <c r="O2256" s="179" t="s">
        <v>31</v>
      </c>
      <c r="P2256" s="179" t="s">
        <v>1438</v>
      </c>
      <c r="Q2256" s="179" t="s">
        <v>23</v>
      </c>
      <c r="R2256" s="179" t="s">
        <v>1525</v>
      </c>
      <c r="S2256" s="179" t="s">
        <v>72</v>
      </c>
      <c r="T2256" s="184" t="s">
        <v>50</v>
      </c>
      <c r="U2256" s="184" t="str">
        <f>Tabla1[[#This Row],[Códigos CIF]]&amp;" "&amp;"="&amp;" "&amp;Tabla1[[#This Row],[Códigos CIF Habilidad]]</f>
        <v>d230 = Llevar a cabo rutinas diarias</v>
      </c>
      <c r="V2256" s="189" t="s">
        <v>73</v>
      </c>
      <c r="W2256" s="19" t="s">
        <v>74</v>
      </c>
      <c r="X2256" s="10"/>
      <c r="Y2256" s="10"/>
      <c r="Z2256"/>
      <c r="AA2256"/>
      <c r="AB2256"/>
      <c r="AC2256"/>
      <c r="AD2256"/>
      <c r="AE2256"/>
      <c r="AF2256"/>
      <c r="AG2256"/>
      <c r="AH2256"/>
      <c r="AI2256"/>
    </row>
    <row r="2257" spans="1:35">
      <c r="A2257" s="10">
        <v>2241</v>
      </c>
      <c r="B2257" s="176" t="s">
        <v>1345</v>
      </c>
      <c r="C2257" s="177" t="s">
        <v>745</v>
      </c>
      <c r="D2257" s="177" t="s">
        <v>3</v>
      </c>
      <c r="E2257" s="178" t="s">
        <v>4</v>
      </c>
      <c r="F2257" s="179">
        <v>0</v>
      </c>
      <c r="G2257" s="180" t="s">
        <v>683</v>
      </c>
      <c r="H2257" s="181">
        <v>3</v>
      </c>
      <c r="I2257" s="182">
        <f>Tabla1[[#This Row],[P_Esperada_MEISR ]]*0.0008928</f>
        <v>2.6784000000000001E-3</v>
      </c>
      <c r="J2257" s="183">
        <v>1</v>
      </c>
      <c r="K2257" s="183">
        <f>Tabla1[[#This Row],[Puntuación]]-1</f>
        <v>0</v>
      </c>
      <c r="L2257" s="182">
        <f>Tabla1[[#This Row],[Cambio escala]]*0.0008928</f>
        <v>0</v>
      </c>
      <c r="M2257" s="179" t="s">
        <v>5</v>
      </c>
      <c r="N2257" s="179" t="s">
        <v>1436</v>
      </c>
      <c r="O2257" s="179" t="s">
        <v>6</v>
      </c>
      <c r="P2257" s="179" t="s">
        <v>1439</v>
      </c>
      <c r="Q2257" s="179" t="s">
        <v>7</v>
      </c>
      <c r="R2257" s="179" t="s">
        <v>1526</v>
      </c>
      <c r="S2257" s="179" t="s">
        <v>8</v>
      </c>
      <c r="T2257" s="184" t="s">
        <v>9</v>
      </c>
      <c r="U2257" s="184" t="str">
        <f>Tabla1[[#This Row],[Códigos CIF]]&amp;" "&amp;"="&amp;" "&amp;Tabla1[[#This Row],[Códigos CIF Habilidad]]</f>
        <v>d331 = Pre-lenguaje</v>
      </c>
      <c r="V2257" s="189" t="s">
        <v>10</v>
      </c>
      <c r="W2257" s="19" t="s">
        <v>11</v>
      </c>
      <c r="X2257"/>
      <c r="Y2257"/>
      <c r="Z2257"/>
      <c r="AA2257"/>
      <c r="AB2257"/>
      <c r="AC2257"/>
      <c r="AD2257"/>
      <c r="AE2257"/>
      <c r="AF2257"/>
      <c r="AG2257"/>
      <c r="AH2257"/>
      <c r="AI2257"/>
    </row>
    <row r="2258" spans="1:35" ht="24">
      <c r="A2258" s="10">
        <v>2242</v>
      </c>
      <c r="B2258" s="176" t="s">
        <v>1345</v>
      </c>
      <c r="C2258" s="177" t="s">
        <v>756</v>
      </c>
      <c r="D2258" s="177" t="s">
        <v>3</v>
      </c>
      <c r="E2258" s="178" t="s">
        <v>12</v>
      </c>
      <c r="F2258" s="179">
        <v>0</v>
      </c>
      <c r="G2258" s="180" t="s">
        <v>683</v>
      </c>
      <c r="H2258" s="181">
        <v>3</v>
      </c>
      <c r="I2258" s="182">
        <f>Tabla1[[#This Row],[P_Esperada_MEISR ]]*0.0008928</f>
        <v>2.6784000000000001E-3</v>
      </c>
      <c r="J2258" s="183">
        <v>1</v>
      </c>
      <c r="K2258" s="183">
        <f>Tabla1[[#This Row],[Puntuación]]-1</f>
        <v>0</v>
      </c>
      <c r="L2258" s="182">
        <f>Tabla1[[#This Row],[Cambio escala]]*0.0008928</f>
        <v>0</v>
      </c>
      <c r="M2258" s="179" t="s">
        <v>5</v>
      </c>
      <c r="N2258" s="179" t="s">
        <v>1436</v>
      </c>
      <c r="O2258" s="179" t="s">
        <v>5</v>
      </c>
      <c r="P2258" s="179" t="s">
        <v>1441</v>
      </c>
      <c r="Q2258" s="179" t="s">
        <v>5</v>
      </c>
      <c r="R2258" s="179" t="s">
        <v>1519</v>
      </c>
      <c r="S2258" s="179" t="s">
        <v>13</v>
      </c>
      <c r="T2258" s="184" t="s">
        <v>14</v>
      </c>
      <c r="U2258" s="184" t="str">
        <f>Tabla1[[#This Row],[Códigos CIF]]&amp;" "&amp;"="&amp;" "&amp;Tabla1[[#This Row],[Códigos CIF Habilidad]]</f>
        <v>d710 = Interacciones interpersonales básicas</v>
      </c>
      <c r="V2258" s="189" t="s">
        <v>15</v>
      </c>
      <c r="W2258" s="19" t="s">
        <v>16</v>
      </c>
      <c r="X2258" s="10"/>
      <c r="Y2258" s="10"/>
      <c r="Z2258"/>
      <c r="AA2258"/>
      <c r="AB2258"/>
      <c r="AC2258"/>
      <c r="AD2258"/>
      <c r="AE2258"/>
      <c r="AF2258"/>
      <c r="AG2258"/>
      <c r="AH2258"/>
      <c r="AI2258"/>
    </row>
    <row r="2259" spans="1:35">
      <c r="A2259" s="10">
        <v>2243</v>
      </c>
      <c r="B2259" s="176" t="s">
        <v>1345</v>
      </c>
      <c r="C2259" s="177" t="s">
        <v>757</v>
      </c>
      <c r="D2259" s="177" t="s">
        <v>3</v>
      </c>
      <c r="E2259" s="178" t="s">
        <v>17</v>
      </c>
      <c r="F2259" s="179">
        <v>0</v>
      </c>
      <c r="G2259" s="180" t="s">
        <v>683</v>
      </c>
      <c r="H2259" s="181">
        <v>3</v>
      </c>
      <c r="I2259" s="182">
        <f>Tabla1[[#This Row],[P_Esperada_MEISR ]]*0.0008928</f>
        <v>2.6784000000000001E-3</v>
      </c>
      <c r="J2259" s="183">
        <v>1</v>
      </c>
      <c r="K2259" s="183">
        <f>Tabla1[[#This Row],[Puntuación]]-1</f>
        <v>0</v>
      </c>
      <c r="L2259" s="182">
        <f>Tabla1[[#This Row],[Cambio escala]]*0.0008928</f>
        <v>0</v>
      </c>
      <c r="M2259" s="179" t="s">
        <v>5</v>
      </c>
      <c r="N2259" s="179" t="s">
        <v>1436</v>
      </c>
      <c r="O2259" s="179" t="s">
        <v>5</v>
      </c>
      <c r="P2259" s="179" t="s">
        <v>1441</v>
      </c>
      <c r="Q2259" s="179" t="s">
        <v>5</v>
      </c>
      <c r="R2259" s="179" t="s">
        <v>1519</v>
      </c>
      <c r="S2259" s="179" t="s">
        <v>18</v>
      </c>
      <c r="T2259" s="184" t="s">
        <v>19</v>
      </c>
      <c r="U2259" s="184" t="str">
        <f>Tabla1[[#This Row],[Códigos CIF]]&amp;" "&amp;"="&amp;" "&amp;Tabla1[[#This Row],[Códigos CIF Habilidad]]</f>
        <v>d110 = Mirar</v>
      </c>
      <c r="V2259" s="189" t="s">
        <v>20</v>
      </c>
      <c r="W2259" s="19" t="s">
        <v>21</v>
      </c>
      <c r="X2259" s="10"/>
      <c r="Y2259" s="10"/>
      <c r="Z2259"/>
      <c r="AA2259"/>
      <c r="AB2259"/>
      <c r="AC2259"/>
      <c r="AD2259"/>
      <c r="AE2259"/>
      <c r="AF2259"/>
      <c r="AG2259"/>
      <c r="AH2259"/>
      <c r="AI2259"/>
    </row>
    <row r="2260" spans="1:35" ht="24">
      <c r="A2260" s="10">
        <v>2244</v>
      </c>
      <c r="B2260" s="176" t="s">
        <v>1345</v>
      </c>
      <c r="C2260" s="177" t="s">
        <v>767</v>
      </c>
      <c r="D2260" s="177" t="s">
        <v>3</v>
      </c>
      <c r="E2260" s="178" t="s">
        <v>22</v>
      </c>
      <c r="F2260" s="179">
        <v>1</v>
      </c>
      <c r="G2260" s="180" t="s">
        <v>683</v>
      </c>
      <c r="H2260" s="181">
        <v>3</v>
      </c>
      <c r="I2260" s="182">
        <f>Tabla1[[#This Row],[P_Esperada_MEISR ]]*0.0008928</f>
        <v>2.6784000000000001E-3</v>
      </c>
      <c r="J2260" s="183">
        <v>1</v>
      </c>
      <c r="K2260" s="183">
        <f>Tabla1[[#This Row],[Puntuación]]-1</f>
        <v>0</v>
      </c>
      <c r="L2260" s="182">
        <f>Tabla1[[#This Row],[Cambio escala]]*0.0008928</f>
        <v>0</v>
      </c>
      <c r="M2260" s="179" t="s">
        <v>23</v>
      </c>
      <c r="N2260" s="179" t="s">
        <v>1434</v>
      </c>
      <c r="O2260" s="179" t="s">
        <v>25</v>
      </c>
      <c r="P2260" s="179" t="s">
        <v>1440</v>
      </c>
      <c r="Q2260" s="179" t="s">
        <v>23</v>
      </c>
      <c r="R2260" s="179" t="s">
        <v>1525</v>
      </c>
      <c r="S2260" s="179" t="s">
        <v>26</v>
      </c>
      <c r="T2260" s="184" t="s">
        <v>27</v>
      </c>
      <c r="U2260" s="184" t="str">
        <f>Tabla1[[#This Row],[Códigos CIF]]&amp;" "&amp;"="&amp;" "&amp;Tabla1[[#This Row],[Códigos CIF Habilidad]]</f>
        <v>d410 = Cambiar las posturas corporales básicas</v>
      </c>
      <c r="V2260" s="189" t="s">
        <v>28</v>
      </c>
      <c r="W2260" s="19" t="s">
        <v>29</v>
      </c>
      <c r="X2260" s="10"/>
      <c r="Y2260" s="10"/>
      <c r="Z2260"/>
      <c r="AA2260"/>
      <c r="AB2260"/>
      <c r="AC2260"/>
      <c r="AD2260"/>
      <c r="AE2260"/>
      <c r="AF2260"/>
      <c r="AG2260"/>
      <c r="AH2260"/>
      <c r="AI2260"/>
    </row>
    <row r="2261" spans="1:35" ht="24">
      <c r="A2261" s="10">
        <v>2245</v>
      </c>
      <c r="B2261" s="176" t="s">
        <v>1345</v>
      </c>
      <c r="C2261" s="177" t="s">
        <v>768</v>
      </c>
      <c r="D2261" s="177" t="s">
        <v>3</v>
      </c>
      <c r="E2261" s="178" t="s">
        <v>30</v>
      </c>
      <c r="F2261" s="179">
        <v>1</v>
      </c>
      <c r="G2261" s="180" t="s">
        <v>683</v>
      </c>
      <c r="H2261" s="181">
        <v>3</v>
      </c>
      <c r="I2261" s="182">
        <f>Tabla1[[#This Row],[P_Esperada_MEISR ]]*0.0008928</f>
        <v>2.6784000000000001E-3</v>
      </c>
      <c r="J2261" s="183">
        <v>1</v>
      </c>
      <c r="K2261" s="183">
        <f>Tabla1[[#This Row],[Puntuación]]-1</f>
        <v>0</v>
      </c>
      <c r="L2261" s="182">
        <f>Tabla1[[#This Row],[Cambio escala]]*0.0008928</f>
        <v>0</v>
      </c>
      <c r="M2261" s="179" t="s">
        <v>5</v>
      </c>
      <c r="N2261" s="179" t="s">
        <v>1436</v>
      </c>
      <c r="O2261" s="179" t="s">
        <v>5</v>
      </c>
      <c r="P2261" s="179" t="s">
        <v>1441</v>
      </c>
      <c r="Q2261" s="179" t="s">
        <v>5</v>
      </c>
      <c r="R2261" s="179" t="s">
        <v>1519</v>
      </c>
      <c r="S2261" s="179" t="s">
        <v>13</v>
      </c>
      <c r="T2261" s="184" t="s">
        <v>14</v>
      </c>
      <c r="U2261" s="184" t="str">
        <f>Tabla1[[#This Row],[Códigos CIF]]&amp;" "&amp;"="&amp;" "&amp;Tabla1[[#This Row],[Códigos CIF Habilidad]]</f>
        <v>d710 = Interacciones interpersonales básicas</v>
      </c>
      <c r="V2261" s="189" t="s">
        <v>15</v>
      </c>
      <c r="W2261" s="19" t="s">
        <v>16</v>
      </c>
      <c r="X2261" s="10"/>
      <c r="Y2261" s="10"/>
      <c r="Z2261"/>
      <c r="AA2261"/>
      <c r="AB2261"/>
      <c r="AC2261"/>
      <c r="AD2261"/>
      <c r="AE2261"/>
      <c r="AF2261"/>
      <c r="AG2261"/>
      <c r="AH2261"/>
      <c r="AI2261"/>
    </row>
    <row r="2262" spans="1:35" ht="20.399999999999999">
      <c r="A2262" s="10">
        <v>2246</v>
      </c>
      <c r="B2262" s="176" t="s">
        <v>1345</v>
      </c>
      <c r="C2262" s="177" t="s">
        <v>769</v>
      </c>
      <c r="D2262" s="177" t="s">
        <v>3</v>
      </c>
      <c r="E2262" s="178" t="s">
        <v>690</v>
      </c>
      <c r="F2262" s="179">
        <v>2</v>
      </c>
      <c r="G2262" s="180" t="s">
        <v>683</v>
      </c>
      <c r="H2262" s="181">
        <v>3</v>
      </c>
      <c r="I2262" s="182">
        <f>Tabla1[[#This Row],[P_Esperada_MEISR ]]*0.0008928</f>
        <v>2.6784000000000001E-3</v>
      </c>
      <c r="J2262" s="183">
        <v>1</v>
      </c>
      <c r="K2262" s="183">
        <f>Tabla1[[#This Row],[Puntuación]]-1</f>
        <v>0</v>
      </c>
      <c r="L2262" s="182">
        <f>Tabla1[[#This Row],[Cambio escala]]*0.0008928</f>
        <v>0</v>
      </c>
      <c r="M2262" s="179" t="s">
        <v>24</v>
      </c>
      <c r="N2262" s="179" t="s">
        <v>1435</v>
      </c>
      <c r="O2262" s="179" t="s">
        <v>31</v>
      </c>
      <c r="P2262" s="179" t="s">
        <v>1438</v>
      </c>
      <c r="Q2262" s="179" t="s">
        <v>7</v>
      </c>
      <c r="R2262" s="179" t="s">
        <v>1526</v>
      </c>
      <c r="S2262" s="179" t="s">
        <v>18</v>
      </c>
      <c r="T2262" s="184" t="s">
        <v>19</v>
      </c>
      <c r="U2262" s="184" t="str">
        <f>Tabla1[[#This Row],[Códigos CIF]]&amp;" "&amp;"="&amp;" "&amp;Tabla1[[#This Row],[Códigos CIF Habilidad]]</f>
        <v>d110 = Mirar</v>
      </c>
      <c r="V2262" s="189" t="s">
        <v>20</v>
      </c>
      <c r="W2262" s="19" t="s">
        <v>21</v>
      </c>
      <c r="X2262" s="10"/>
      <c r="Y2262" s="10"/>
      <c r="Z2262"/>
      <c r="AA2262"/>
      <c r="AB2262"/>
      <c r="AC2262"/>
      <c r="AD2262"/>
      <c r="AE2262"/>
      <c r="AF2262"/>
      <c r="AG2262"/>
      <c r="AH2262"/>
      <c r="AI2262"/>
    </row>
    <row r="2263" spans="1:35" ht="24">
      <c r="A2263" s="10">
        <v>2247</v>
      </c>
      <c r="B2263" s="176" t="s">
        <v>1345</v>
      </c>
      <c r="C2263" s="177" t="s">
        <v>770</v>
      </c>
      <c r="D2263" s="177" t="s">
        <v>3</v>
      </c>
      <c r="E2263" s="178" t="s">
        <v>1307</v>
      </c>
      <c r="F2263" s="179">
        <v>2</v>
      </c>
      <c r="G2263" s="180" t="s">
        <v>683</v>
      </c>
      <c r="H2263" s="181">
        <v>3</v>
      </c>
      <c r="I2263" s="182">
        <f>Tabla1[[#This Row],[P_Esperada_MEISR ]]*0.0008928</f>
        <v>2.6784000000000001E-3</v>
      </c>
      <c r="J2263" s="183">
        <v>1</v>
      </c>
      <c r="K2263" s="183">
        <f>Tabla1[[#This Row],[Puntuación]]-1</f>
        <v>0</v>
      </c>
      <c r="L2263" s="182">
        <f>Tabla1[[#This Row],[Cambio escala]]*0.0008928</f>
        <v>0</v>
      </c>
      <c r="M2263" s="179" t="s">
        <v>23</v>
      </c>
      <c r="N2263" s="179" t="s">
        <v>1434</v>
      </c>
      <c r="O2263" s="179" t="s">
        <v>25</v>
      </c>
      <c r="P2263" s="179" t="s">
        <v>1440</v>
      </c>
      <c r="Q2263" s="179" t="s">
        <v>23</v>
      </c>
      <c r="R2263" s="179" t="s">
        <v>1525</v>
      </c>
      <c r="S2263" s="179" t="s">
        <v>26</v>
      </c>
      <c r="T2263" s="184" t="s">
        <v>27</v>
      </c>
      <c r="U2263" s="184" t="str">
        <f>Tabla1[[#This Row],[Códigos CIF]]&amp;" "&amp;"="&amp;" "&amp;Tabla1[[#This Row],[Códigos CIF Habilidad]]</f>
        <v>d410 = Cambiar las posturas corporales básicas</v>
      </c>
      <c r="V2263" s="189" t="s">
        <v>28</v>
      </c>
      <c r="W2263" s="19" t="s">
        <v>29</v>
      </c>
      <c r="X2263" s="10"/>
      <c r="Y2263" s="10"/>
      <c r="Z2263"/>
      <c r="AA2263"/>
      <c r="AB2263"/>
      <c r="AC2263"/>
      <c r="AD2263"/>
      <c r="AE2263"/>
      <c r="AF2263"/>
      <c r="AG2263"/>
      <c r="AH2263"/>
      <c r="AI2263"/>
    </row>
    <row r="2264" spans="1:35" ht="24">
      <c r="A2264" s="10">
        <v>2248</v>
      </c>
      <c r="B2264" s="176" t="s">
        <v>1345</v>
      </c>
      <c r="C2264" s="177" t="s">
        <v>771</v>
      </c>
      <c r="D2264" s="177" t="s">
        <v>3</v>
      </c>
      <c r="E2264" s="178" t="s">
        <v>32</v>
      </c>
      <c r="F2264" s="179">
        <v>2</v>
      </c>
      <c r="G2264" s="180" t="s">
        <v>683</v>
      </c>
      <c r="H2264" s="181">
        <v>3</v>
      </c>
      <c r="I2264" s="182">
        <f>Tabla1[[#This Row],[P_Esperada_MEISR ]]*0.0008928</f>
        <v>2.6784000000000001E-3</v>
      </c>
      <c r="J2264" s="183">
        <v>1</v>
      </c>
      <c r="K2264" s="183">
        <f>Tabla1[[#This Row],[Puntuación]]-1</f>
        <v>0</v>
      </c>
      <c r="L2264" s="182">
        <f>Tabla1[[#This Row],[Cambio escala]]*0.0008928</f>
        <v>0</v>
      </c>
      <c r="M2264" s="179" t="s">
        <v>5</v>
      </c>
      <c r="N2264" s="179" t="s">
        <v>1436</v>
      </c>
      <c r="O2264" s="179" t="s">
        <v>5</v>
      </c>
      <c r="P2264" s="179" t="s">
        <v>1441</v>
      </c>
      <c r="Q2264" s="179" t="s">
        <v>5</v>
      </c>
      <c r="R2264" s="179" t="s">
        <v>1519</v>
      </c>
      <c r="S2264" s="179" t="s">
        <v>13</v>
      </c>
      <c r="T2264" s="184" t="s">
        <v>14</v>
      </c>
      <c r="U2264" s="184" t="str">
        <f>Tabla1[[#This Row],[Códigos CIF]]&amp;" "&amp;"="&amp;" "&amp;Tabla1[[#This Row],[Códigos CIF Habilidad]]</f>
        <v>d710 = Interacciones interpersonales básicas</v>
      </c>
      <c r="V2264" s="189" t="s">
        <v>15</v>
      </c>
      <c r="W2264" s="19" t="s">
        <v>16</v>
      </c>
      <c r="X2264" s="10"/>
      <c r="Y2264" s="10"/>
      <c r="Z2264"/>
      <c r="AA2264"/>
      <c r="AB2264"/>
      <c r="AC2264"/>
      <c r="AD2264"/>
      <c r="AE2264"/>
      <c r="AF2264"/>
      <c r="AG2264"/>
      <c r="AH2264"/>
      <c r="AI2264"/>
    </row>
    <row r="2265" spans="1:35" ht="20.399999999999999">
      <c r="A2265" s="10">
        <v>2249</v>
      </c>
      <c r="B2265" s="176" t="s">
        <v>1345</v>
      </c>
      <c r="C2265" s="177" t="s">
        <v>772</v>
      </c>
      <c r="D2265" s="177" t="s">
        <v>3</v>
      </c>
      <c r="E2265" s="178" t="s">
        <v>33</v>
      </c>
      <c r="F2265" s="179">
        <v>3</v>
      </c>
      <c r="G2265" s="180" t="s">
        <v>683</v>
      </c>
      <c r="H2265" s="181">
        <v>3</v>
      </c>
      <c r="I2265" s="182">
        <f>Tabla1[[#This Row],[P_Esperada_MEISR ]]*0.0008928</f>
        <v>2.6784000000000001E-3</v>
      </c>
      <c r="J2265" s="183">
        <v>1</v>
      </c>
      <c r="K2265" s="183">
        <f>Tabla1[[#This Row],[Puntuación]]-1</f>
        <v>0</v>
      </c>
      <c r="L2265" s="182">
        <f>Tabla1[[#This Row],[Cambio escala]]*0.0008928</f>
        <v>0</v>
      </c>
      <c r="M2265" s="179" t="s">
        <v>24</v>
      </c>
      <c r="N2265" s="179" t="s">
        <v>1435</v>
      </c>
      <c r="O2265" s="179" t="s">
        <v>31</v>
      </c>
      <c r="P2265" s="179" t="s">
        <v>1438</v>
      </c>
      <c r="Q2265" s="179" t="s">
        <v>7</v>
      </c>
      <c r="R2265" s="179" t="s">
        <v>1526</v>
      </c>
      <c r="S2265" s="179" t="s">
        <v>34</v>
      </c>
      <c r="T2265" s="184" t="s">
        <v>27</v>
      </c>
      <c r="U2265" s="184" t="str">
        <f>Tabla1[[#This Row],[Códigos CIF]]&amp;" "&amp;"="&amp;" "&amp;Tabla1[[#This Row],[Códigos CIF Habilidad]]</f>
        <v>d445 = Uso de la mano y el brazo</v>
      </c>
      <c r="V2265" s="189" t="s">
        <v>35</v>
      </c>
      <c r="W2265" s="19" t="s">
        <v>36</v>
      </c>
      <c r="X2265" s="10"/>
      <c r="Y2265" s="10"/>
      <c r="Z2265"/>
      <c r="AA2265"/>
      <c r="AB2265"/>
      <c r="AC2265"/>
      <c r="AD2265"/>
      <c r="AE2265"/>
      <c r="AF2265"/>
      <c r="AG2265"/>
      <c r="AH2265"/>
      <c r="AI2265"/>
    </row>
    <row r="2266" spans="1:35" ht="24">
      <c r="A2266" s="10">
        <v>2250</v>
      </c>
      <c r="B2266" s="176" t="s">
        <v>1345</v>
      </c>
      <c r="C2266" s="177" t="s">
        <v>773</v>
      </c>
      <c r="D2266" s="177" t="s">
        <v>3</v>
      </c>
      <c r="E2266" s="178" t="s">
        <v>1308</v>
      </c>
      <c r="F2266" s="179">
        <v>3</v>
      </c>
      <c r="G2266" s="180" t="s">
        <v>683</v>
      </c>
      <c r="H2266" s="181">
        <v>3</v>
      </c>
      <c r="I2266" s="182">
        <f>Tabla1[[#This Row],[P_Esperada_MEISR ]]*0.0008928</f>
        <v>2.6784000000000001E-3</v>
      </c>
      <c r="J2266" s="183">
        <v>1</v>
      </c>
      <c r="K2266" s="183">
        <f>Tabla1[[#This Row],[Puntuación]]-1</f>
        <v>0</v>
      </c>
      <c r="L2266" s="182">
        <f>Tabla1[[#This Row],[Cambio escala]]*0.0008928</f>
        <v>0</v>
      </c>
      <c r="M2266" s="179" t="s">
        <v>24</v>
      </c>
      <c r="N2266" s="179" t="s">
        <v>1435</v>
      </c>
      <c r="O2266" s="179" t="s">
        <v>31</v>
      </c>
      <c r="P2266" s="179" t="s">
        <v>1438</v>
      </c>
      <c r="Q2266" s="179" t="s">
        <v>7</v>
      </c>
      <c r="R2266" s="179" t="s">
        <v>1526</v>
      </c>
      <c r="S2266" s="179" t="s">
        <v>37</v>
      </c>
      <c r="T2266" s="184" t="s">
        <v>19</v>
      </c>
      <c r="U2266" s="184" t="str">
        <f>Tabla1[[#This Row],[Códigos CIF]]&amp;" "&amp;"="&amp;" "&amp;Tabla1[[#This Row],[Códigos CIF Habilidad]]</f>
        <v>d120 = Otras experiencias sensoriales intencionadas</v>
      </c>
      <c r="V2266" s="189" t="s">
        <v>38</v>
      </c>
      <c r="W2266" s="19" t="s">
        <v>39</v>
      </c>
      <c r="X2266" s="10"/>
      <c r="Y2266" s="10"/>
      <c r="Z2266"/>
      <c r="AA2266"/>
      <c r="AB2266"/>
      <c r="AC2266"/>
      <c r="AD2266"/>
      <c r="AE2266"/>
      <c r="AF2266"/>
      <c r="AG2266"/>
      <c r="AH2266"/>
      <c r="AI2266"/>
    </row>
    <row r="2267" spans="1:35">
      <c r="A2267" s="10">
        <v>2251</v>
      </c>
      <c r="B2267" s="176" t="s">
        <v>1345</v>
      </c>
      <c r="C2267" s="177" t="s">
        <v>754</v>
      </c>
      <c r="D2267" s="177" t="s">
        <v>3</v>
      </c>
      <c r="E2267" s="178" t="s">
        <v>40</v>
      </c>
      <c r="F2267" s="179">
        <v>3</v>
      </c>
      <c r="G2267" s="180" t="s">
        <v>683</v>
      </c>
      <c r="H2267" s="181">
        <v>3</v>
      </c>
      <c r="I2267" s="182">
        <f>Tabla1[[#This Row],[P_Esperada_MEISR ]]*0.0008928</f>
        <v>2.6784000000000001E-3</v>
      </c>
      <c r="J2267" s="183">
        <v>1</v>
      </c>
      <c r="K2267" s="183">
        <f>Tabla1[[#This Row],[Puntuación]]-1</f>
        <v>0</v>
      </c>
      <c r="L2267" s="182">
        <f>Tabla1[[#This Row],[Cambio escala]]*0.0008928</f>
        <v>0</v>
      </c>
      <c r="M2267" s="179" t="s">
        <v>5</v>
      </c>
      <c r="N2267" s="179" t="s">
        <v>1436</v>
      </c>
      <c r="O2267" s="179" t="s">
        <v>5</v>
      </c>
      <c r="P2267" s="179" t="s">
        <v>1441</v>
      </c>
      <c r="Q2267" s="179" t="s">
        <v>5</v>
      </c>
      <c r="R2267" s="179" t="s">
        <v>1519</v>
      </c>
      <c r="S2267" s="179" t="s">
        <v>41</v>
      </c>
      <c r="T2267" s="184" t="s">
        <v>19</v>
      </c>
      <c r="U2267" s="184" t="str">
        <f>Tabla1[[#This Row],[Códigos CIF]]&amp;" "&amp;"="&amp;" "&amp;Tabla1[[#This Row],[Códigos CIF Habilidad]]</f>
        <v>d160 = Centrar la atención</v>
      </c>
      <c r="V2267" s="189" t="s">
        <v>42</v>
      </c>
      <c r="W2267" s="19" t="s">
        <v>43</v>
      </c>
      <c r="X2267" s="10"/>
      <c r="Y2267" s="10"/>
      <c r="Z2267"/>
      <c r="AA2267"/>
      <c r="AB2267"/>
      <c r="AC2267"/>
      <c r="AD2267"/>
      <c r="AE2267"/>
      <c r="AF2267"/>
      <c r="AG2267"/>
      <c r="AH2267"/>
      <c r="AI2267"/>
    </row>
    <row r="2268" spans="1:35" ht="40.799999999999997">
      <c r="A2268" s="10">
        <v>2252</v>
      </c>
      <c r="B2268" s="176" t="s">
        <v>1345</v>
      </c>
      <c r="C2268" s="177" t="s">
        <v>774</v>
      </c>
      <c r="D2268" s="177" t="s">
        <v>3</v>
      </c>
      <c r="E2268" s="178" t="s">
        <v>688</v>
      </c>
      <c r="F2268" s="179">
        <v>5</v>
      </c>
      <c r="G2268" s="180" t="s">
        <v>683</v>
      </c>
      <c r="H2268" s="181">
        <v>3</v>
      </c>
      <c r="I2268" s="182">
        <f>Tabla1[[#This Row],[P_Esperada_MEISR ]]*0.0008928</f>
        <v>2.6784000000000001E-3</v>
      </c>
      <c r="J2268" s="183">
        <v>1</v>
      </c>
      <c r="K2268" s="183">
        <f>Tabla1[[#This Row],[Puntuación]]-1</f>
        <v>0</v>
      </c>
      <c r="L2268" s="182">
        <f>Tabla1[[#This Row],[Cambio escala]]*0.0008928</f>
        <v>0</v>
      </c>
      <c r="M2268" s="179" t="s">
        <v>23</v>
      </c>
      <c r="N2268" s="179" t="s">
        <v>1434</v>
      </c>
      <c r="O2268" s="179" t="s">
        <v>25</v>
      </c>
      <c r="P2268" s="179" t="s">
        <v>1440</v>
      </c>
      <c r="Q2268" s="179" t="s">
        <v>23</v>
      </c>
      <c r="R2268" s="179" t="s">
        <v>1525</v>
      </c>
      <c r="S2268" s="179" t="s">
        <v>44</v>
      </c>
      <c r="T2268" s="184" t="s">
        <v>27</v>
      </c>
      <c r="U2268" s="184" t="str">
        <f>Tabla1[[#This Row],[Códigos CIF]]&amp;" "&amp;"="&amp;" "&amp;Tabla1[[#This Row],[Códigos CIF Habilidad]]</f>
        <v>d415 = Mantener la posición del cuerpo</v>
      </c>
      <c r="V2268" s="189" t="s">
        <v>45</v>
      </c>
      <c r="W2268" s="19" t="s">
        <v>46</v>
      </c>
      <c r="X2268" s="10"/>
      <c r="Y2268" s="10"/>
      <c r="Z2268"/>
      <c r="AA2268"/>
      <c r="AB2268"/>
      <c r="AC2268"/>
      <c r="AD2268"/>
      <c r="AE2268"/>
      <c r="AF2268"/>
      <c r="AG2268"/>
      <c r="AH2268"/>
      <c r="AI2268"/>
    </row>
    <row r="2269" spans="1:35" ht="24">
      <c r="A2269" s="10">
        <v>2253</v>
      </c>
      <c r="B2269" s="176" t="s">
        <v>1345</v>
      </c>
      <c r="C2269" s="177" t="s">
        <v>775</v>
      </c>
      <c r="D2269" s="177" t="s">
        <v>3</v>
      </c>
      <c r="E2269" s="178" t="s">
        <v>47</v>
      </c>
      <c r="F2269" s="179">
        <v>5</v>
      </c>
      <c r="G2269" s="180" t="s">
        <v>683</v>
      </c>
      <c r="H2269" s="181">
        <v>3</v>
      </c>
      <c r="I2269" s="182">
        <f>Tabla1[[#This Row],[P_Esperada_MEISR ]]*0.0008928</f>
        <v>2.6784000000000001E-3</v>
      </c>
      <c r="J2269" s="183">
        <v>1</v>
      </c>
      <c r="K2269" s="183">
        <f>Tabla1[[#This Row],[Puntuación]]-1</f>
        <v>0</v>
      </c>
      <c r="L2269" s="182">
        <f>Tabla1[[#This Row],[Cambio escala]]*0.0008928</f>
        <v>0</v>
      </c>
      <c r="M2269" s="179" t="s">
        <v>5</v>
      </c>
      <c r="N2269" s="179" t="s">
        <v>1436</v>
      </c>
      <c r="O2269" s="179" t="s">
        <v>6</v>
      </c>
      <c r="P2269" s="179" t="s">
        <v>1439</v>
      </c>
      <c r="Q2269" s="179" t="s">
        <v>5</v>
      </c>
      <c r="R2269" s="179" t="s">
        <v>1519</v>
      </c>
      <c r="S2269" s="179" t="s">
        <v>13</v>
      </c>
      <c r="T2269" s="184" t="s">
        <v>14</v>
      </c>
      <c r="U2269" s="184" t="str">
        <f>Tabla1[[#This Row],[Códigos CIF]]&amp;" "&amp;"="&amp;" "&amp;Tabla1[[#This Row],[Códigos CIF Habilidad]]</f>
        <v>d710 = Interacciones interpersonales básicas</v>
      </c>
      <c r="V2269" s="189" t="s">
        <v>15</v>
      </c>
      <c r="W2269" s="19" t="s">
        <v>16</v>
      </c>
      <c r="X2269" s="10"/>
      <c r="Y2269" s="10"/>
      <c r="Z2269"/>
      <c r="AA2269"/>
      <c r="AB2269"/>
      <c r="AC2269"/>
      <c r="AD2269"/>
      <c r="AE2269"/>
      <c r="AF2269"/>
      <c r="AG2269"/>
      <c r="AH2269"/>
      <c r="AI2269"/>
    </row>
    <row r="2270" spans="1:35" ht="30.6">
      <c r="A2270" s="10">
        <v>2254</v>
      </c>
      <c r="B2270" s="176" t="s">
        <v>1345</v>
      </c>
      <c r="C2270" s="177" t="s">
        <v>764</v>
      </c>
      <c r="D2270" s="177" t="s">
        <v>3</v>
      </c>
      <c r="E2270" s="178" t="s">
        <v>689</v>
      </c>
      <c r="F2270" s="179">
        <v>6</v>
      </c>
      <c r="G2270" s="180" t="s">
        <v>683</v>
      </c>
      <c r="H2270" s="181">
        <v>3</v>
      </c>
      <c r="I2270" s="182">
        <f>Tabla1[[#This Row],[P_Esperada_MEISR ]]*0.0008928</f>
        <v>2.6784000000000001E-3</v>
      </c>
      <c r="J2270" s="183">
        <v>1</v>
      </c>
      <c r="K2270" s="183">
        <f>Tabla1[[#This Row],[Puntuación]]-1</f>
        <v>0</v>
      </c>
      <c r="L2270" s="182">
        <f>Tabla1[[#This Row],[Cambio escala]]*0.0008928</f>
        <v>0</v>
      </c>
      <c r="M2270" s="179" t="s">
        <v>23</v>
      </c>
      <c r="N2270" s="179" t="s">
        <v>1434</v>
      </c>
      <c r="O2270" s="179" t="s">
        <v>25</v>
      </c>
      <c r="P2270" s="179" t="s">
        <v>1440</v>
      </c>
      <c r="Q2270" s="179" t="s">
        <v>23</v>
      </c>
      <c r="R2270" s="179" t="s">
        <v>1525</v>
      </c>
      <c r="S2270" s="179" t="s">
        <v>44</v>
      </c>
      <c r="T2270" s="184" t="s">
        <v>27</v>
      </c>
      <c r="U2270" s="184" t="str">
        <f>Tabla1[[#This Row],[Códigos CIF]]&amp;" "&amp;"="&amp;" "&amp;Tabla1[[#This Row],[Códigos CIF Habilidad]]</f>
        <v>d415 = Mantener la posición del cuerpo</v>
      </c>
      <c r="V2270" s="189" t="s">
        <v>45</v>
      </c>
      <c r="W2270" s="19" t="s">
        <v>46</v>
      </c>
      <c r="X2270" s="10"/>
      <c r="Y2270" s="10"/>
      <c r="Z2270"/>
      <c r="AA2270"/>
      <c r="AB2270"/>
      <c r="AC2270"/>
      <c r="AD2270"/>
      <c r="AE2270"/>
      <c r="AF2270"/>
      <c r="AG2270"/>
      <c r="AH2270"/>
      <c r="AI2270"/>
    </row>
    <row r="2271" spans="1:35" ht="30.6">
      <c r="A2271" s="10">
        <v>2255</v>
      </c>
      <c r="B2271" s="176" t="s">
        <v>1345</v>
      </c>
      <c r="C2271" s="177" t="s">
        <v>765</v>
      </c>
      <c r="D2271" s="177" t="s">
        <v>3</v>
      </c>
      <c r="E2271" s="178" t="s">
        <v>48</v>
      </c>
      <c r="F2271" s="179">
        <v>6</v>
      </c>
      <c r="G2271" s="180" t="s">
        <v>683</v>
      </c>
      <c r="H2271" s="181">
        <v>3</v>
      </c>
      <c r="I2271" s="182">
        <f>Tabla1[[#This Row],[P_Esperada_MEISR ]]*0.0008928</f>
        <v>2.6784000000000001E-3</v>
      </c>
      <c r="J2271" s="183">
        <v>1</v>
      </c>
      <c r="K2271" s="183">
        <f>Tabla1[[#This Row],[Puntuación]]-1</f>
        <v>0</v>
      </c>
      <c r="L2271" s="182">
        <f>Tabla1[[#This Row],[Cambio escala]]*0.0008928</f>
        <v>0</v>
      </c>
      <c r="M2271" s="179" t="s">
        <v>23</v>
      </c>
      <c r="N2271" s="179" t="s">
        <v>1434</v>
      </c>
      <c r="O2271" s="179" t="s">
        <v>25</v>
      </c>
      <c r="P2271" s="179" t="s">
        <v>1440</v>
      </c>
      <c r="Q2271" s="179" t="s">
        <v>23</v>
      </c>
      <c r="R2271" s="179" t="s">
        <v>1525</v>
      </c>
      <c r="S2271" s="179" t="s">
        <v>26</v>
      </c>
      <c r="T2271" s="184" t="s">
        <v>27</v>
      </c>
      <c r="U2271" s="184" t="str">
        <f>Tabla1[[#This Row],[Códigos CIF]]&amp;" "&amp;"="&amp;" "&amp;Tabla1[[#This Row],[Códigos CIF Habilidad]]</f>
        <v>d410 = Cambiar las posturas corporales básicas</v>
      </c>
      <c r="V2271" s="189" t="s">
        <v>28</v>
      </c>
      <c r="W2271" s="19" t="s">
        <v>29</v>
      </c>
      <c r="X2271" s="10"/>
      <c r="Y2271" s="10"/>
      <c r="Z2271"/>
      <c r="AA2271"/>
      <c r="AB2271"/>
      <c r="AC2271"/>
      <c r="AD2271"/>
      <c r="AE2271"/>
      <c r="AF2271"/>
      <c r="AG2271"/>
      <c r="AH2271"/>
      <c r="AI2271"/>
    </row>
    <row r="2272" spans="1:35" ht="24">
      <c r="A2272" s="10">
        <v>2256</v>
      </c>
      <c r="B2272" s="176" t="s">
        <v>1345</v>
      </c>
      <c r="C2272" s="177" t="s">
        <v>776</v>
      </c>
      <c r="D2272" s="177" t="s">
        <v>3</v>
      </c>
      <c r="E2272" s="178" t="s">
        <v>687</v>
      </c>
      <c r="F2272" s="179">
        <v>7</v>
      </c>
      <c r="G2272" s="180" t="s">
        <v>686</v>
      </c>
      <c r="H2272" s="181">
        <v>3</v>
      </c>
      <c r="I2272" s="182">
        <f>Tabla1[[#This Row],[P_Esperada_MEISR ]]*0.0008928</f>
        <v>2.6784000000000001E-3</v>
      </c>
      <c r="J2272" s="183">
        <v>1</v>
      </c>
      <c r="K2272" s="183">
        <f>Tabla1[[#This Row],[Puntuación]]-1</f>
        <v>0</v>
      </c>
      <c r="L2272" s="182">
        <f>Tabla1[[#This Row],[Cambio escala]]*0.0008928</f>
        <v>0</v>
      </c>
      <c r="M2272" s="179" t="s">
        <v>5</v>
      </c>
      <c r="N2272" s="179" t="s">
        <v>1436</v>
      </c>
      <c r="O2272" s="179" t="s">
        <v>6</v>
      </c>
      <c r="P2272" s="179" t="s">
        <v>1439</v>
      </c>
      <c r="Q2272" s="179" t="s">
        <v>23</v>
      </c>
      <c r="R2272" s="179" t="s">
        <v>1525</v>
      </c>
      <c r="S2272" s="179" t="s">
        <v>13</v>
      </c>
      <c r="T2272" s="184" t="s">
        <v>14</v>
      </c>
      <c r="U2272" s="184" t="str">
        <f>Tabla1[[#This Row],[Códigos CIF]]&amp;" "&amp;"="&amp;" "&amp;Tabla1[[#This Row],[Códigos CIF Habilidad]]</f>
        <v>d710 = Interacciones interpersonales básicas</v>
      </c>
      <c r="V2272" s="189" t="s">
        <v>15</v>
      </c>
      <c r="W2272" s="19" t="s">
        <v>16</v>
      </c>
      <c r="X2272" s="10"/>
      <c r="Y2272" s="10"/>
      <c r="Z2272"/>
      <c r="AA2272"/>
      <c r="AB2272"/>
      <c r="AC2272"/>
      <c r="AD2272"/>
      <c r="AE2272"/>
      <c r="AF2272"/>
      <c r="AG2272"/>
      <c r="AH2272"/>
      <c r="AI2272"/>
    </row>
    <row r="2273" spans="1:35" ht="24">
      <c r="A2273" s="10">
        <v>2257</v>
      </c>
      <c r="B2273" s="176" t="s">
        <v>1345</v>
      </c>
      <c r="C2273" s="177" t="s">
        <v>777</v>
      </c>
      <c r="D2273" s="177" t="s">
        <v>3</v>
      </c>
      <c r="E2273" s="178" t="s">
        <v>1309</v>
      </c>
      <c r="F2273" s="179">
        <v>8</v>
      </c>
      <c r="G2273" s="180" t="s">
        <v>686</v>
      </c>
      <c r="H2273" s="181">
        <v>3</v>
      </c>
      <c r="I2273" s="182">
        <f>Tabla1[[#This Row],[P_Esperada_MEISR ]]*0.0008928</f>
        <v>2.6784000000000001E-3</v>
      </c>
      <c r="J2273" s="183">
        <v>1</v>
      </c>
      <c r="K2273" s="183">
        <f>Tabla1[[#This Row],[Puntuación]]-1</f>
        <v>0</v>
      </c>
      <c r="L2273" s="182">
        <f>Tabla1[[#This Row],[Cambio escala]]*0.0008928</f>
        <v>0</v>
      </c>
      <c r="M2273" s="179" t="s">
        <v>24</v>
      </c>
      <c r="N2273" s="179" t="s">
        <v>1435</v>
      </c>
      <c r="O2273" s="179" t="s">
        <v>5</v>
      </c>
      <c r="P2273" s="179" t="s">
        <v>1441</v>
      </c>
      <c r="Q2273" s="179" t="s">
        <v>5</v>
      </c>
      <c r="R2273" s="179" t="s">
        <v>1519</v>
      </c>
      <c r="S2273" s="179" t="s">
        <v>49</v>
      </c>
      <c r="T2273" s="184" t="s">
        <v>50</v>
      </c>
      <c r="U2273" s="184" t="str">
        <f>Tabla1[[#This Row],[Códigos CIF]]&amp;" "&amp;"="&amp;" "&amp;Tabla1[[#This Row],[Códigos CIF Habilidad]]</f>
        <v>d240 = Manejo del estrés y otras demandas psicológicas</v>
      </c>
      <c r="V2273" s="189" t="s">
        <v>51</v>
      </c>
      <c r="W2273" s="19" t="s">
        <v>52</v>
      </c>
      <c r="X2273" s="10"/>
      <c r="Y2273" s="10"/>
      <c r="Z2273"/>
      <c r="AA2273"/>
      <c r="AB2273"/>
      <c r="AC2273"/>
      <c r="AD2273"/>
      <c r="AE2273"/>
      <c r="AF2273"/>
      <c r="AG2273"/>
      <c r="AH2273"/>
      <c r="AI2273"/>
    </row>
    <row r="2274" spans="1:35" ht="30.6">
      <c r="A2274" s="10">
        <v>2258</v>
      </c>
      <c r="B2274" s="176" t="s">
        <v>1345</v>
      </c>
      <c r="C2274" s="177" t="s">
        <v>778</v>
      </c>
      <c r="D2274" s="177" t="s">
        <v>3</v>
      </c>
      <c r="E2274" s="178" t="s">
        <v>53</v>
      </c>
      <c r="F2274" s="179">
        <v>10</v>
      </c>
      <c r="G2274" s="180" t="s">
        <v>686</v>
      </c>
      <c r="H2274" s="181">
        <v>3</v>
      </c>
      <c r="I2274" s="182">
        <f>Tabla1[[#This Row],[P_Esperada_MEISR ]]*0.0008928</f>
        <v>2.6784000000000001E-3</v>
      </c>
      <c r="J2274" s="183">
        <v>1</v>
      </c>
      <c r="K2274" s="183">
        <f>Tabla1[[#This Row],[Puntuación]]-1</f>
        <v>0</v>
      </c>
      <c r="L2274" s="182">
        <f>Tabla1[[#This Row],[Cambio escala]]*0.0008928</f>
        <v>0</v>
      </c>
      <c r="M2274" s="179" t="s">
        <v>23</v>
      </c>
      <c r="N2274" s="179" t="s">
        <v>1434</v>
      </c>
      <c r="O2274" s="179" t="s">
        <v>25</v>
      </c>
      <c r="P2274" s="179" t="s">
        <v>1440</v>
      </c>
      <c r="Q2274" s="179" t="s">
        <v>23</v>
      </c>
      <c r="R2274" s="179" t="s">
        <v>1525</v>
      </c>
      <c r="S2274" s="179" t="s">
        <v>26</v>
      </c>
      <c r="T2274" s="184" t="s">
        <v>27</v>
      </c>
      <c r="U2274" s="184" t="str">
        <f>Tabla1[[#This Row],[Códigos CIF]]&amp;" "&amp;"="&amp;" "&amp;Tabla1[[#This Row],[Códigos CIF Habilidad]]</f>
        <v>d410 = Cambiar las posturas corporales básicas</v>
      </c>
      <c r="V2274" s="189" t="s">
        <v>28</v>
      </c>
      <c r="W2274" s="19" t="s">
        <v>29</v>
      </c>
      <c r="X2274" s="10"/>
      <c r="Y2274" s="10"/>
      <c r="Z2274"/>
      <c r="AA2274"/>
      <c r="AB2274"/>
      <c r="AC2274"/>
      <c r="AD2274"/>
      <c r="AE2274"/>
      <c r="AF2274"/>
      <c r="AG2274"/>
      <c r="AH2274"/>
      <c r="AI2274"/>
    </row>
    <row r="2275" spans="1:35">
      <c r="A2275" s="10">
        <v>2259</v>
      </c>
      <c r="B2275" s="176" t="s">
        <v>1345</v>
      </c>
      <c r="C2275" s="177" t="s">
        <v>779</v>
      </c>
      <c r="D2275" s="177" t="s">
        <v>3</v>
      </c>
      <c r="E2275" s="178" t="s">
        <v>54</v>
      </c>
      <c r="F2275" s="179">
        <v>12</v>
      </c>
      <c r="G2275" s="180" t="s">
        <v>686</v>
      </c>
      <c r="H2275" s="181">
        <v>3</v>
      </c>
      <c r="I2275" s="182">
        <f>Tabla1[[#This Row],[P_Esperada_MEISR ]]*0.0008928</f>
        <v>2.6784000000000001E-3</v>
      </c>
      <c r="J2275" s="183">
        <v>1</v>
      </c>
      <c r="K2275" s="183">
        <f>Tabla1[[#This Row],[Puntuación]]-1</f>
        <v>0</v>
      </c>
      <c r="L2275" s="182">
        <f>Tabla1[[#This Row],[Cambio escala]]*0.0008928</f>
        <v>0</v>
      </c>
      <c r="M2275" s="179" t="s">
        <v>5</v>
      </c>
      <c r="N2275" s="179" t="s">
        <v>1436</v>
      </c>
      <c r="O2275" s="179" t="s">
        <v>6</v>
      </c>
      <c r="P2275" s="179" t="s">
        <v>1439</v>
      </c>
      <c r="Q2275" s="179" t="s">
        <v>5</v>
      </c>
      <c r="R2275" s="179" t="s">
        <v>1519</v>
      </c>
      <c r="S2275" s="179" t="s">
        <v>55</v>
      </c>
      <c r="T2275" s="184" t="s">
        <v>9</v>
      </c>
      <c r="U2275" s="184" t="str">
        <f>Tabla1[[#This Row],[Códigos CIF]]&amp;" "&amp;"="&amp;" "&amp;Tabla1[[#This Row],[Códigos CIF Habilidad]]</f>
        <v>d330 = Hablar</v>
      </c>
      <c r="V2275" s="189" t="s">
        <v>56</v>
      </c>
      <c r="W2275" s="19" t="s">
        <v>57</v>
      </c>
      <c r="X2275" s="10"/>
      <c r="Y2275" s="10"/>
      <c r="Z2275"/>
      <c r="AA2275"/>
      <c r="AB2275"/>
      <c r="AC2275"/>
      <c r="AD2275"/>
      <c r="AE2275"/>
      <c r="AF2275"/>
      <c r="AG2275"/>
      <c r="AH2275"/>
      <c r="AI2275"/>
    </row>
    <row r="2276" spans="1:35">
      <c r="A2276" s="10">
        <v>2260</v>
      </c>
      <c r="B2276" s="176" t="s">
        <v>1345</v>
      </c>
      <c r="C2276" s="177" t="s">
        <v>780</v>
      </c>
      <c r="D2276" s="177" t="s">
        <v>3</v>
      </c>
      <c r="E2276" s="178" t="s">
        <v>58</v>
      </c>
      <c r="F2276" s="179">
        <v>12</v>
      </c>
      <c r="G2276" s="180" t="s">
        <v>686</v>
      </c>
      <c r="H2276" s="181">
        <v>3</v>
      </c>
      <c r="I2276" s="182">
        <f>Tabla1[[#This Row],[P_Esperada_MEISR ]]*0.0008928</f>
        <v>2.6784000000000001E-3</v>
      </c>
      <c r="J2276" s="183">
        <v>1</v>
      </c>
      <c r="K2276" s="183">
        <f>Tabla1[[#This Row],[Puntuación]]-1</f>
        <v>0</v>
      </c>
      <c r="L2276" s="182">
        <f>Tabla1[[#This Row],[Cambio escala]]*0.0008928</f>
        <v>0</v>
      </c>
      <c r="M2276" s="179" t="s">
        <v>23</v>
      </c>
      <c r="N2276" s="179" t="s">
        <v>1434</v>
      </c>
      <c r="O2276" s="179" t="s">
        <v>25</v>
      </c>
      <c r="P2276" s="179" t="s">
        <v>1440</v>
      </c>
      <c r="Q2276" s="179" t="s">
        <v>23</v>
      </c>
      <c r="R2276" s="179" t="s">
        <v>1525</v>
      </c>
      <c r="S2276" s="179" t="s">
        <v>44</v>
      </c>
      <c r="T2276" s="184" t="s">
        <v>27</v>
      </c>
      <c r="U2276" s="184" t="str">
        <f>Tabla1[[#This Row],[Códigos CIF]]&amp;" "&amp;"="&amp;" "&amp;Tabla1[[#This Row],[Códigos CIF Habilidad]]</f>
        <v>d415 = Mantener la posición del cuerpo</v>
      </c>
      <c r="V2276" s="189" t="s">
        <v>45</v>
      </c>
      <c r="W2276" s="19" t="s">
        <v>46</v>
      </c>
      <c r="X2276" s="10"/>
      <c r="Y2276" s="10"/>
      <c r="Z2276"/>
      <c r="AA2276"/>
      <c r="AB2276"/>
      <c r="AC2276"/>
      <c r="AD2276"/>
      <c r="AE2276"/>
      <c r="AF2276"/>
      <c r="AG2276"/>
      <c r="AH2276"/>
      <c r="AI2276"/>
    </row>
    <row r="2277" spans="1:35" ht="20.399999999999999">
      <c r="A2277" s="10">
        <v>2261</v>
      </c>
      <c r="B2277" s="176" t="s">
        <v>1345</v>
      </c>
      <c r="C2277" s="177" t="s">
        <v>781</v>
      </c>
      <c r="D2277" s="177" t="s">
        <v>3</v>
      </c>
      <c r="E2277" s="178" t="s">
        <v>691</v>
      </c>
      <c r="F2277" s="179">
        <v>18</v>
      </c>
      <c r="G2277" s="180" t="s">
        <v>684</v>
      </c>
      <c r="H2277" s="181">
        <v>3</v>
      </c>
      <c r="I2277" s="182">
        <f>Tabla1[[#This Row],[P_Esperada_MEISR ]]*0.0008928</f>
        <v>2.6784000000000001E-3</v>
      </c>
      <c r="J2277" s="183">
        <v>1</v>
      </c>
      <c r="K2277" s="183">
        <f>Tabla1[[#This Row],[Puntuación]]-1</f>
        <v>0</v>
      </c>
      <c r="L2277" s="182">
        <f>Tabla1[[#This Row],[Cambio escala]]*0.0008928</f>
        <v>0</v>
      </c>
      <c r="M2277" s="179" t="s">
        <v>24</v>
      </c>
      <c r="N2277" s="179" t="s">
        <v>1435</v>
      </c>
      <c r="O2277" s="179" t="s">
        <v>5</v>
      </c>
      <c r="P2277" s="179" t="s">
        <v>1441</v>
      </c>
      <c r="Q2277" s="179" t="s">
        <v>5</v>
      </c>
      <c r="R2277" s="179" t="s">
        <v>1519</v>
      </c>
      <c r="S2277" s="179" t="s">
        <v>59</v>
      </c>
      <c r="T2277" s="184" t="s">
        <v>60</v>
      </c>
      <c r="U2277" s="184" t="str">
        <f>Tabla1[[#This Row],[Códigos CIF]]&amp;" "&amp;"="&amp;" "&amp;Tabla1[[#This Row],[Códigos CIF Habilidad]]</f>
        <v xml:space="preserve">d880 = Participación en el juego </v>
      </c>
      <c r="V2277" s="189" t="s">
        <v>61</v>
      </c>
      <c r="W2277" s="19" t="s">
        <v>62</v>
      </c>
      <c r="X2277" s="10"/>
      <c r="Y2277" s="10"/>
      <c r="Z2277"/>
      <c r="AA2277"/>
      <c r="AB2277"/>
      <c r="AC2277"/>
      <c r="AD2277"/>
      <c r="AE2277"/>
      <c r="AF2277"/>
      <c r="AG2277"/>
      <c r="AH2277"/>
      <c r="AI2277"/>
    </row>
    <row r="2278" spans="1:35">
      <c r="A2278" s="10">
        <v>2262</v>
      </c>
      <c r="B2278" s="176" t="s">
        <v>1345</v>
      </c>
      <c r="C2278" s="177" t="s">
        <v>782</v>
      </c>
      <c r="D2278" s="177" t="s">
        <v>3</v>
      </c>
      <c r="E2278" s="178" t="s">
        <v>1310</v>
      </c>
      <c r="F2278" s="179">
        <v>18</v>
      </c>
      <c r="G2278" s="180" t="s">
        <v>684</v>
      </c>
      <c r="H2278" s="181">
        <v>3</v>
      </c>
      <c r="I2278" s="182">
        <f>Tabla1[[#This Row],[P_Esperada_MEISR ]]*0.0008928</f>
        <v>2.6784000000000001E-3</v>
      </c>
      <c r="J2278" s="183">
        <v>1</v>
      </c>
      <c r="K2278" s="183">
        <f>Tabla1[[#This Row],[Puntuación]]-1</f>
        <v>0</v>
      </c>
      <c r="L2278" s="182">
        <f>Tabla1[[#This Row],[Cambio escala]]*0.0008928</f>
        <v>0</v>
      </c>
      <c r="M2278" s="179" t="s">
        <v>5</v>
      </c>
      <c r="N2278" s="179" t="s">
        <v>1436</v>
      </c>
      <c r="O2278" s="179" t="s">
        <v>6</v>
      </c>
      <c r="P2278" s="179" t="s">
        <v>1439</v>
      </c>
      <c r="Q2278" s="179" t="s">
        <v>5</v>
      </c>
      <c r="R2278" s="179" t="s">
        <v>1519</v>
      </c>
      <c r="S2278" s="179" t="s">
        <v>8</v>
      </c>
      <c r="T2278" s="184" t="s">
        <v>9</v>
      </c>
      <c r="U2278" s="184" t="str">
        <f>Tabla1[[#This Row],[Códigos CIF]]&amp;" "&amp;"="&amp;" "&amp;Tabla1[[#This Row],[Códigos CIF Habilidad]]</f>
        <v>d331 = Pre-lenguaje</v>
      </c>
      <c r="V2278" s="189" t="s">
        <v>10</v>
      </c>
      <c r="W2278" s="19" t="s">
        <v>11</v>
      </c>
      <c r="X2278" s="10"/>
      <c r="Y2278" s="10"/>
      <c r="Z2278"/>
      <c r="AA2278"/>
      <c r="AB2278"/>
      <c r="AC2278"/>
      <c r="AD2278"/>
      <c r="AE2278"/>
      <c r="AF2278"/>
      <c r="AG2278"/>
      <c r="AH2278"/>
      <c r="AI2278"/>
    </row>
    <row r="2279" spans="1:35">
      <c r="A2279" s="10">
        <v>2263</v>
      </c>
      <c r="B2279" s="176" t="s">
        <v>1345</v>
      </c>
      <c r="C2279" s="177" t="s">
        <v>783</v>
      </c>
      <c r="D2279" s="177" t="s">
        <v>3</v>
      </c>
      <c r="E2279" s="178" t="s">
        <v>692</v>
      </c>
      <c r="F2279" s="179">
        <v>21</v>
      </c>
      <c r="G2279" s="180" t="s">
        <v>685</v>
      </c>
      <c r="H2279" s="181">
        <v>3</v>
      </c>
      <c r="I2279" s="182">
        <f>Tabla1[[#This Row],[P_Esperada_MEISR ]]*0.0008928</f>
        <v>2.6784000000000001E-3</v>
      </c>
      <c r="J2279" s="183">
        <v>1</v>
      </c>
      <c r="K2279" s="183">
        <f>Tabla1[[#This Row],[Puntuación]]-1</f>
        <v>0</v>
      </c>
      <c r="L2279" s="182">
        <f>Tabla1[[#This Row],[Cambio escala]]*0.0008928</f>
        <v>0</v>
      </c>
      <c r="M2279" s="179" t="s">
        <v>23</v>
      </c>
      <c r="N2279" s="179" t="s">
        <v>1434</v>
      </c>
      <c r="O2279" s="179" t="s">
        <v>5</v>
      </c>
      <c r="P2279" s="179" t="s">
        <v>1441</v>
      </c>
      <c r="Q2279" s="179" t="s">
        <v>23</v>
      </c>
      <c r="R2279" s="179" t="s">
        <v>1525</v>
      </c>
      <c r="S2279" s="179" t="s">
        <v>63</v>
      </c>
      <c r="T2279" s="184" t="s">
        <v>27</v>
      </c>
      <c r="U2279" s="184" t="str">
        <f>Tabla1[[#This Row],[Códigos CIF]]&amp;" "&amp;"="&amp;" "&amp;Tabla1[[#This Row],[Códigos CIF Habilidad]]</f>
        <v>d460 = Desplazarse por distintos lugares</v>
      </c>
      <c r="V2279" s="189" t="s">
        <v>64</v>
      </c>
      <c r="W2279" s="19" t="s">
        <v>65</v>
      </c>
      <c r="X2279" s="10"/>
      <c r="Y2279" s="10"/>
      <c r="Z2279"/>
      <c r="AA2279"/>
      <c r="AB2279"/>
      <c r="AC2279"/>
      <c r="AD2279"/>
      <c r="AE2279"/>
      <c r="AF2279"/>
      <c r="AG2279"/>
      <c r="AH2279"/>
      <c r="AI2279"/>
    </row>
    <row r="2280" spans="1:35" ht="20.399999999999999">
      <c r="A2280" s="10">
        <v>2264</v>
      </c>
      <c r="B2280" s="176" t="s">
        <v>1345</v>
      </c>
      <c r="C2280" s="177" t="s">
        <v>784</v>
      </c>
      <c r="D2280" s="177" t="s">
        <v>3</v>
      </c>
      <c r="E2280" s="178" t="s">
        <v>1311</v>
      </c>
      <c r="F2280" s="179">
        <v>30</v>
      </c>
      <c r="G2280" s="180" t="s">
        <v>738</v>
      </c>
      <c r="H2280" s="181">
        <v>3</v>
      </c>
      <c r="I2280" s="182">
        <f>Tabla1[[#This Row],[P_Esperada_MEISR ]]*0.0008928</f>
        <v>2.6784000000000001E-3</v>
      </c>
      <c r="J2280" s="183">
        <v>1</v>
      </c>
      <c r="K2280" s="183">
        <f>Tabla1[[#This Row],[Puntuación]]-1</f>
        <v>0</v>
      </c>
      <c r="L2280" s="182">
        <f>Tabla1[[#This Row],[Cambio escala]]*0.0008928</f>
        <v>0</v>
      </c>
      <c r="M2280" s="179" t="s">
        <v>5</v>
      </c>
      <c r="N2280" s="179" t="s">
        <v>1436</v>
      </c>
      <c r="O2280" s="179" t="s">
        <v>5</v>
      </c>
      <c r="P2280" s="179" t="s">
        <v>1441</v>
      </c>
      <c r="Q2280" s="179" t="s">
        <v>5</v>
      </c>
      <c r="R2280" s="179" t="s">
        <v>1519</v>
      </c>
      <c r="S2280" s="179" t="s">
        <v>55</v>
      </c>
      <c r="T2280" s="184" t="s">
        <v>9</v>
      </c>
      <c r="U2280" s="184" t="str">
        <f>Tabla1[[#This Row],[Códigos CIF]]&amp;" "&amp;"="&amp;" "&amp;Tabla1[[#This Row],[Códigos CIF Habilidad]]</f>
        <v>d330 = Hablar</v>
      </c>
      <c r="V2280" s="189" t="s">
        <v>56</v>
      </c>
      <c r="W2280" s="19" t="s">
        <v>57</v>
      </c>
      <c r="X2280" s="10"/>
      <c r="Y2280" s="10"/>
      <c r="Z2280"/>
      <c r="AA2280"/>
      <c r="AB2280"/>
      <c r="AC2280"/>
      <c r="AD2280"/>
      <c r="AE2280"/>
      <c r="AF2280"/>
      <c r="AG2280"/>
      <c r="AH2280"/>
      <c r="AI2280"/>
    </row>
    <row r="2281" spans="1:35" ht="24">
      <c r="A2281" s="10">
        <v>2265</v>
      </c>
      <c r="B2281" s="176" t="s">
        <v>1345</v>
      </c>
      <c r="C2281" s="177" t="s">
        <v>785</v>
      </c>
      <c r="D2281" s="177" t="s">
        <v>3</v>
      </c>
      <c r="E2281" s="178" t="s">
        <v>66</v>
      </c>
      <c r="F2281" s="179">
        <v>33</v>
      </c>
      <c r="G2281" s="180" t="s">
        <v>739</v>
      </c>
      <c r="H2281" s="181">
        <v>3</v>
      </c>
      <c r="I2281" s="182">
        <f>Tabla1[[#This Row],[P_Esperada_MEISR ]]*0.0008928</f>
        <v>2.6784000000000001E-3</v>
      </c>
      <c r="J2281" s="183">
        <v>1</v>
      </c>
      <c r="K2281" s="183">
        <f>Tabla1[[#This Row],[Puntuación]]-1</f>
        <v>0</v>
      </c>
      <c r="L2281" s="182">
        <f>Tabla1[[#This Row],[Cambio escala]]*0.0008928</f>
        <v>0</v>
      </c>
      <c r="M2281" s="179" t="s">
        <v>5</v>
      </c>
      <c r="N2281" s="179" t="s">
        <v>1436</v>
      </c>
      <c r="O2281" s="179" t="s">
        <v>31</v>
      </c>
      <c r="P2281" s="179" t="s">
        <v>1438</v>
      </c>
      <c r="Q2281" s="179" t="s">
        <v>7</v>
      </c>
      <c r="R2281" s="179" t="s">
        <v>1526</v>
      </c>
      <c r="S2281" s="179" t="s">
        <v>67</v>
      </c>
      <c r="T2281" s="184" t="s">
        <v>9</v>
      </c>
      <c r="U2281" s="184" t="str">
        <f>Tabla1[[#This Row],[Códigos CIF]]&amp;" "&amp;"="&amp;" "&amp;Tabla1[[#This Row],[Códigos CIF Habilidad]]</f>
        <v>d310 = Comunicación-recepción de mensajes hablados</v>
      </c>
      <c r="V2281" s="189" t="s">
        <v>68</v>
      </c>
      <c r="W2281" s="19" t="s">
        <v>69</v>
      </c>
      <c r="X2281" s="10"/>
      <c r="Y2281" s="10"/>
      <c r="Z2281"/>
      <c r="AA2281"/>
      <c r="AB2281"/>
      <c r="AC2281"/>
      <c r="AD2281"/>
      <c r="AE2281"/>
      <c r="AF2281"/>
      <c r="AG2281"/>
      <c r="AH2281"/>
      <c r="AI2281"/>
    </row>
    <row r="2282" spans="1:35" ht="20.399999999999999">
      <c r="A2282" s="10">
        <v>2266</v>
      </c>
      <c r="B2282" s="176" t="s">
        <v>1345</v>
      </c>
      <c r="C2282" s="177" t="s">
        <v>786</v>
      </c>
      <c r="D2282" s="177" t="s">
        <v>3</v>
      </c>
      <c r="E2282" s="178" t="s">
        <v>70</v>
      </c>
      <c r="F2282" s="179">
        <v>36</v>
      </c>
      <c r="G2282" s="180" t="s">
        <v>739</v>
      </c>
      <c r="H2282" s="181">
        <v>3</v>
      </c>
      <c r="I2282" s="182">
        <f>Tabla1[[#This Row],[P_Esperada_MEISR ]]*0.0008928</f>
        <v>2.6784000000000001E-3</v>
      </c>
      <c r="J2282" s="183">
        <v>1</v>
      </c>
      <c r="K2282" s="183">
        <f>Tabla1[[#This Row],[Puntuación]]-1</f>
        <v>0</v>
      </c>
      <c r="L2282" s="182">
        <f>Tabla1[[#This Row],[Cambio escala]]*0.0008928</f>
        <v>0</v>
      </c>
      <c r="M2282" s="179" t="s">
        <v>5</v>
      </c>
      <c r="N2282" s="179" t="s">
        <v>1436</v>
      </c>
      <c r="O2282" s="179" t="s">
        <v>6</v>
      </c>
      <c r="P2282" s="179" t="s">
        <v>1439</v>
      </c>
      <c r="Q2282" s="179" t="s">
        <v>5</v>
      </c>
      <c r="R2282" s="179" t="s">
        <v>1519</v>
      </c>
      <c r="S2282" s="179" t="s">
        <v>55</v>
      </c>
      <c r="T2282" s="184" t="s">
        <v>9</v>
      </c>
      <c r="U2282" s="184" t="str">
        <f>Tabla1[[#This Row],[Códigos CIF]]&amp;" "&amp;"="&amp;" "&amp;Tabla1[[#This Row],[Códigos CIF Habilidad]]</f>
        <v>d330 = Hablar</v>
      </c>
      <c r="V2282" s="189" t="s">
        <v>56</v>
      </c>
      <c r="W2282" s="19" t="s">
        <v>57</v>
      </c>
      <c r="X2282" s="10"/>
      <c r="Y2282" s="10"/>
      <c r="Z2282"/>
      <c r="AA2282"/>
      <c r="AB2282"/>
      <c r="AC2282"/>
      <c r="AD2282"/>
      <c r="AE2282"/>
      <c r="AF2282"/>
      <c r="AG2282"/>
      <c r="AH2282"/>
      <c r="AI2282"/>
    </row>
    <row r="2283" spans="1:35">
      <c r="A2283" s="10">
        <v>2267</v>
      </c>
      <c r="B2283" s="176" t="s">
        <v>1345</v>
      </c>
      <c r="C2283" s="177" t="s">
        <v>787</v>
      </c>
      <c r="D2283" s="177" t="s">
        <v>3</v>
      </c>
      <c r="E2283" s="178" t="s">
        <v>71</v>
      </c>
      <c r="F2283" s="179">
        <v>36</v>
      </c>
      <c r="G2283" s="180" t="s">
        <v>739</v>
      </c>
      <c r="H2283" s="181">
        <v>3</v>
      </c>
      <c r="I2283" s="182">
        <f>Tabla1[[#This Row],[P_Esperada_MEISR ]]*0.0008928</f>
        <v>2.6784000000000001E-3</v>
      </c>
      <c r="J2283" s="183">
        <v>1</v>
      </c>
      <c r="K2283" s="183">
        <f>Tabla1[[#This Row],[Puntuación]]-1</f>
        <v>0</v>
      </c>
      <c r="L2283" s="182">
        <f>Tabla1[[#This Row],[Cambio escala]]*0.0008928</f>
        <v>0</v>
      </c>
      <c r="M2283" s="179" t="s">
        <v>24</v>
      </c>
      <c r="N2283" s="179" t="s">
        <v>1435</v>
      </c>
      <c r="O2283" s="179" t="s">
        <v>31</v>
      </c>
      <c r="P2283" s="179" t="s">
        <v>1438</v>
      </c>
      <c r="Q2283" s="179" t="s">
        <v>7</v>
      </c>
      <c r="R2283" s="179" t="s">
        <v>1526</v>
      </c>
      <c r="S2283" s="179" t="s">
        <v>72</v>
      </c>
      <c r="T2283" s="184" t="s">
        <v>50</v>
      </c>
      <c r="U2283" s="184" t="str">
        <f>Tabla1[[#This Row],[Códigos CIF]]&amp;" "&amp;"="&amp;" "&amp;Tabla1[[#This Row],[Códigos CIF Habilidad]]</f>
        <v>d230 = Llevar a cabo rutinas diarias</v>
      </c>
      <c r="V2283" s="189" t="s">
        <v>73</v>
      </c>
      <c r="W2283" s="19" t="s">
        <v>74</v>
      </c>
      <c r="X2283" s="10"/>
      <c r="Y2283" s="10"/>
      <c r="Z2283"/>
      <c r="AA2283"/>
      <c r="AB2283"/>
      <c r="AC2283"/>
      <c r="AD2283"/>
      <c r="AE2283"/>
      <c r="AF2283"/>
      <c r="AG2283"/>
      <c r="AH2283"/>
      <c r="AI2283"/>
    </row>
    <row r="2284" spans="1:35" ht="20.399999999999999">
      <c r="A2284" s="10">
        <v>2268</v>
      </c>
      <c r="B2284" s="176" t="s">
        <v>1345</v>
      </c>
      <c r="C2284" s="177" t="s">
        <v>788</v>
      </c>
      <c r="D2284" s="177" t="s">
        <v>3</v>
      </c>
      <c r="E2284" s="178" t="s">
        <v>75</v>
      </c>
      <c r="F2284" s="179">
        <v>42</v>
      </c>
      <c r="G2284" s="180" t="s">
        <v>740</v>
      </c>
      <c r="H2284" s="181">
        <v>3</v>
      </c>
      <c r="I2284" s="182">
        <f>Tabla1[[#This Row],[P_Esperada_MEISR ]]*0.0008928</f>
        <v>2.6784000000000001E-3</v>
      </c>
      <c r="J2284" s="183">
        <v>1</v>
      </c>
      <c r="K2284" s="183">
        <f>Tabla1[[#This Row],[Puntuación]]-1</f>
        <v>0</v>
      </c>
      <c r="L2284" s="182">
        <f>Tabla1[[#This Row],[Cambio escala]]*0.0008928</f>
        <v>0</v>
      </c>
      <c r="M2284" s="179" t="s">
        <v>5</v>
      </c>
      <c r="N2284" s="179" t="s">
        <v>1436</v>
      </c>
      <c r="O2284" s="179" t="s">
        <v>6</v>
      </c>
      <c r="P2284" s="179" t="s">
        <v>1439</v>
      </c>
      <c r="Q2284" s="179" t="s">
        <v>5</v>
      </c>
      <c r="R2284" s="179" t="s">
        <v>1519</v>
      </c>
      <c r="S2284" s="179" t="s">
        <v>55</v>
      </c>
      <c r="T2284" s="184" t="s">
        <v>9</v>
      </c>
      <c r="U2284" s="184" t="str">
        <f>Tabla1[[#This Row],[Códigos CIF]]&amp;" "&amp;"="&amp;" "&amp;Tabla1[[#This Row],[Códigos CIF Habilidad]]</f>
        <v>d330 = Hablar</v>
      </c>
      <c r="V2284" s="189" t="s">
        <v>56</v>
      </c>
      <c r="W2284" s="19" t="s">
        <v>57</v>
      </c>
      <c r="X2284" s="10"/>
      <c r="Y2284" s="10"/>
      <c r="Z2284"/>
      <c r="AA2284"/>
      <c r="AB2284"/>
      <c r="AC2284"/>
      <c r="AD2284"/>
      <c r="AE2284"/>
      <c r="AF2284"/>
      <c r="AG2284"/>
      <c r="AH2284"/>
      <c r="AI2284"/>
    </row>
    <row r="2285" spans="1:35">
      <c r="A2285" s="10">
        <v>2269</v>
      </c>
      <c r="B2285" s="176" t="s">
        <v>1345</v>
      </c>
      <c r="C2285" s="177" t="s">
        <v>789</v>
      </c>
      <c r="D2285" s="177" t="s">
        <v>3</v>
      </c>
      <c r="E2285" s="178" t="s">
        <v>722</v>
      </c>
      <c r="F2285" s="179">
        <v>60</v>
      </c>
      <c r="G2285" s="180" t="s">
        <v>744</v>
      </c>
      <c r="H2285" s="181">
        <v>3</v>
      </c>
      <c r="I2285" s="182">
        <f>Tabla1[[#This Row],[P_Esperada_MEISR ]]*0.0008928</f>
        <v>2.6784000000000001E-3</v>
      </c>
      <c r="J2285" s="183">
        <v>1</v>
      </c>
      <c r="K2285" s="183">
        <f>Tabla1[[#This Row],[Puntuación]]-1</f>
        <v>0</v>
      </c>
      <c r="L2285" s="182">
        <f>Tabla1[[#This Row],[Cambio escala]]*0.0008928</f>
        <v>0</v>
      </c>
      <c r="M2285" s="179" t="s">
        <v>5</v>
      </c>
      <c r="N2285" s="179" t="s">
        <v>1436</v>
      </c>
      <c r="O2285" s="179" t="s">
        <v>6</v>
      </c>
      <c r="P2285" s="179" t="s">
        <v>1439</v>
      </c>
      <c r="Q2285" s="179" t="s">
        <v>5</v>
      </c>
      <c r="R2285" s="179" t="s">
        <v>1519</v>
      </c>
      <c r="S2285" s="179" t="s">
        <v>55</v>
      </c>
      <c r="T2285" s="184" t="s">
        <v>9</v>
      </c>
      <c r="U2285" s="184" t="str">
        <f>Tabla1[[#This Row],[Códigos CIF]]&amp;" "&amp;"="&amp;" "&amp;Tabla1[[#This Row],[Códigos CIF Habilidad]]</f>
        <v>d330 = Hablar</v>
      </c>
      <c r="V2285" s="189" t="s">
        <v>56</v>
      </c>
      <c r="W2285" s="19" t="s">
        <v>57</v>
      </c>
      <c r="X2285" s="10"/>
      <c r="Y2285" s="10"/>
      <c r="Z2285"/>
      <c r="AA2285"/>
      <c r="AB2285"/>
      <c r="AC2285"/>
      <c r="AD2285"/>
      <c r="AE2285"/>
      <c r="AF2285"/>
      <c r="AG2285"/>
      <c r="AH2285"/>
      <c r="AI2285"/>
    </row>
    <row r="2286" spans="1:35" ht="24">
      <c r="A2286" s="10">
        <v>2270</v>
      </c>
      <c r="B2286" s="176" t="s">
        <v>1345</v>
      </c>
      <c r="C2286" s="177" t="s">
        <v>746</v>
      </c>
      <c r="D2286" s="177" t="s">
        <v>76</v>
      </c>
      <c r="E2286" s="178" t="s">
        <v>1312</v>
      </c>
      <c r="F2286" s="179">
        <v>0</v>
      </c>
      <c r="G2286" s="180" t="s">
        <v>683</v>
      </c>
      <c r="H2286" s="181">
        <v>3</v>
      </c>
      <c r="I2286" s="182">
        <f>Tabla1[[#This Row],[P_Esperada_MEISR ]]*0.0008928</f>
        <v>2.6784000000000001E-3</v>
      </c>
      <c r="J2286" s="183">
        <v>1</v>
      </c>
      <c r="K2286" s="183">
        <f>Tabla1[[#This Row],[Puntuación]]-1</f>
        <v>0</v>
      </c>
      <c r="L2286" s="182">
        <f>Tabla1[[#This Row],[Cambio escala]]*0.0008928</f>
        <v>0</v>
      </c>
      <c r="M2286" s="179" t="s">
        <v>24</v>
      </c>
      <c r="N2286" s="179" t="s">
        <v>1435</v>
      </c>
      <c r="O2286" s="179" t="s">
        <v>5</v>
      </c>
      <c r="P2286" s="179" t="s">
        <v>1441</v>
      </c>
      <c r="Q2286" s="179" t="s">
        <v>5</v>
      </c>
      <c r="R2286" s="179" t="s">
        <v>1519</v>
      </c>
      <c r="S2286" s="179" t="s">
        <v>13</v>
      </c>
      <c r="T2286" s="184" t="s">
        <v>14</v>
      </c>
      <c r="U2286" s="184" t="str">
        <f>Tabla1[[#This Row],[Códigos CIF]]&amp;" "&amp;"="&amp;" "&amp;Tabla1[[#This Row],[Códigos CIF Habilidad]]</f>
        <v>d710 = Interacciones interpersonales básicas</v>
      </c>
      <c r="V2286" s="189" t="s">
        <v>15</v>
      </c>
      <c r="W2286" s="19" t="s">
        <v>16</v>
      </c>
      <c r="X2286" s="10"/>
      <c r="Y2286" s="10"/>
      <c r="Z2286"/>
      <c r="AA2286"/>
      <c r="AB2286"/>
      <c r="AC2286"/>
      <c r="AD2286"/>
      <c r="AE2286"/>
      <c r="AF2286"/>
      <c r="AG2286"/>
      <c r="AH2286"/>
      <c r="AI2286"/>
    </row>
    <row r="2287" spans="1:35" ht="40.799999999999997">
      <c r="A2287" s="10">
        <v>2271</v>
      </c>
      <c r="B2287" s="176" t="s">
        <v>1345</v>
      </c>
      <c r="C2287" s="177" t="s">
        <v>790</v>
      </c>
      <c r="D2287" s="177" t="s">
        <v>76</v>
      </c>
      <c r="E2287" s="178" t="s">
        <v>1313</v>
      </c>
      <c r="F2287" s="179">
        <v>1</v>
      </c>
      <c r="G2287" s="180" t="s">
        <v>683</v>
      </c>
      <c r="H2287" s="181">
        <v>3</v>
      </c>
      <c r="I2287" s="182">
        <f>Tabla1[[#This Row],[P_Esperada_MEISR ]]*0.0008928</f>
        <v>2.6784000000000001E-3</v>
      </c>
      <c r="J2287" s="183">
        <v>1</v>
      </c>
      <c r="K2287" s="183">
        <f>Tabla1[[#This Row],[Puntuación]]-1</f>
        <v>0</v>
      </c>
      <c r="L2287" s="182">
        <f>Tabla1[[#This Row],[Cambio escala]]*0.0008928</f>
        <v>0</v>
      </c>
      <c r="M2287" s="179" t="s">
        <v>5</v>
      </c>
      <c r="N2287" s="179" t="s">
        <v>1436</v>
      </c>
      <c r="O2287" s="179" t="s">
        <v>5</v>
      </c>
      <c r="P2287" s="179" t="s">
        <v>1441</v>
      </c>
      <c r="Q2287" s="179" t="s">
        <v>5</v>
      </c>
      <c r="R2287" s="179" t="s">
        <v>1519</v>
      </c>
      <c r="S2287" s="179" t="s">
        <v>77</v>
      </c>
      <c r="T2287" s="184" t="s">
        <v>50</v>
      </c>
      <c r="U2287" s="184" t="str">
        <f>Tabla1[[#This Row],[Códigos CIF]]&amp;" "&amp;"="&amp;" "&amp;Tabla1[[#This Row],[Códigos CIF Habilidad]]</f>
        <v>d250 = Manejo del comportamiento propio</v>
      </c>
      <c r="V2287" s="189" t="s">
        <v>78</v>
      </c>
      <c r="W2287" s="19" t="s">
        <v>79</v>
      </c>
      <c r="X2287" s="10"/>
      <c r="Y2287" s="10"/>
      <c r="Z2287"/>
      <c r="AA2287"/>
      <c r="AB2287"/>
      <c r="AC2287"/>
      <c r="AD2287"/>
      <c r="AE2287"/>
      <c r="AF2287"/>
      <c r="AG2287"/>
      <c r="AH2287"/>
      <c r="AI2287"/>
    </row>
    <row r="2288" spans="1:35" ht="30.6">
      <c r="A2288" s="10">
        <v>2272</v>
      </c>
      <c r="B2288" s="176" t="s">
        <v>1345</v>
      </c>
      <c r="C2288" s="177" t="s">
        <v>791</v>
      </c>
      <c r="D2288" s="177" t="s">
        <v>76</v>
      </c>
      <c r="E2288" s="178" t="s">
        <v>1314</v>
      </c>
      <c r="F2288" s="179">
        <v>1</v>
      </c>
      <c r="G2288" s="180" t="s">
        <v>683</v>
      </c>
      <c r="H2288" s="181">
        <v>3</v>
      </c>
      <c r="I2288" s="182">
        <f>Tabla1[[#This Row],[P_Esperada_MEISR ]]*0.0008928</f>
        <v>2.6784000000000001E-3</v>
      </c>
      <c r="J2288" s="183">
        <v>1</v>
      </c>
      <c r="K2288" s="183">
        <f>Tabla1[[#This Row],[Puntuación]]-1</f>
        <v>0</v>
      </c>
      <c r="L2288" s="182">
        <f>Tabla1[[#This Row],[Cambio escala]]*0.0008928</f>
        <v>0</v>
      </c>
      <c r="M2288" s="179" t="s">
        <v>24</v>
      </c>
      <c r="N2288" s="179" t="s">
        <v>1435</v>
      </c>
      <c r="O2288" s="179" t="s">
        <v>31</v>
      </c>
      <c r="P2288" s="179" t="s">
        <v>1438</v>
      </c>
      <c r="Q2288" s="179" t="s">
        <v>7</v>
      </c>
      <c r="R2288" s="179" t="s">
        <v>1526</v>
      </c>
      <c r="S2288" s="179" t="s">
        <v>41</v>
      </c>
      <c r="T2288" s="184" t="s">
        <v>19</v>
      </c>
      <c r="U2288" s="184" t="str">
        <f>Tabla1[[#This Row],[Códigos CIF]]&amp;" "&amp;"="&amp;" "&amp;Tabla1[[#This Row],[Códigos CIF Habilidad]]</f>
        <v>d160 = Centrar la atención</v>
      </c>
      <c r="V2288" s="189" t="s">
        <v>42</v>
      </c>
      <c r="W2288" s="19" t="s">
        <v>43</v>
      </c>
      <c r="X2288" s="10"/>
      <c r="Y2288" s="10"/>
      <c r="Z2288"/>
      <c r="AA2288"/>
      <c r="AB2288"/>
      <c r="AC2288"/>
      <c r="AD2288"/>
      <c r="AE2288"/>
      <c r="AF2288"/>
      <c r="AG2288"/>
      <c r="AH2288"/>
      <c r="AI2288"/>
    </row>
    <row r="2289" spans="1:35" ht="20.399999999999999">
      <c r="A2289" s="10">
        <v>2273</v>
      </c>
      <c r="B2289" s="176" t="s">
        <v>1345</v>
      </c>
      <c r="C2289" s="177" t="s">
        <v>792</v>
      </c>
      <c r="D2289" s="177" t="s">
        <v>76</v>
      </c>
      <c r="E2289" s="178" t="s">
        <v>80</v>
      </c>
      <c r="F2289" s="179">
        <v>9</v>
      </c>
      <c r="G2289" s="180" t="s">
        <v>686</v>
      </c>
      <c r="H2289" s="181">
        <v>3</v>
      </c>
      <c r="I2289" s="182">
        <f>Tabla1[[#This Row],[P_Esperada_MEISR ]]*0.0008928</f>
        <v>2.6784000000000001E-3</v>
      </c>
      <c r="J2289" s="183">
        <v>1</v>
      </c>
      <c r="K2289" s="183">
        <f>Tabla1[[#This Row],[Puntuación]]-1</f>
        <v>0</v>
      </c>
      <c r="L2289" s="182">
        <f>Tabla1[[#This Row],[Cambio escala]]*0.0008928</f>
        <v>0</v>
      </c>
      <c r="M2289" s="179" t="s">
        <v>5</v>
      </c>
      <c r="N2289" s="179" t="s">
        <v>1436</v>
      </c>
      <c r="O2289" s="179" t="s">
        <v>6</v>
      </c>
      <c r="P2289" s="179" t="s">
        <v>1439</v>
      </c>
      <c r="Q2289" s="179" t="s">
        <v>7</v>
      </c>
      <c r="R2289" s="179" t="s">
        <v>1526</v>
      </c>
      <c r="S2289" s="179" t="s">
        <v>8</v>
      </c>
      <c r="T2289" s="184" t="s">
        <v>9</v>
      </c>
      <c r="U2289" s="184" t="str">
        <f>Tabla1[[#This Row],[Códigos CIF]]&amp;" "&amp;"="&amp;" "&amp;Tabla1[[#This Row],[Códigos CIF Habilidad]]</f>
        <v>d331 = Pre-lenguaje</v>
      </c>
      <c r="V2289" s="189" t="s">
        <v>10</v>
      </c>
      <c r="W2289" s="19" t="s">
        <v>11</v>
      </c>
      <c r="X2289" s="10"/>
      <c r="Y2289" s="10"/>
      <c r="Z2289"/>
      <c r="AA2289"/>
      <c r="AB2289"/>
      <c r="AC2289"/>
      <c r="AD2289"/>
      <c r="AE2289"/>
      <c r="AF2289"/>
      <c r="AG2289"/>
      <c r="AH2289"/>
      <c r="AI2289"/>
    </row>
    <row r="2290" spans="1:35" ht="30.6">
      <c r="A2290" s="10">
        <v>2274</v>
      </c>
      <c r="B2290" s="176" t="s">
        <v>1345</v>
      </c>
      <c r="C2290" s="177" t="s">
        <v>793</v>
      </c>
      <c r="D2290" s="177" t="s">
        <v>76</v>
      </c>
      <c r="E2290" s="178" t="s">
        <v>1315</v>
      </c>
      <c r="F2290" s="179">
        <v>15</v>
      </c>
      <c r="G2290" s="180" t="s">
        <v>684</v>
      </c>
      <c r="H2290" s="181">
        <v>3</v>
      </c>
      <c r="I2290" s="182">
        <f>Tabla1[[#This Row],[P_Esperada_MEISR ]]*0.0008928</f>
        <v>2.6784000000000001E-3</v>
      </c>
      <c r="J2290" s="183">
        <v>1</v>
      </c>
      <c r="K2290" s="183">
        <f>Tabla1[[#This Row],[Puntuación]]-1</f>
        <v>0</v>
      </c>
      <c r="L2290" s="182">
        <f>Tabla1[[#This Row],[Cambio escala]]*0.0008928</f>
        <v>0</v>
      </c>
      <c r="M2290" s="179" t="s">
        <v>5</v>
      </c>
      <c r="N2290" s="179" t="s">
        <v>1436</v>
      </c>
      <c r="O2290" s="179" t="s">
        <v>6</v>
      </c>
      <c r="P2290" s="179" t="s">
        <v>1439</v>
      </c>
      <c r="Q2290" s="179" t="s">
        <v>7</v>
      </c>
      <c r="R2290" s="179" t="s">
        <v>1526</v>
      </c>
      <c r="S2290" s="179" t="s">
        <v>86</v>
      </c>
      <c r="T2290" s="184" t="s">
        <v>50</v>
      </c>
      <c r="U2290" s="184" t="str">
        <f>Tabla1[[#This Row],[Códigos CIF]]&amp;" "&amp;"="&amp;" "&amp;Tabla1[[#This Row],[Códigos CIF Habilidad]]</f>
        <v>d210 = Llevar a cabo una única tarea</v>
      </c>
      <c r="V2290" s="189" t="s">
        <v>87</v>
      </c>
      <c r="W2290" s="19" t="s">
        <v>88</v>
      </c>
      <c r="X2290" s="10"/>
      <c r="Y2290" s="10"/>
      <c r="Z2290"/>
      <c r="AA2290"/>
      <c r="AB2290"/>
      <c r="AC2290"/>
      <c r="AD2290"/>
      <c r="AE2290"/>
      <c r="AF2290"/>
      <c r="AG2290"/>
      <c r="AH2290"/>
      <c r="AI2290"/>
    </row>
    <row r="2291" spans="1:35" ht="24">
      <c r="A2291" s="10">
        <v>2275</v>
      </c>
      <c r="B2291" s="176" t="s">
        <v>1345</v>
      </c>
      <c r="C2291" s="177" t="s">
        <v>794</v>
      </c>
      <c r="D2291" s="177" t="s">
        <v>76</v>
      </c>
      <c r="E2291" s="178" t="s">
        <v>81</v>
      </c>
      <c r="F2291" s="179">
        <v>18</v>
      </c>
      <c r="G2291" s="180" t="s">
        <v>684</v>
      </c>
      <c r="H2291" s="181">
        <v>3</v>
      </c>
      <c r="I2291" s="182">
        <f>Tabla1[[#This Row],[P_Esperada_MEISR ]]*0.0008928</f>
        <v>2.6784000000000001E-3</v>
      </c>
      <c r="J2291" s="183">
        <v>1</v>
      </c>
      <c r="K2291" s="183">
        <f>Tabla1[[#This Row],[Puntuación]]-1</f>
        <v>0</v>
      </c>
      <c r="L2291" s="182">
        <f>Tabla1[[#This Row],[Cambio escala]]*0.0008928</f>
        <v>0</v>
      </c>
      <c r="M2291" s="179" t="s">
        <v>5</v>
      </c>
      <c r="N2291" s="179" t="s">
        <v>1436</v>
      </c>
      <c r="O2291" s="179" t="s">
        <v>6</v>
      </c>
      <c r="P2291" s="179" t="s">
        <v>1439</v>
      </c>
      <c r="Q2291" s="179" t="s">
        <v>23</v>
      </c>
      <c r="R2291" s="179" t="s">
        <v>1525</v>
      </c>
      <c r="S2291" s="179" t="s">
        <v>82</v>
      </c>
      <c r="T2291" s="184" t="s">
        <v>83</v>
      </c>
      <c r="U2291" s="184" t="str">
        <f>Tabla1[[#This Row],[Códigos CIF]]&amp;" "&amp;"="&amp;" "&amp;Tabla1[[#This Row],[Códigos CIF Habilidad]]</f>
        <v>d530 = Higiene personal relacionada con los procesos de excreción</v>
      </c>
      <c r="V2291" s="189" t="s">
        <v>84</v>
      </c>
      <c r="W2291" s="19" t="s">
        <v>85</v>
      </c>
      <c r="X2291" s="10"/>
      <c r="Y2291" s="10"/>
      <c r="Z2291"/>
      <c r="AA2291"/>
      <c r="AB2291"/>
      <c r="AC2291"/>
      <c r="AD2291"/>
      <c r="AE2291"/>
      <c r="AF2291"/>
      <c r="AG2291"/>
      <c r="AH2291"/>
      <c r="AI2291"/>
    </row>
    <row r="2292" spans="1:35" ht="51">
      <c r="A2292" s="10">
        <v>2276</v>
      </c>
      <c r="B2292" s="176" t="s">
        <v>1345</v>
      </c>
      <c r="C2292" s="177" t="s">
        <v>795</v>
      </c>
      <c r="D2292" s="177" t="s">
        <v>76</v>
      </c>
      <c r="E2292" s="178" t="s">
        <v>693</v>
      </c>
      <c r="F2292" s="179">
        <v>18</v>
      </c>
      <c r="G2292" s="180" t="s">
        <v>684</v>
      </c>
      <c r="H2292" s="181">
        <v>3</v>
      </c>
      <c r="I2292" s="182">
        <f>Tabla1[[#This Row],[P_Esperada_MEISR ]]*0.0008928</f>
        <v>2.6784000000000001E-3</v>
      </c>
      <c r="J2292" s="183">
        <v>1</v>
      </c>
      <c r="K2292" s="183">
        <f>Tabla1[[#This Row],[Puntuación]]-1</f>
        <v>0</v>
      </c>
      <c r="L2292" s="182">
        <f>Tabla1[[#This Row],[Cambio escala]]*0.0008928</f>
        <v>0</v>
      </c>
      <c r="M2292" s="179" t="s">
        <v>5</v>
      </c>
      <c r="N2292" s="179" t="s">
        <v>1436</v>
      </c>
      <c r="O2292" s="179" t="s">
        <v>6</v>
      </c>
      <c r="P2292" s="179" t="s">
        <v>1439</v>
      </c>
      <c r="Q2292" s="179" t="s">
        <v>7</v>
      </c>
      <c r="R2292" s="179" t="s">
        <v>1526</v>
      </c>
      <c r="S2292" s="179" t="s">
        <v>89</v>
      </c>
      <c r="T2292" s="184" t="s">
        <v>9</v>
      </c>
      <c r="U2292" s="184" t="str">
        <f>Tabla1[[#This Row],[Códigos CIF]]&amp;" "&amp;"="&amp;" "&amp;Tabla1[[#This Row],[Códigos CIF Habilidad]]</f>
        <v>d335 = Producción de mensajes no verbales</v>
      </c>
      <c r="V2292" s="189" t="s">
        <v>90</v>
      </c>
      <c r="W2292" s="19" t="s">
        <v>91</v>
      </c>
      <c r="X2292" s="10"/>
      <c r="Y2292" s="10"/>
      <c r="Z2292"/>
      <c r="AA2292"/>
      <c r="AB2292"/>
      <c r="AC2292"/>
      <c r="AD2292"/>
      <c r="AE2292"/>
      <c r="AF2292"/>
      <c r="AG2292"/>
      <c r="AH2292"/>
      <c r="AI2292"/>
    </row>
    <row r="2293" spans="1:35" ht="40.799999999999997">
      <c r="A2293" s="10">
        <v>2277</v>
      </c>
      <c r="B2293" s="176" t="s">
        <v>1345</v>
      </c>
      <c r="C2293" s="177" t="s">
        <v>796</v>
      </c>
      <c r="D2293" s="177" t="s">
        <v>76</v>
      </c>
      <c r="E2293" s="178" t="s">
        <v>1316</v>
      </c>
      <c r="F2293" s="179">
        <v>24</v>
      </c>
      <c r="G2293" s="180" t="s">
        <v>685</v>
      </c>
      <c r="H2293" s="181">
        <v>3</v>
      </c>
      <c r="I2293" s="182">
        <f>Tabla1[[#This Row],[P_Esperada_MEISR ]]*0.0008928</f>
        <v>2.6784000000000001E-3</v>
      </c>
      <c r="J2293" s="183">
        <v>1</v>
      </c>
      <c r="K2293" s="183">
        <f>Tabla1[[#This Row],[Puntuación]]-1</f>
        <v>0</v>
      </c>
      <c r="L2293" s="182">
        <f>Tabla1[[#This Row],[Cambio escala]]*0.0008928</f>
        <v>0</v>
      </c>
      <c r="M2293" s="179" t="s">
        <v>23</v>
      </c>
      <c r="N2293" s="179" t="s">
        <v>1434</v>
      </c>
      <c r="O2293" s="179" t="s">
        <v>23</v>
      </c>
      <c r="P2293" s="179" t="s">
        <v>1437</v>
      </c>
      <c r="Q2293" s="179" t="s">
        <v>23</v>
      </c>
      <c r="R2293" s="179" t="s">
        <v>1525</v>
      </c>
      <c r="S2293" s="179" t="s">
        <v>92</v>
      </c>
      <c r="T2293" s="184" t="s">
        <v>83</v>
      </c>
      <c r="U2293" s="184" t="str">
        <f>Tabla1[[#This Row],[Códigos CIF]]&amp;" "&amp;"="&amp;" "&amp;Tabla1[[#This Row],[Códigos CIF Habilidad]]</f>
        <v>d510 = Lavarse</v>
      </c>
      <c r="V2293" s="189" t="s">
        <v>93</v>
      </c>
      <c r="W2293" s="19" t="s">
        <v>94</v>
      </c>
      <c r="X2293" s="10"/>
      <c r="Y2293" s="10"/>
      <c r="Z2293"/>
      <c r="AA2293"/>
      <c r="AB2293"/>
      <c r="AC2293"/>
      <c r="AD2293"/>
      <c r="AE2293"/>
      <c r="AF2293"/>
      <c r="AG2293"/>
      <c r="AH2293"/>
      <c r="AI2293"/>
    </row>
    <row r="2294" spans="1:35" ht="24">
      <c r="A2294" s="10">
        <v>2278</v>
      </c>
      <c r="B2294" s="176" t="s">
        <v>1345</v>
      </c>
      <c r="C2294" s="177" t="s">
        <v>797</v>
      </c>
      <c r="D2294" s="177" t="s">
        <v>76</v>
      </c>
      <c r="E2294" s="178" t="s">
        <v>694</v>
      </c>
      <c r="F2294" s="179">
        <v>24</v>
      </c>
      <c r="G2294" s="180" t="s">
        <v>685</v>
      </c>
      <c r="H2294" s="181">
        <v>3</v>
      </c>
      <c r="I2294" s="182">
        <f>Tabla1[[#This Row],[P_Esperada_MEISR ]]*0.0008928</f>
        <v>2.6784000000000001E-3</v>
      </c>
      <c r="J2294" s="183">
        <v>1</v>
      </c>
      <c r="K2294" s="183">
        <f>Tabla1[[#This Row],[Puntuación]]-1</f>
        <v>0</v>
      </c>
      <c r="L2294" s="182">
        <f>Tabla1[[#This Row],[Cambio escala]]*0.0008928</f>
        <v>0</v>
      </c>
      <c r="M2294" s="179" t="s">
        <v>23</v>
      </c>
      <c r="N2294" s="179" t="s">
        <v>1434</v>
      </c>
      <c r="O2294" s="179" t="s">
        <v>23</v>
      </c>
      <c r="P2294" s="179" t="s">
        <v>1437</v>
      </c>
      <c r="Q2294" s="179" t="s">
        <v>23</v>
      </c>
      <c r="R2294" s="179" t="s">
        <v>1525</v>
      </c>
      <c r="S2294" s="179" t="s">
        <v>82</v>
      </c>
      <c r="T2294" s="184" t="s">
        <v>83</v>
      </c>
      <c r="U2294" s="184" t="str">
        <f>Tabla1[[#This Row],[Códigos CIF]]&amp;" "&amp;"="&amp;" "&amp;Tabla1[[#This Row],[Códigos CIF Habilidad]]</f>
        <v>d530 = Higiene personal relacionada con los procesos de excreción</v>
      </c>
      <c r="V2294" s="189" t="s">
        <v>84</v>
      </c>
      <c r="W2294" s="19" t="s">
        <v>85</v>
      </c>
      <c r="X2294" s="10"/>
      <c r="Y2294" s="10"/>
      <c r="Z2294"/>
      <c r="AA2294"/>
      <c r="AB2294"/>
      <c r="AC2294"/>
      <c r="AD2294"/>
      <c r="AE2294"/>
      <c r="AF2294"/>
      <c r="AG2294"/>
      <c r="AH2294"/>
      <c r="AI2294"/>
    </row>
    <row r="2295" spans="1:35" ht="24">
      <c r="A2295" s="10">
        <v>2279</v>
      </c>
      <c r="B2295" s="176" t="s">
        <v>1345</v>
      </c>
      <c r="C2295" s="177" t="s">
        <v>798</v>
      </c>
      <c r="D2295" s="177" t="s">
        <v>76</v>
      </c>
      <c r="E2295" s="178" t="s">
        <v>95</v>
      </c>
      <c r="F2295" s="179">
        <v>24</v>
      </c>
      <c r="G2295" s="180" t="s">
        <v>685</v>
      </c>
      <c r="H2295" s="181">
        <v>3</v>
      </c>
      <c r="I2295" s="182">
        <f>Tabla1[[#This Row],[P_Esperada_MEISR ]]*0.0008928</f>
        <v>2.6784000000000001E-3</v>
      </c>
      <c r="J2295" s="183">
        <v>1</v>
      </c>
      <c r="K2295" s="183">
        <f>Tabla1[[#This Row],[Puntuación]]-1</f>
        <v>0</v>
      </c>
      <c r="L2295" s="182">
        <f>Tabla1[[#This Row],[Cambio escala]]*0.0008928</f>
        <v>0</v>
      </c>
      <c r="M2295" s="179" t="s">
        <v>23</v>
      </c>
      <c r="N2295" s="179" t="s">
        <v>1434</v>
      </c>
      <c r="O2295" s="179" t="s">
        <v>23</v>
      </c>
      <c r="P2295" s="179" t="s">
        <v>1437</v>
      </c>
      <c r="Q2295" s="179" t="s">
        <v>23</v>
      </c>
      <c r="R2295" s="179" t="s">
        <v>1525</v>
      </c>
      <c r="S2295" s="179" t="s">
        <v>82</v>
      </c>
      <c r="T2295" s="184" t="s">
        <v>83</v>
      </c>
      <c r="U2295" s="184" t="str">
        <f>Tabla1[[#This Row],[Códigos CIF]]&amp;" "&amp;"="&amp;" "&amp;Tabla1[[#This Row],[Códigos CIF Habilidad]]</f>
        <v>d530 = Higiene personal relacionada con los procesos de excreción</v>
      </c>
      <c r="V2295" s="189" t="s">
        <v>84</v>
      </c>
      <c r="W2295" s="19" t="s">
        <v>85</v>
      </c>
      <c r="X2295" s="10"/>
      <c r="Y2295" s="10"/>
      <c r="Z2295"/>
      <c r="AA2295"/>
      <c r="AB2295"/>
      <c r="AC2295"/>
      <c r="AD2295"/>
      <c r="AE2295"/>
      <c r="AF2295"/>
      <c r="AG2295"/>
      <c r="AH2295"/>
      <c r="AI2295"/>
    </row>
    <row r="2296" spans="1:35" ht="20.399999999999999">
      <c r="A2296" s="10">
        <v>2280</v>
      </c>
      <c r="B2296" s="176" t="s">
        <v>1345</v>
      </c>
      <c r="C2296" s="177" t="s">
        <v>755</v>
      </c>
      <c r="D2296" s="177" t="s">
        <v>76</v>
      </c>
      <c r="E2296" s="178" t="s">
        <v>96</v>
      </c>
      <c r="F2296" s="179">
        <v>24</v>
      </c>
      <c r="G2296" s="180" t="s">
        <v>685</v>
      </c>
      <c r="H2296" s="181">
        <v>3</v>
      </c>
      <c r="I2296" s="182">
        <f>Tabla1[[#This Row],[P_Esperada_MEISR ]]*0.0008928</f>
        <v>2.6784000000000001E-3</v>
      </c>
      <c r="J2296" s="183">
        <v>1</v>
      </c>
      <c r="K2296" s="183">
        <f>Tabla1[[#This Row],[Puntuación]]-1</f>
        <v>0</v>
      </c>
      <c r="L2296" s="182">
        <f>Tabla1[[#This Row],[Cambio escala]]*0.0008928</f>
        <v>0</v>
      </c>
      <c r="M2296" s="179" t="s">
        <v>5</v>
      </c>
      <c r="N2296" s="179" t="s">
        <v>1436</v>
      </c>
      <c r="O2296" s="179" t="s">
        <v>6</v>
      </c>
      <c r="P2296" s="179" t="s">
        <v>1439</v>
      </c>
      <c r="Q2296" s="179" t="s">
        <v>7</v>
      </c>
      <c r="R2296" s="179" t="s">
        <v>1526</v>
      </c>
      <c r="S2296" s="179" t="s">
        <v>55</v>
      </c>
      <c r="T2296" s="184" t="s">
        <v>9</v>
      </c>
      <c r="U2296" s="184" t="str">
        <f>Tabla1[[#This Row],[Códigos CIF]]&amp;" "&amp;"="&amp;" "&amp;Tabla1[[#This Row],[Códigos CIF Habilidad]]</f>
        <v>d330 = Hablar</v>
      </c>
      <c r="V2296" s="189" t="s">
        <v>56</v>
      </c>
      <c r="W2296" s="19" t="s">
        <v>57</v>
      </c>
      <c r="X2296" s="10"/>
      <c r="Y2296" s="10"/>
      <c r="Z2296"/>
      <c r="AA2296"/>
      <c r="AB2296"/>
      <c r="AC2296"/>
      <c r="AD2296"/>
      <c r="AE2296"/>
      <c r="AF2296"/>
      <c r="AG2296"/>
      <c r="AH2296"/>
      <c r="AI2296"/>
    </row>
    <row r="2297" spans="1:35" ht="24">
      <c r="A2297" s="10">
        <v>2281</v>
      </c>
      <c r="B2297" s="176" t="s">
        <v>1345</v>
      </c>
      <c r="C2297" s="177" t="s">
        <v>766</v>
      </c>
      <c r="D2297" s="177" t="s">
        <v>76</v>
      </c>
      <c r="E2297" s="178" t="s">
        <v>97</v>
      </c>
      <c r="F2297" s="179">
        <v>25</v>
      </c>
      <c r="G2297" s="180" t="s">
        <v>738</v>
      </c>
      <c r="H2297" s="181">
        <v>3</v>
      </c>
      <c r="I2297" s="182">
        <f>Tabla1[[#This Row],[P_Esperada_MEISR ]]*0.0008928</f>
        <v>2.6784000000000001E-3</v>
      </c>
      <c r="J2297" s="183">
        <v>1</v>
      </c>
      <c r="K2297" s="183">
        <f>Tabla1[[#This Row],[Puntuación]]-1</f>
        <v>0</v>
      </c>
      <c r="L2297" s="182">
        <f>Tabla1[[#This Row],[Cambio escala]]*0.0008928</f>
        <v>0</v>
      </c>
      <c r="M2297" s="179" t="s">
        <v>23</v>
      </c>
      <c r="N2297" s="179" t="s">
        <v>1434</v>
      </c>
      <c r="O2297" s="179" t="s">
        <v>23</v>
      </c>
      <c r="P2297" s="179" t="s">
        <v>1437</v>
      </c>
      <c r="Q2297" s="179" t="s">
        <v>23</v>
      </c>
      <c r="R2297" s="179" t="s">
        <v>1525</v>
      </c>
      <c r="S2297" s="179" t="s">
        <v>82</v>
      </c>
      <c r="T2297" s="184" t="s">
        <v>83</v>
      </c>
      <c r="U2297" s="184" t="str">
        <f>Tabla1[[#This Row],[Códigos CIF]]&amp;" "&amp;"="&amp;" "&amp;Tabla1[[#This Row],[Códigos CIF Habilidad]]</f>
        <v>d530 = Higiene personal relacionada con los procesos de excreción</v>
      </c>
      <c r="V2297" s="189" t="s">
        <v>84</v>
      </c>
      <c r="W2297" s="19" t="s">
        <v>85</v>
      </c>
      <c r="X2297" s="10"/>
      <c r="Y2297" s="10"/>
      <c r="Z2297"/>
      <c r="AA2297"/>
      <c r="AB2297"/>
      <c r="AC2297"/>
      <c r="AD2297"/>
      <c r="AE2297"/>
      <c r="AF2297"/>
      <c r="AG2297"/>
      <c r="AH2297"/>
      <c r="AI2297"/>
    </row>
    <row r="2298" spans="1:35" ht="24">
      <c r="A2298" s="10">
        <v>2282</v>
      </c>
      <c r="B2298" s="176" t="s">
        <v>1345</v>
      </c>
      <c r="C2298" s="177" t="s">
        <v>799</v>
      </c>
      <c r="D2298" s="177" t="s">
        <v>76</v>
      </c>
      <c r="E2298" s="178" t="s">
        <v>98</v>
      </c>
      <c r="F2298" s="179">
        <v>30</v>
      </c>
      <c r="G2298" s="180" t="s">
        <v>738</v>
      </c>
      <c r="H2298" s="181">
        <v>3</v>
      </c>
      <c r="I2298" s="182">
        <f>Tabla1[[#This Row],[P_Esperada_MEISR ]]*0.0008928</f>
        <v>2.6784000000000001E-3</v>
      </c>
      <c r="J2298" s="183">
        <v>1</v>
      </c>
      <c r="K2298" s="183">
        <f>Tabla1[[#This Row],[Puntuación]]-1</f>
        <v>0</v>
      </c>
      <c r="L2298" s="182">
        <f>Tabla1[[#This Row],[Cambio escala]]*0.0008928</f>
        <v>0</v>
      </c>
      <c r="M2298" s="179" t="s">
        <v>23</v>
      </c>
      <c r="N2298" s="179" t="s">
        <v>1434</v>
      </c>
      <c r="O2298" s="179" t="s">
        <v>23</v>
      </c>
      <c r="P2298" s="179" t="s">
        <v>1437</v>
      </c>
      <c r="Q2298" s="179" t="s">
        <v>23</v>
      </c>
      <c r="R2298" s="179" t="s">
        <v>1525</v>
      </c>
      <c r="S2298" s="179" t="s">
        <v>82</v>
      </c>
      <c r="T2298" s="184" t="s">
        <v>83</v>
      </c>
      <c r="U2298" s="184" t="str">
        <f>Tabla1[[#This Row],[Códigos CIF]]&amp;" "&amp;"="&amp;" "&amp;Tabla1[[#This Row],[Códigos CIF Habilidad]]</f>
        <v>d530 = Higiene personal relacionada con los procesos de excreción</v>
      </c>
      <c r="V2298" s="189" t="s">
        <v>84</v>
      </c>
      <c r="W2298" s="19" t="s">
        <v>85</v>
      </c>
      <c r="X2298" s="10"/>
      <c r="Y2298" s="10"/>
      <c r="Z2298"/>
      <c r="AA2298"/>
      <c r="AB2298"/>
      <c r="AC2298"/>
      <c r="AD2298"/>
      <c r="AE2298"/>
      <c r="AF2298"/>
      <c r="AG2298"/>
      <c r="AH2298"/>
      <c r="AI2298"/>
    </row>
    <row r="2299" spans="1:35" ht="24">
      <c r="A2299" s="10">
        <v>2283</v>
      </c>
      <c r="B2299" s="176" t="s">
        <v>1345</v>
      </c>
      <c r="C2299" s="177" t="s">
        <v>800</v>
      </c>
      <c r="D2299" s="177" t="s">
        <v>76</v>
      </c>
      <c r="E2299" s="178" t="s">
        <v>699</v>
      </c>
      <c r="F2299" s="179">
        <v>30</v>
      </c>
      <c r="G2299" s="180" t="s">
        <v>738</v>
      </c>
      <c r="H2299" s="181">
        <v>3</v>
      </c>
      <c r="I2299" s="182">
        <f>Tabla1[[#This Row],[P_Esperada_MEISR ]]*0.0008928</f>
        <v>2.6784000000000001E-3</v>
      </c>
      <c r="J2299" s="183">
        <v>1</v>
      </c>
      <c r="K2299" s="183">
        <f>Tabla1[[#This Row],[Puntuación]]-1</f>
        <v>0</v>
      </c>
      <c r="L2299" s="182">
        <f>Tabla1[[#This Row],[Cambio escala]]*0.0008928</f>
        <v>0</v>
      </c>
      <c r="M2299" s="179" t="s">
        <v>23</v>
      </c>
      <c r="N2299" s="179" t="s">
        <v>1434</v>
      </c>
      <c r="O2299" s="179" t="s">
        <v>23</v>
      </c>
      <c r="P2299" s="179" t="s">
        <v>1437</v>
      </c>
      <c r="Q2299" s="179" t="s">
        <v>23</v>
      </c>
      <c r="R2299" s="179" t="s">
        <v>1525</v>
      </c>
      <c r="S2299" s="179" t="s">
        <v>82</v>
      </c>
      <c r="T2299" s="184" t="s">
        <v>83</v>
      </c>
      <c r="U2299" s="184" t="str">
        <f>Tabla1[[#This Row],[Códigos CIF]]&amp;" "&amp;"="&amp;" "&amp;Tabla1[[#This Row],[Códigos CIF Habilidad]]</f>
        <v>d530 = Higiene personal relacionada con los procesos de excreción</v>
      </c>
      <c r="V2299" s="189" t="s">
        <v>84</v>
      </c>
      <c r="W2299" s="19" t="s">
        <v>85</v>
      </c>
      <c r="X2299" s="10"/>
      <c r="Y2299" s="10"/>
      <c r="Z2299"/>
      <c r="AA2299"/>
      <c r="AB2299"/>
      <c r="AC2299"/>
      <c r="AD2299"/>
      <c r="AE2299"/>
      <c r="AF2299"/>
      <c r="AG2299"/>
      <c r="AH2299"/>
      <c r="AI2299"/>
    </row>
    <row r="2300" spans="1:35" ht="30.6">
      <c r="A2300" s="10">
        <v>2284</v>
      </c>
      <c r="B2300" s="176" t="s">
        <v>1345</v>
      </c>
      <c r="C2300" s="177" t="s">
        <v>801</v>
      </c>
      <c r="D2300" s="177" t="s">
        <v>76</v>
      </c>
      <c r="E2300" s="178" t="s">
        <v>99</v>
      </c>
      <c r="F2300" s="179">
        <v>30</v>
      </c>
      <c r="G2300" s="180" t="s">
        <v>738</v>
      </c>
      <c r="H2300" s="181">
        <v>3</v>
      </c>
      <c r="I2300" s="182">
        <f>Tabla1[[#This Row],[P_Esperada_MEISR ]]*0.0008928</f>
        <v>2.6784000000000001E-3</v>
      </c>
      <c r="J2300" s="183">
        <v>1</v>
      </c>
      <c r="K2300" s="183">
        <f>Tabla1[[#This Row],[Puntuación]]-1</f>
        <v>0</v>
      </c>
      <c r="L2300" s="182">
        <f>Tabla1[[#This Row],[Cambio escala]]*0.0008928</f>
        <v>0</v>
      </c>
      <c r="M2300" s="179" t="s">
        <v>5</v>
      </c>
      <c r="N2300" s="179" t="s">
        <v>1436</v>
      </c>
      <c r="O2300" s="179" t="s">
        <v>31</v>
      </c>
      <c r="P2300" s="179" t="s">
        <v>1438</v>
      </c>
      <c r="Q2300" s="179" t="s">
        <v>7</v>
      </c>
      <c r="R2300" s="179" t="s">
        <v>1526</v>
      </c>
      <c r="S2300" s="179" t="s">
        <v>55</v>
      </c>
      <c r="T2300" s="184" t="s">
        <v>9</v>
      </c>
      <c r="U2300" s="184" t="str">
        <f>Tabla1[[#This Row],[Códigos CIF]]&amp;" "&amp;"="&amp;" "&amp;Tabla1[[#This Row],[Códigos CIF Habilidad]]</f>
        <v>d330 = Hablar</v>
      </c>
      <c r="V2300" s="189" t="s">
        <v>56</v>
      </c>
      <c r="W2300" s="19" t="s">
        <v>57</v>
      </c>
      <c r="X2300" s="10"/>
      <c r="Y2300" s="10"/>
      <c r="Z2300"/>
      <c r="AA2300"/>
      <c r="AB2300"/>
      <c r="AC2300"/>
      <c r="AD2300"/>
      <c r="AE2300"/>
      <c r="AF2300"/>
      <c r="AG2300"/>
      <c r="AH2300"/>
      <c r="AI2300"/>
    </row>
    <row r="2301" spans="1:35" ht="20.399999999999999">
      <c r="A2301" s="10">
        <v>2285</v>
      </c>
      <c r="B2301" s="176" t="s">
        <v>1345</v>
      </c>
      <c r="C2301" s="177" t="s">
        <v>802</v>
      </c>
      <c r="D2301" s="177" t="s">
        <v>76</v>
      </c>
      <c r="E2301" s="178" t="s">
        <v>696</v>
      </c>
      <c r="F2301" s="179">
        <v>30</v>
      </c>
      <c r="G2301" s="180" t="s">
        <v>738</v>
      </c>
      <c r="H2301" s="181">
        <v>3</v>
      </c>
      <c r="I2301" s="182">
        <f>Tabla1[[#This Row],[P_Esperada_MEISR ]]*0.0008928</f>
        <v>2.6784000000000001E-3</v>
      </c>
      <c r="J2301" s="183">
        <v>1</v>
      </c>
      <c r="K2301" s="183">
        <f>Tabla1[[#This Row],[Puntuación]]-1</f>
        <v>0</v>
      </c>
      <c r="L2301" s="182">
        <f>Tabla1[[#This Row],[Cambio escala]]*0.0008928</f>
        <v>0</v>
      </c>
      <c r="M2301" s="179" t="s">
        <v>5</v>
      </c>
      <c r="N2301" s="179" t="s">
        <v>1436</v>
      </c>
      <c r="O2301" s="179" t="s">
        <v>6</v>
      </c>
      <c r="P2301" s="179" t="s">
        <v>1439</v>
      </c>
      <c r="Q2301" s="179" t="s">
        <v>23</v>
      </c>
      <c r="R2301" s="179" t="s">
        <v>1525</v>
      </c>
      <c r="S2301" s="179" t="s">
        <v>55</v>
      </c>
      <c r="T2301" s="184" t="s">
        <v>9</v>
      </c>
      <c r="U2301" s="184" t="str">
        <f>Tabla1[[#This Row],[Códigos CIF]]&amp;" "&amp;"="&amp;" "&amp;Tabla1[[#This Row],[Códigos CIF Habilidad]]</f>
        <v>d330 = Hablar</v>
      </c>
      <c r="V2301" s="189" t="s">
        <v>56</v>
      </c>
      <c r="W2301" s="19" t="s">
        <v>57</v>
      </c>
      <c r="X2301" s="10"/>
      <c r="Y2301" s="10"/>
      <c r="Z2301"/>
      <c r="AA2301"/>
      <c r="AB2301"/>
      <c r="AC2301"/>
      <c r="AD2301"/>
      <c r="AE2301"/>
      <c r="AF2301"/>
      <c r="AG2301"/>
      <c r="AH2301"/>
      <c r="AI2301"/>
    </row>
    <row r="2302" spans="1:35" ht="20.399999999999999">
      <c r="A2302" s="10">
        <v>2286</v>
      </c>
      <c r="B2302" s="176" t="s">
        <v>1345</v>
      </c>
      <c r="C2302" s="177" t="s">
        <v>803</v>
      </c>
      <c r="D2302" s="177" t="s">
        <v>76</v>
      </c>
      <c r="E2302" s="178" t="s">
        <v>108</v>
      </c>
      <c r="F2302" s="179">
        <v>30</v>
      </c>
      <c r="G2302" s="180" t="s">
        <v>738</v>
      </c>
      <c r="H2302" s="181">
        <v>3</v>
      </c>
      <c r="I2302" s="182">
        <f>Tabla1[[#This Row],[P_Esperada_MEISR ]]*0.0008928</f>
        <v>2.6784000000000001E-3</v>
      </c>
      <c r="J2302" s="183">
        <v>1</v>
      </c>
      <c r="K2302" s="183">
        <f>Tabla1[[#This Row],[Puntuación]]-1</f>
        <v>0</v>
      </c>
      <c r="L2302" s="182">
        <f>Tabla1[[#This Row],[Cambio escala]]*0.0008928</f>
        <v>0</v>
      </c>
      <c r="M2302" s="179" t="s">
        <v>23</v>
      </c>
      <c r="N2302" s="179" t="s">
        <v>1434</v>
      </c>
      <c r="O2302" s="179" t="s">
        <v>23</v>
      </c>
      <c r="P2302" s="179" t="s">
        <v>1437</v>
      </c>
      <c r="Q2302" s="179" t="s">
        <v>23</v>
      </c>
      <c r="R2302" s="179" t="s">
        <v>1525</v>
      </c>
      <c r="S2302" s="179" t="s">
        <v>92</v>
      </c>
      <c r="T2302" s="184" t="s">
        <v>83</v>
      </c>
      <c r="U2302" s="184" t="str">
        <f>Tabla1[[#This Row],[Códigos CIF]]&amp;" "&amp;"="&amp;" "&amp;Tabla1[[#This Row],[Códigos CIF Habilidad]]</f>
        <v>d510 = Lavarse</v>
      </c>
      <c r="V2302" s="189" t="s">
        <v>93</v>
      </c>
      <c r="W2302" s="19" t="s">
        <v>94</v>
      </c>
      <c r="X2302" s="10"/>
      <c r="Y2302" s="10"/>
      <c r="Z2302"/>
      <c r="AA2302"/>
      <c r="AB2302"/>
      <c r="AC2302"/>
      <c r="AD2302"/>
      <c r="AE2302"/>
      <c r="AF2302"/>
      <c r="AG2302"/>
      <c r="AH2302"/>
      <c r="AI2302"/>
    </row>
    <row r="2303" spans="1:35" ht="24">
      <c r="A2303" s="10">
        <v>2287</v>
      </c>
      <c r="B2303" s="176" t="s">
        <v>1345</v>
      </c>
      <c r="C2303" s="177" t="s">
        <v>804</v>
      </c>
      <c r="D2303" s="177" t="s">
        <v>76</v>
      </c>
      <c r="E2303" s="178" t="s">
        <v>100</v>
      </c>
      <c r="F2303" s="179">
        <v>33</v>
      </c>
      <c r="G2303" s="180" t="s">
        <v>739</v>
      </c>
      <c r="H2303" s="181">
        <v>3</v>
      </c>
      <c r="I2303" s="182">
        <f>Tabla1[[#This Row],[P_Esperada_MEISR ]]*0.0008928</f>
        <v>2.6784000000000001E-3</v>
      </c>
      <c r="J2303" s="183">
        <v>1</v>
      </c>
      <c r="K2303" s="183">
        <f>Tabla1[[#This Row],[Puntuación]]-1</f>
        <v>0</v>
      </c>
      <c r="L2303" s="182">
        <f>Tabla1[[#This Row],[Cambio escala]]*0.0008928</f>
        <v>0</v>
      </c>
      <c r="M2303" s="179" t="s">
        <v>23</v>
      </c>
      <c r="N2303" s="179" t="s">
        <v>1434</v>
      </c>
      <c r="O2303" s="179" t="s">
        <v>23</v>
      </c>
      <c r="P2303" s="179" t="s">
        <v>1437</v>
      </c>
      <c r="Q2303" s="179" t="s">
        <v>23</v>
      </c>
      <c r="R2303" s="179" t="s">
        <v>1525</v>
      </c>
      <c r="S2303" s="179" t="s">
        <v>82</v>
      </c>
      <c r="T2303" s="184" t="s">
        <v>83</v>
      </c>
      <c r="U2303" s="184" t="str">
        <f>Tabla1[[#This Row],[Códigos CIF]]&amp;" "&amp;"="&amp;" "&amp;Tabla1[[#This Row],[Códigos CIF Habilidad]]</f>
        <v>d530 = Higiene personal relacionada con los procesos de excreción</v>
      </c>
      <c r="V2303" s="189" t="s">
        <v>84</v>
      </c>
      <c r="W2303" s="19" t="s">
        <v>85</v>
      </c>
      <c r="X2303" s="10"/>
      <c r="Y2303" s="10"/>
      <c r="Z2303"/>
      <c r="AA2303"/>
      <c r="AB2303"/>
      <c r="AC2303"/>
      <c r="AD2303"/>
      <c r="AE2303"/>
      <c r="AF2303"/>
      <c r="AG2303"/>
      <c r="AH2303"/>
      <c r="AI2303"/>
    </row>
    <row r="2304" spans="1:35" ht="30.6">
      <c r="A2304" s="10">
        <v>2288</v>
      </c>
      <c r="B2304" s="176" t="s">
        <v>1345</v>
      </c>
      <c r="C2304" s="177" t="s">
        <v>805</v>
      </c>
      <c r="D2304" s="177" t="s">
        <v>76</v>
      </c>
      <c r="E2304" s="178" t="s">
        <v>101</v>
      </c>
      <c r="F2304" s="179">
        <v>33</v>
      </c>
      <c r="G2304" s="180" t="s">
        <v>739</v>
      </c>
      <c r="H2304" s="181">
        <v>3</v>
      </c>
      <c r="I2304" s="182">
        <f>Tabla1[[#This Row],[P_Esperada_MEISR ]]*0.0008928</f>
        <v>2.6784000000000001E-3</v>
      </c>
      <c r="J2304" s="183">
        <v>1</v>
      </c>
      <c r="K2304" s="183">
        <f>Tabla1[[#This Row],[Puntuación]]-1</f>
        <v>0</v>
      </c>
      <c r="L2304" s="182">
        <f>Tabla1[[#This Row],[Cambio escala]]*0.0008928</f>
        <v>0</v>
      </c>
      <c r="M2304" s="179" t="s">
        <v>23</v>
      </c>
      <c r="N2304" s="179" t="s">
        <v>1434</v>
      </c>
      <c r="O2304" s="179" t="s">
        <v>23</v>
      </c>
      <c r="P2304" s="179" t="s">
        <v>1437</v>
      </c>
      <c r="Q2304" s="179" t="s">
        <v>23</v>
      </c>
      <c r="R2304" s="179" t="s">
        <v>1525</v>
      </c>
      <c r="S2304" s="179" t="s">
        <v>82</v>
      </c>
      <c r="T2304" s="184" t="s">
        <v>83</v>
      </c>
      <c r="U2304" s="184" t="str">
        <f>Tabla1[[#This Row],[Códigos CIF]]&amp;" "&amp;"="&amp;" "&amp;Tabla1[[#This Row],[Códigos CIF Habilidad]]</f>
        <v>d530 = Higiene personal relacionada con los procesos de excreción</v>
      </c>
      <c r="V2304" s="189" t="s">
        <v>84</v>
      </c>
      <c r="W2304" s="19" t="s">
        <v>85</v>
      </c>
      <c r="X2304" s="10"/>
      <c r="Y2304" s="10"/>
      <c r="Z2304"/>
      <c r="AA2304"/>
      <c r="AB2304"/>
      <c r="AC2304"/>
      <c r="AD2304"/>
      <c r="AE2304"/>
      <c r="AF2304"/>
      <c r="AG2304"/>
      <c r="AH2304"/>
      <c r="AI2304"/>
    </row>
    <row r="2305" spans="1:35" ht="20.399999999999999">
      <c r="A2305" s="10">
        <v>2289</v>
      </c>
      <c r="B2305" s="176" t="s">
        <v>1345</v>
      </c>
      <c r="C2305" s="177" t="s">
        <v>806</v>
      </c>
      <c r="D2305" s="177" t="s">
        <v>76</v>
      </c>
      <c r="E2305" s="178" t="s">
        <v>102</v>
      </c>
      <c r="F2305" s="179">
        <v>33</v>
      </c>
      <c r="G2305" s="180" t="s">
        <v>739</v>
      </c>
      <c r="H2305" s="181">
        <v>3</v>
      </c>
      <c r="I2305" s="182">
        <f>Tabla1[[#This Row],[P_Esperada_MEISR ]]*0.0008928</f>
        <v>2.6784000000000001E-3</v>
      </c>
      <c r="J2305" s="183">
        <v>1</v>
      </c>
      <c r="K2305" s="183">
        <f>Tabla1[[#This Row],[Puntuación]]-1</f>
        <v>0</v>
      </c>
      <c r="L2305" s="182">
        <f>Tabla1[[#This Row],[Cambio escala]]*0.0008928</f>
        <v>0</v>
      </c>
      <c r="M2305" s="179" t="s">
        <v>5</v>
      </c>
      <c r="N2305" s="179" t="s">
        <v>1436</v>
      </c>
      <c r="O2305" s="179" t="s">
        <v>6</v>
      </c>
      <c r="P2305" s="179" t="s">
        <v>1439</v>
      </c>
      <c r="Q2305" s="179" t="s">
        <v>7</v>
      </c>
      <c r="R2305" s="179" t="s">
        <v>1526</v>
      </c>
      <c r="S2305" s="179" t="s">
        <v>103</v>
      </c>
      <c r="T2305" s="184" t="s">
        <v>9</v>
      </c>
      <c r="U2305" s="184" t="str">
        <f>Tabla1[[#This Row],[Códigos CIF]]&amp;" "&amp;"="&amp;" "&amp;Tabla1[[#This Row],[Códigos CIF Habilidad]]</f>
        <v>d350 = Conversación</v>
      </c>
      <c r="V2305" s="189" t="s">
        <v>104</v>
      </c>
      <c r="W2305" s="19" t="s">
        <v>105</v>
      </c>
      <c r="X2305" s="10"/>
      <c r="Y2305" s="10"/>
      <c r="Z2305"/>
      <c r="AA2305"/>
      <c r="AB2305"/>
      <c r="AC2305"/>
      <c r="AD2305"/>
      <c r="AE2305"/>
      <c r="AF2305"/>
      <c r="AG2305"/>
      <c r="AH2305"/>
      <c r="AI2305"/>
    </row>
    <row r="2306" spans="1:35" ht="24">
      <c r="A2306" s="10">
        <v>2290</v>
      </c>
      <c r="B2306" s="176" t="s">
        <v>1345</v>
      </c>
      <c r="C2306" s="177" t="s">
        <v>807</v>
      </c>
      <c r="D2306" s="177" t="s">
        <v>76</v>
      </c>
      <c r="E2306" s="178" t="s">
        <v>106</v>
      </c>
      <c r="F2306" s="179">
        <v>33</v>
      </c>
      <c r="G2306" s="180" t="s">
        <v>739</v>
      </c>
      <c r="H2306" s="181">
        <v>3</v>
      </c>
      <c r="I2306" s="182">
        <f>Tabla1[[#This Row],[P_Esperada_MEISR ]]*0.0008928</f>
        <v>2.6784000000000001E-3</v>
      </c>
      <c r="J2306" s="183">
        <v>1</v>
      </c>
      <c r="K2306" s="183">
        <f>Tabla1[[#This Row],[Puntuación]]-1</f>
        <v>0</v>
      </c>
      <c r="L2306" s="182">
        <f>Tabla1[[#This Row],[Cambio escala]]*0.0008928</f>
        <v>0</v>
      </c>
      <c r="M2306" s="179" t="s">
        <v>23</v>
      </c>
      <c r="N2306" s="179" t="s">
        <v>1434</v>
      </c>
      <c r="O2306" s="179" t="s">
        <v>23</v>
      </c>
      <c r="P2306" s="179" t="s">
        <v>1437</v>
      </c>
      <c r="Q2306" s="179" t="s">
        <v>23</v>
      </c>
      <c r="R2306" s="179" t="s">
        <v>1525</v>
      </c>
      <c r="S2306" s="179" t="s">
        <v>82</v>
      </c>
      <c r="T2306" s="184" t="s">
        <v>83</v>
      </c>
      <c r="U2306" s="184" t="str">
        <f>Tabla1[[#This Row],[Códigos CIF]]&amp;" "&amp;"="&amp;" "&amp;Tabla1[[#This Row],[Códigos CIF Habilidad]]</f>
        <v>d530 = Higiene personal relacionada con los procesos de excreción</v>
      </c>
      <c r="V2306" s="189" t="s">
        <v>84</v>
      </c>
      <c r="W2306" s="19" t="s">
        <v>85</v>
      </c>
      <c r="X2306" s="10"/>
      <c r="Y2306" s="10"/>
      <c r="Z2306"/>
      <c r="AA2306"/>
      <c r="AB2306"/>
      <c r="AC2306"/>
      <c r="AD2306"/>
      <c r="AE2306"/>
      <c r="AF2306"/>
      <c r="AG2306"/>
      <c r="AH2306"/>
      <c r="AI2306"/>
    </row>
    <row r="2307" spans="1:35" ht="51">
      <c r="A2307" s="10">
        <v>2291</v>
      </c>
      <c r="B2307" s="176" t="s">
        <v>1345</v>
      </c>
      <c r="C2307" s="177" t="s">
        <v>808</v>
      </c>
      <c r="D2307" s="177" t="s">
        <v>76</v>
      </c>
      <c r="E2307" s="178" t="s">
        <v>728</v>
      </c>
      <c r="F2307" s="179">
        <v>33</v>
      </c>
      <c r="G2307" s="180" t="s">
        <v>739</v>
      </c>
      <c r="H2307" s="181">
        <v>3</v>
      </c>
      <c r="I2307" s="182">
        <f>Tabla1[[#This Row],[P_Esperada_MEISR ]]*0.0008928</f>
        <v>2.6784000000000001E-3</v>
      </c>
      <c r="J2307" s="183">
        <v>1</v>
      </c>
      <c r="K2307" s="183">
        <f>Tabla1[[#This Row],[Puntuación]]-1</f>
        <v>0</v>
      </c>
      <c r="L2307" s="182">
        <f>Tabla1[[#This Row],[Cambio escala]]*0.0008928</f>
        <v>0</v>
      </c>
      <c r="M2307" s="179" t="s">
        <v>24</v>
      </c>
      <c r="N2307" s="179" t="s">
        <v>1435</v>
      </c>
      <c r="O2307" s="179" t="s">
        <v>31</v>
      </c>
      <c r="P2307" s="179" t="s">
        <v>1438</v>
      </c>
      <c r="Q2307" s="179" t="s">
        <v>7</v>
      </c>
      <c r="R2307" s="179" t="s">
        <v>1526</v>
      </c>
      <c r="S2307" s="179" t="s">
        <v>82</v>
      </c>
      <c r="T2307" s="184" t="s">
        <v>83</v>
      </c>
      <c r="U2307" s="184" t="str">
        <f>Tabla1[[#This Row],[Códigos CIF]]&amp;" "&amp;"="&amp;" "&amp;Tabla1[[#This Row],[Códigos CIF Habilidad]]</f>
        <v>d530 = Higiene personal relacionada con los procesos de excreción</v>
      </c>
      <c r="V2307" s="189" t="s">
        <v>84</v>
      </c>
      <c r="W2307" s="19" t="s">
        <v>85</v>
      </c>
      <c r="X2307" s="10"/>
      <c r="Y2307" s="10"/>
      <c r="Z2307"/>
      <c r="AA2307"/>
      <c r="AB2307"/>
      <c r="AC2307"/>
      <c r="AD2307"/>
      <c r="AE2307"/>
      <c r="AF2307"/>
      <c r="AG2307"/>
      <c r="AH2307"/>
      <c r="AI2307"/>
    </row>
    <row r="2308" spans="1:35">
      <c r="A2308" s="10">
        <v>2292</v>
      </c>
      <c r="B2308" s="176" t="s">
        <v>1345</v>
      </c>
      <c r="C2308" s="177" t="s">
        <v>809</v>
      </c>
      <c r="D2308" s="177" t="s">
        <v>76</v>
      </c>
      <c r="E2308" s="178" t="s">
        <v>698</v>
      </c>
      <c r="F2308" s="179">
        <v>42</v>
      </c>
      <c r="G2308" s="180" t="s">
        <v>740</v>
      </c>
      <c r="H2308" s="181">
        <v>3</v>
      </c>
      <c r="I2308" s="182">
        <f>Tabla1[[#This Row],[P_Esperada_MEISR ]]*0.0008928</f>
        <v>2.6784000000000001E-3</v>
      </c>
      <c r="J2308" s="183">
        <v>1</v>
      </c>
      <c r="K2308" s="183">
        <f>Tabla1[[#This Row],[Puntuación]]-1</f>
        <v>0</v>
      </c>
      <c r="L2308" s="182">
        <f>Tabla1[[#This Row],[Cambio escala]]*0.0008928</f>
        <v>0</v>
      </c>
      <c r="M2308" s="179" t="s">
        <v>23</v>
      </c>
      <c r="N2308" s="179" t="s">
        <v>1434</v>
      </c>
      <c r="O2308" s="179" t="s">
        <v>23</v>
      </c>
      <c r="P2308" s="179" t="s">
        <v>1437</v>
      </c>
      <c r="Q2308" s="179" t="s">
        <v>23</v>
      </c>
      <c r="R2308" s="179" t="s">
        <v>1525</v>
      </c>
      <c r="S2308" s="179" t="s">
        <v>92</v>
      </c>
      <c r="T2308" s="184" t="s">
        <v>83</v>
      </c>
      <c r="U2308" s="184" t="str">
        <f>Tabla1[[#This Row],[Códigos CIF]]&amp;" "&amp;"="&amp;" "&amp;Tabla1[[#This Row],[Códigos CIF Habilidad]]</f>
        <v>d510 = Lavarse</v>
      </c>
      <c r="V2308" s="189" t="s">
        <v>93</v>
      </c>
      <c r="W2308" s="19" t="s">
        <v>94</v>
      </c>
      <c r="X2308" s="10"/>
      <c r="Y2308" s="10"/>
      <c r="Z2308"/>
      <c r="AA2308"/>
      <c r="AB2308"/>
      <c r="AC2308"/>
      <c r="AD2308"/>
      <c r="AE2308"/>
      <c r="AF2308"/>
      <c r="AG2308"/>
      <c r="AH2308"/>
      <c r="AI2308"/>
    </row>
    <row r="2309" spans="1:35" ht="24">
      <c r="A2309" s="10">
        <v>2293</v>
      </c>
      <c r="B2309" s="176" t="s">
        <v>1345</v>
      </c>
      <c r="C2309" s="177" t="s">
        <v>810</v>
      </c>
      <c r="D2309" s="177" t="s">
        <v>76</v>
      </c>
      <c r="E2309" s="178" t="s">
        <v>695</v>
      </c>
      <c r="F2309" s="179">
        <v>48</v>
      </c>
      <c r="G2309" s="180" t="s">
        <v>741</v>
      </c>
      <c r="H2309" s="181">
        <v>3</v>
      </c>
      <c r="I2309" s="182">
        <f>Tabla1[[#This Row],[P_Esperada_MEISR ]]*0.0008928</f>
        <v>2.6784000000000001E-3</v>
      </c>
      <c r="J2309" s="183">
        <v>1</v>
      </c>
      <c r="K2309" s="183">
        <f>Tabla1[[#This Row],[Puntuación]]-1</f>
        <v>0</v>
      </c>
      <c r="L2309" s="182">
        <f>Tabla1[[#This Row],[Cambio escala]]*0.0008928</f>
        <v>0</v>
      </c>
      <c r="M2309" s="179" t="s">
        <v>24</v>
      </c>
      <c r="N2309" s="179" t="s">
        <v>1435</v>
      </c>
      <c r="O2309" s="179" t="s">
        <v>23</v>
      </c>
      <c r="P2309" s="179" t="s">
        <v>1437</v>
      </c>
      <c r="Q2309" s="179" t="s">
        <v>23</v>
      </c>
      <c r="R2309" s="179" t="s">
        <v>1525</v>
      </c>
      <c r="S2309" s="179" t="s">
        <v>82</v>
      </c>
      <c r="T2309" s="184" t="s">
        <v>83</v>
      </c>
      <c r="U2309" s="184" t="str">
        <f>Tabla1[[#This Row],[Códigos CIF]]&amp;" "&amp;"="&amp;" "&amp;Tabla1[[#This Row],[Códigos CIF Habilidad]]</f>
        <v>d530 = Higiene personal relacionada con los procesos de excreción</v>
      </c>
      <c r="V2309" s="189" t="s">
        <v>84</v>
      </c>
      <c r="W2309" s="19" t="s">
        <v>85</v>
      </c>
      <c r="X2309" s="10"/>
      <c r="Y2309" s="10"/>
      <c r="Z2309"/>
      <c r="AA2309"/>
      <c r="AB2309"/>
      <c r="AC2309"/>
      <c r="AD2309"/>
      <c r="AE2309"/>
      <c r="AF2309"/>
      <c r="AG2309"/>
      <c r="AH2309"/>
      <c r="AI2309"/>
    </row>
    <row r="2310" spans="1:35" ht="20.399999999999999">
      <c r="A2310" s="10">
        <v>2294</v>
      </c>
      <c r="B2310" s="176" t="s">
        <v>1345</v>
      </c>
      <c r="C2310" s="177" t="s">
        <v>811</v>
      </c>
      <c r="D2310" s="177" t="s">
        <v>76</v>
      </c>
      <c r="E2310" s="178" t="s">
        <v>697</v>
      </c>
      <c r="F2310" s="179">
        <v>48</v>
      </c>
      <c r="G2310" s="180" t="s">
        <v>741</v>
      </c>
      <c r="H2310" s="181">
        <v>3</v>
      </c>
      <c r="I2310" s="182">
        <f>Tabla1[[#This Row],[P_Esperada_MEISR ]]*0.0008928</f>
        <v>2.6784000000000001E-3</v>
      </c>
      <c r="J2310" s="183">
        <v>1</v>
      </c>
      <c r="K2310" s="183">
        <f>Tabla1[[#This Row],[Puntuación]]-1</f>
        <v>0</v>
      </c>
      <c r="L2310" s="182">
        <f>Tabla1[[#This Row],[Cambio escala]]*0.0008928</f>
        <v>0</v>
      </c>
      <c r="M2310" s="179" t="s">
        <v>23</v>
      </c>
      <c r="N2310" s="179" t="s">
        <v>1434</v>
      </c>
      <c r="O2310" s="179" t="s">
        <v>23</v>
      </c>
      <c r="P2310" s="179" t="s">
        <v>1437</v>
      </c>
      <c r="Q2310" s="179" t="s">
        <v>23</v>
      </c>
      <c r="R2310" s="179" t="s">
        <v>1525</v>
      </c>
      <c r="S2310" s="179" t="s">
        <v>92</v>
      </c>
      <c r="T2310" s="184" t="s">
        <v>83</v>
      </c>
      <c r="U2310" s="184" t="str">
        <f>Tabla1[[#This Row],[Códigos CIF]]&amp;" "&amp;"="&amp;" "&amp;Tabla1[[#This Row],[Códigos CIF Habilidad]]</f>
        <v>d510 = Lavarse</v>
      </c>
      <c r="V2310" s="189" t="s">
        <v>93</v>
      </c>
      <c r="W2310" s="19" t="s">
        <v>94</v>
      </c>
      <c r="X2310" s="10"/>
      <c r="Y2310" s="10"/>
      <c r="Z2310"/>
      <c r="AA2310"/>
      <c r="AB2310"/>
      <c r="AC2310"/>
      <c r="AD2310"/>
      <c r="AE2310"/>
      <c r="AF2310"/>
      <c r="AG2310"/>
      <c r="AH2310"/>
      <c r="AI2310"/>
    </row>
    <row r="2311" spans="1:35">
      <c r="A2311" s="10">
        <v>2295</v>
      </c>
      <c r="B2311" s="176" t="s">
        <v>1345</v>
      </c>
      <c r="C2311" s="177" t="s">
        <v>812</v>
      </c>
      <c r="D2311" s="177" t="s">
        <v>76</v>
      </c>
      <c r="E2311" s="178" t="s">
        <v>107</v>
      </c>
      <c r="F2311" s="179">
        <v>48</v>
      </c>
      <c r="G2311" s="180" t="s">
        <v>741</v>
      </c>
      <c r="H2311" s="181">
        <v>3</v>
      </c>
      <c r="I2311" s="182">
        <f>Tabla1[[#This Row],[P_Esperada_MEISR ]]*0.0008928</f>
        <v>2.6784000000000001E-3</v>
      </c>
      <c r="J2311" s="183">
        <v>1</v>
      </c>
      <c r="K2311" s="183">
        <f>Tabla1[[#This Row],[Puntuación]]-1</f>
        <v>0</v>
      </c>
      <c r="L2311" s="182">
        <f>Tabla1[[#This Row],[Cambio escala]]*0.0008928</f>
        <v>0</v>
      </c>
      <c r="M2311" s="179" t="s">
        <v>24</v>
      </c>
      <c r="N2311" s="179" t="s">
        <v>1435</v>
      </c>
      <c r="O2311" s="179" t="s">
        <v>23</v>
      </c>
      <c r="P2311" s="179" t="s">
        <v>1437</v>
      </c>
      <c r="Q2311" s="179" t="s">
        <v>23</v>
      </c>
      <c r="R2311" s="179" t="s">
        <v>1525</v>
      </c>
      <c r="S2311" s="179" t="s">
        <v>92</v>
      </c>
      <c r="T2311" s="184" t="s">
        <v>83</v>
      </c>
      <c r="U2311" s="184" t="str">
        <f>Tabla1[[#This Row],[Códigos CIF]]&amp;" "&amp;"="&amp;" "&amp;Tabla1[[#This Row],[Códigos CIF Habilidad]]</f>
        <v>d510 = Lavarse</v>
      </c>
      <c r="V2311" s="189" t="s">
        <v>93</v>
      </c>
      <c r="W2311" s="19" t="s">
        <v>94</v>
      </c>
      <c r="X2311" s="10"/>
      <c r="Y2311" s="10"/>
      <c r="Z2311"/>
      <c r="AA2311"/>
      <c r="AB2311"/>
      <c r="AC2311"/>
      <c r="AD2311"/>
      <c r="AE2311"/>
      <c r="AF2311"/>
      <c r="AG2311"/>
      <c r="AH2311"/>
      <c r="AI2311"/>
    </row>
    <row r="2312" spans="1:35">
      <c r="A2312" s="10">
        <v>2296</v>
      </c>
      <c r="B2312" s="176" t="s">
        <v>1345</v>
      </c>
      <c r="C2312" s="177" t="s">
        <v>813</v>
      </c>
      <c r="D2312" s="177" t="s">
        <v>76</v>
      </c>
      <c r="E2312" s="178" t="s">
        <v>109</v>
      </c>
      <c r="F2312" s="179">
        <v>48</v>
      </c>
      <c r="G2312" s="180" t="s">
        <v>741</v>
      </c>
      <c r="H2312" s="181">
        <v>3</v>
      </c>
      <c r="I2312" s="182">
        <f>Tabla1[[#This Row],[P_Esperada_MEISR ]]*0.0008928</f>
        <v>2.6784000000000001E-3</v>
      </c>
      <c r="J2312" s="183">
        <v>1</v>
      </c>
      <c r="K2312" s="183">
        <f>Tabla1[[#This Row],[Puntuación]]-1</f>
        <v>0</v>
      </c>
      <c r="L2312" s="182">
        <f>Tabla1[[#This Row],[Cambio escala]]*0.0008928</f>
        <v>0</v>
      </c>
      <c r="M2312" s="179" t="s">
        <v>23</v>
      </c>
      <c r="N2312" s="179" t="s">
        <v>1434</v>
      </c>
      <c r="O2312" s="179" t="s">
        <v>23</v>
      </c>
      <c r="P2312" s="179" t="s">
        <v>1437</v>
      </c>
      <c r="Q2312" s="179" t="s">
        <v>23</v>
      </c>
      <c r="R2312" s="179" t="s">
        <v>1525</v>
      </c>
      <c r="S2312" s="179" t="s">
        <v>92</v>
      </c>
      <c r="T2312" s="184" t="s">
        <v>83</v>
      </c>
      <c r="U2312" s="184" t="str">
        <f>Tabla1[[#This Row],[Códigos CIF]]&amp;" "&amp;"="&amp;" "&amp;Tabla1[[#This Row],[Códigos CIF Habilidad]]</f>
        <v>d510 = Lavarse</v>
      </c>
      <c r="V2312" s="189" t="s">
        <v>93</v>
      </c>
      <c r="W2312" s="19" t="s">
        <v>94</v>
      </c>
      <c r="X2312" s="10"/>
      <c r="Y2312" s="10"/>
      <c r="Z2312"/>
      <c r="AA2312"/>
      <c r="AB2312"/>
      <c r="AC2312"/>
      <c r="AD2312"/>
      <c r="AE2312"/>
      <c r="AF2312"/>
      <c r="AG2312"/>
      <c r="AH2312"/>
      <c r="AI2312"/>
    </row>
    <row r="2313" spans="1:35" ht="24">
      <c r="A2313" s="10">
        <v>2297</v>
      </c>
      <c r="B2313" s="176" t="s">
        <v>1345</v>
      </c>
      <c r="C2313" s="177" t="s">
        <v>814</v>
      </c>
      <c r="D2313" s="177" t="s">
        <v>76</v>
      </c>
      <c r="E2313" s="178" t="s">
        <v>110</v>
      </c>
      <c r="F2313" s="179">
        <v>48</v>
      </c>
      <c r="G2313" s="180" t="s">
        <v>741</v>
      </c>
      <c r="H2313" s="181">
        <v>3</v>
      </c>
      <c r="I2313" s="182">
        <f>Tabla1[[#This Row],[P_Esperada_MEISR ]]*0.0008928</f>
        <v>2.6784000000000001E-3</v>
      </c>
      <c r="J2313" s="183">
        <v>1</v>
      </c>
      <c r="K2313" s="183">
        <f>Tabla1[[#This Row],[Puntuación]]-1</f>
        <v>0</v>
      </c>
      <c r="L2313" s="182">
        <f>Tabla1[[#This Row],[Cambio escala]]*0.0008928</f>
        <v>0</v>
      </c>
      <c r="M2313" s="179" t="s">
        <v>23</v>
      </c>
      <c r="N2313" s="179" t="s">
        <v>1434</v>
      </c>
      <c r="O2313" s="179" t="s">
        <v>23</v>
      </c>
      <c r="P2313" s="179" t="s">
        <v>1437</v>
      </c>
      <c r="Q2313" s="179" t="s">
        <v>23</v>
      </c>
      <c r="R2313" s="179" t="s">
        <v>1525</v>
      </c>
      <c r="S2313" s="179" t="s">
        <v>82</v>
      </c>
      <c r="T2313" s="184" t="s">
        <v>83</v>
      </c>
      <c r="U2313" s="184" t="str">
        <f>Tabla1[[#This Row],[Códigos CIF]]&amp;" "&amp;"="&amp;" "&amp;Tabla1[[#This Row],[Códigos CIF Habilidad]]</f>
        <v>d530 = Higiene personal relacionada con los procesos de excreción</v>
      </c>
      <c r="V2313" s="189" t="s">
        <v>84</v>
      </c>
      <c r="W2313" s="19" t="s">
        <v>85</v>
      </c>
      <c r="X2313" s="10"/>
      <c r="Y2313" s="10"/>
      <c r="Z2313"/>
      <c r="AA2313"/>
      <c r="AB2313"/>
      <c r="AC2313"/>
      <c r="AD2313"/>
      <c r="AE2313"/>
      <c r="AF2313"/>
      <c r="AG2313"/>
      <c r="AH2313"/>
      <c r="AI2313"/>
    </row>
    <row r="2314" spans="1:35">
      <c r="A2314" s="10">
        <v>2298</v>
      </c>
      <c r="B2314" s="176" t="s">
        <v>1345</v>
      </c>
      <c r="C2314" s="177" t="s">
        <v>815</v>
      </c>
      <c r="D2314" s="177" t="s">
        <v>76</v>
      </c>
      <c r="E2314" s="178" t="s">
        <v>117</v>
      </c>
      <c r="F2314" s="179">
        <v>54</v>
      </c>
      <c r="G2314" s="180" t="s">
        <v>743</v>
      </c>
      <c r="H2314" s="181">
        <v>3</v>
      </c>
      <c r="I2314" s="182">
        <f>Tabla1[[#This Row],[P_Esperada_MEISR ]]*0.0008928</f>
        <v>2.6784000000000001E-3</v>
      </c>
      <c r="J2314" s="183">
        <v>1</v>
      </c>
      <c r="K2314" s="183">
        <f>Tabla1[[#This Row],[Puntuación]]-1</f>
        <v>0</v>
      </c>
      <c r="L2314" s="182">
        <f>Tabla1[[#This Row],[Cambio escala]]*0.0008928</f>
        <v>0</v>
      </c>
      <c r="M2314" s="179" t="s">
        <v>23</v>
      </c>
      <c r="N2314" s="179" t="s">
        <v>1434</v>
      </c>
      <c r="O2314" s="179" t="s">
        <v>23</v>
      </c>
      <c r="P2314" s="179" t="s">
        <v>1437</v>
      </c>
      <c r="Q2314" s="179" t="s">
        <v>23</v>
      </c>
      <c r="R2314" s="179" t="s">
        <v>1525</v>
      </c>
      <c r="S2314" s="179" t="s">
        <v>92</v>
      </c>
      <c r="T2314" s="184" t="s">
        <v>83</v>
      </c>
      <c r="U2314" s="184" t="str">
        <f>Tabla1[[#This Row],[Códigos CIF]]&amp;" "&amp;"="&amp;" "&amp;Tabla1[[#This Row],[Códigos CIF Habilidad]]</f>
        <v>d510 = Lavarse</v>
      </c>
      <c r="V2314" s="189" t="s">
        <v>93</v>
      </c>
      <c r="W2314" s="19" t="s">
        <v>94</v>
      </c>
      <c r="X2314" s="10"/>
      <c r="Y2314" s="10"/>
      <c r="Z2314"/>
      <c r="AA2314"/>
      <c r="AB2314"/>
      <c r="AC2314"/>
      <c r="AD2314"/>
      <c r="AE2314"/>
      <c r="AF2314"/>
      <c r="AG2314"/>
      <c r="AH2314"/>
      <c r="AI2314"/>
    </row>
    <row r="2315" spans="1:35" ht="24">
      <c r="A2315" s="10">
        <v>2299</v>
      </c>
      <c r="B2315" s="176" t="s">
        <v>1345</v>
      </c>
      <c r="C2315" s="177" t="s">
        <v>816</v>
      </c>
      <c r="D2315" s="177" t="s">
        <v>76</v>
      </c>
      <c r="E2315" s="178" t="s">
        <v>1341</v>
      </c>
      <c r="F2315" s="179">
        <v>60</v>
      </c>
      <c r="G2315" s="180" t="s">
        <v>744</v>
      </c>
      <c r="H2315" s="181">
        <v>3</v>
      </c>
      <c r="I2315" s="182">
        <f>Tabla1[[#This Row],[P_Esperada_MEISR ]]*0.0008928</f>
        <v>2.6784000000000001E-3</v>
      </c>
      <c r="J2315" s="183">
        <v>1</v>
      </c>
      <c r="K2315" s="183">
        <f>Tabla1[[#This Row],[Puntuación]]-1</f>
        <v>0</v>
      </c>
      <c r="L2315" s="182">
        <f>Tabla1[[#This Row],[Cambio escala]]*0.0008928</f>
        <v>0</v>
      </c>
      <c r="M2315" s="179" t="s">
        <v>23</v>
      </c>
      <c r="N2315" s="179" t="s">
        <v>1434</v>
      </c>
      <c r="O2315" s="179" t="s">
        <v>23</v>
      </c>
      <c r="P2315" s="179" t="s">
        <v>1437</v>
      </c>
      <c r="Q2315" s="179" t="s">
        <v>23</v>
      </c>
      <c r="R2315" s="179" t="s">
        <v>1525</v>
      </c>
      <c r="S2315" s="179" t="s">
        <v>82</v>
      </c>
      <c r="T2315" s="184" t="s">
        <v>83</v>
      </c>
      <c r="U2315" s="184" t="str">
        <f>Tabla1[[#This Row],[Códigos CIF]]&amp;" "&amp;"="&amp;" "&amp;Tabla1[[#This Row],[Códigos CIF Habilidad]]</f>
        <v>d530 = Higiene personal relacionada con los procesos de excreción</v>
      </c>
      <c r="V2315" s="189" t="s">
        <v>84</v>
      </c>
      <c r="W2315" s="19" t="s">
        <v>85</v>
      </c>
      <c r="X2315" s="10"/>
      <c r="Y2315" s="10"/>
      <c r="Z2315"/>
      <c r="AA2315"/>
      <c r="AB2315"/>
      <c r="AC2315"/>
      <c r="AD2315"/>
      <c r="AE2315"/>
      <c r="AF2315"/>
      <c r="AG2315"/>
      <c r="AH2315"/>
      <c r="AI2315"/>
    </row>
    <row r="2316" spans="1:35" ht="40.799999999999997">
      <c r="A2316" s="10">
        <v>2300</v>
      </c>
      <c r="B2316" s="176" t="s">
        <v>1345</v>
      </c>
      <c r="C2316" s="177" t="s">
        <v>817</v>
      </c>
      <c r="D2316" s="177" t="s">
        <v>76</v>
      </c>
      <c r="E2316" s="178" t="s">
        <v>727</v>
      </c>
      <c r="F2316" s="179">
        <v>60</v>
      </c>
      <c r="G2316" s="180" t="s">
        <v>744</v>
      </c>
      <c r="H2316" s="181">
        <v>3</v>
      </c>
      <c r="I2316" s="182">
        <f>Tabla1[[#This Row],[P_Esperada_MEISR ]]*0.0008928</f>
        <v>2.6784000000000001E-3</v>
      </c>
      <c r="J2316" s="183">
        <v>1</v>
      </c>
      <c r="K2316" s="183">
        <f>Tabla1[[#This Row],[Puntuación]]-1</f>
        <v>0</v>
      </c>
      <c r="L2316" s="182">
        <f>Tabla1[[#This Row],[Cambio escala]]*0.0008928</f>
        <v>0</v>
      </c>
      <c r="M2316" s="179" t="s">
        <v>24</v>
      </c>
      <c r="N2316" s="179" t="s">
        <v>1435</v>
      </c>
      <c r="O2316" s="179" t="s">
        <v>31</v>
      </c>
      <c r="P2316" s="179" t="s">
        <v>1438</v>
      </c>
      <c r="Q2316" s="179" t="s">
        <v>7</v>
      </c>
      <c r="R2316" s="179" t="s">
        <v>1526</v>
      </c>
      <c r="S2316" s="179" t="s">
        <v>111</v>
      </c>
      <c r="T2316" s="184" t="s">
        <v>19</v>
      </c>
      <c r="U2316" s="184" t="str">
        <f>Tabla1[[#This Row],[Códigos CIF]]&amp;" "&amp;"="&amp;" "&amp;Tabla1[[#This Row],[Códigos CIF Habilidad]]</f>
        <v>d137 = Adquirir conceptos</v>
      </c>
      <c r="V2316" s="189" t="s">
        <v>112</v>
      </c>
      <c r="W2316" s="19" t="s">
        <v>113</v>
      </c>
      <c r="X2316" s="10"/>
      <c r="Y2316" s="10"/>
      <c r="Z2316"/>
      <c r="AA2316"/>
      <c r="AB2316"/>
      <c r="AC2316"/>
      <c r="AD2316"/>
      <c r="AE2316"/>
      <c r="AF2316"/>
      <c r="AG2316"/>
      <c r="AH2316"/>
      <c r="AI2316"/>
    </row>
    <row r="2317" spans="1:35" ht="24">
      <c r="A2317" s="10">
        <v>2301</v>
      </c>
      <c r="B2317" s="176" t="s">
        <v>1345</v>
      </c>
      <c r="C2317" s="177" t="s">
        <v>818</v>
      </c>
      <c r="D2317" s="177" t="s">
        <v>76</v>
      </c>
      <c r="E2317" s="178" t="s">
        <v>114</v>
      </c>
      <c r="F2317" s="179">
        <v>60</v>
      </c>
      <c r="G2317" s="180" t="s">
        <v>744</v>
      </c>
      <c r="H2317" s="181">
        <v>3</v>
      </c>
      <c r="I2317" s="182">
        <f>Tabla1[[#This Row],[P_Esperada_MEISR ]]*0.0008928</f>
        <v>2.6784000000000001E-3</v>
      </c>
      <c r="J2317" s="183">
        <v>1</v>
      </c>
      <c r="K2317" s="183">
        <f>Tabla1[[#This Row],[Puntuación]]-1</f>
        <v>0</v>
      </c>
      <c r="L2317" s="182">
        <f>Tabla1[[#This Row],[Cambio escala]]*0.0008928</f>
        <v>0</v>
      </c>
      <c r="M2317" s="179" t="s">
        <v>23</v>
      </c>
      <c r="N2317" s="179" t="s">
        <v>1434</v>
      </c>
      <c r="O2317" s="179" t="s">
        <v>23</v>
      </c>
      <c r="P2317" s="179" t="s">
        <v>1437</v>
      </c>
      <c r="Q2317" s="179" t="s">
        <v>23</v>
      </c>
      <c r="R2317" s="179" t="s">
        <v>1525</v>
      </c>
      <c r="S2317" s="179" t="s">
        <v>82</v>
      </c>
      <c r="T2317" s="184" t="s">
        <v>83</v>
      </c>
      <c r="U2317" s="184" t="str">
        <f>Tabla1[[#This Row],[Códigos CIF]]&amp;" "&amp;"="&amp;" "&amp;Tabla1[[#This Row],[Códigos CIF Habilidad]]</f>
        <v>d530 = Higiene personal relacionada con los procesos de excreción</v>
      </c>
      <c r="V2317" s="189" t="s">
        <v>84</v>
      </c>
      <c r="W2317" s="19" t="s">
        <v>85</v>
      </c>
      <c r="X2317" s="10"/>
      <c r="Y2317" s="10"/>
      <c r="Z2317"/>
      <c r="AA2317"/>
      <c r="AB2317"/>
      <c r="AC2317"/>
      <c r="AD2317"/>
      <c r="AE2317"/>
      <c r="AF2317"/>
      <c r="AG2317"/>
      <c r="AH2317"/>
      <c r="AI2317"/>
    </row>
    <row r="2318" spans="1:35" ht="24">
      <c r="A2318" s="10">
        <v>2302</v>
      </c>
      <c r="B2318" s="176" t="s">
        <v>1345</v>
      </c>
      <c r="C2318" s="177" t="s">
        <v>819</v>
      </c>
      <c r="D2318" s="177" t="s">
        <v>76</v>
      </c>
      <c r="E2318" s="178" t="s">
        <v>115</v>
      </c>
      <c r="F2318" s="179">
        <v>60</v>
      </c>
      <c r="G2318" s="180" t="s">
        <v>744</v>
      </c>
      <c r="H2318" s="181">
        <v>3</v>
      </c>
      <c r="I2318" s="182">
        <f>Tabla1[[#This Row],[P_Esperada_MEISR ]]*0.0008928</f>
        <v>2.6784000000000001E-3</v>
      </c>
      <c r="J2318" s="183">
        <v>1</v>
      </c>
      <c r="K2318" s="183">
        <f>Tabla1[[#This Row],[Puntuación]]-1</f>
        <v>0</v>
      </c>
      <c r="L2318" s="182">
        <f>Tabla1[[#This Row],[Cambio escala]]*0.0008928</f>
        <v>0</v>
      </c>
      <c r="M2318" s="179" t="s">
        <v>23</v>
      </c>
      <c r="N2318" s="179" t="s">
        <v>1434</v>
      </c>
      <c r="O2318" s="179" t="s">
        <v>23</v>
      </c>
      <c r="P2318" s="179" t="s">
        <v>1437</v>
      </c>
      <c r="Q2318" s="179" t="s">
        <v>23</v>
      </c>
      <c r="R2318" s="179" t="s">
        <v>1525</v>
      </c>
      <c r="S2318" s="179" t="s">
        <v>82</v>
      </c>
      <c r="T2318" s="184" t="s">
        <v>83</v>
      </c>
      <c r="U2318" s="184" t="str">
        <f>Tabla1[[#This Row],[Códigos CIF]]&amp;" "&amp;"="&amp;" "&amp;Tabla1[[#This Row],[Códigos CIF Habilidad]]</f>
        <v>d530 = Higiene personal relacionada con los procesos de excreción</v>
      </c>
      <c r="V2318" s="189" t="s">
        <v>84</v>
      </c>
      <c r="W2318" s="19" t="s">
        <v>85</v>
      </c>
      <c r="X2318" s="10"/>
      <c r="Y2318" s="10"/>
      <c r="Z2318"/>
      <c r="AA2318"/>
      <c r="AB2318"/>
      <c r="AC2318"/>
      <c r="AD2318"/>
      <c r="AE2318"/>
      <c r="AF2318"/>
      <c r="AG2318"/>
      <c r="AH2318"/>
      <c r="AI2318"/>
    </row>
    <row r="2319" spans="1:35" ht="24">
      <c r="A2319" s="10">
        <v>2303</v>
      </c>
      <c r="B2319" s="176" t="s">
        <v>1345</v>
      </c>
      <c r="C2319" s="177" t="s">
        <v>820</v>
      </c>
      <c r="D2319" s="177" t="s">
        <v>76</v>
      </c>
      <c r="E2319" s="178" t="s">
        <v>116</v>
      </c>
      <c r="F2319" s="179">
        <v>60</v>
      </c>
      <c r="G2319" s="180" t="s">
        <v>744</v>
      </c>
      <c r="H2319" s="181">
        <v>3</v>
      </c>
      <c r="I2319" s="182">
        <f>Tabla1[[#This Row],[P_Esperada_MEISR ]]*0.0008928</f>
        <v>2.6784000000000001E-3</v>
      </c>
      <c r="J2319" s="183">
        <v>1</v>
      </c>
      <c r="K2319" s="183">
        <f>Tabla1[[#This Row],[Puntuación]]-1</f>
        <v>0</v>
      </c>
      <c r="L2319" s="182">
        <f>Tabla1[[#This Row],[Cambio escala]]*0.0008928</f>
        <v>0</v>
      </c>
      <c r="M2319" s="179" t="s">
        <v>23</v>
      </c>
      <c r="N2319" s="179" t="s">
        <v>1434</v>
      </c>
      <c r="O2319" s="179" t="s">
        <v>23</v>
      </c>
      <c r="P2319" s="179" t="s">
        <v>1437</v>
      </c>
      <c r="Q2319" s="179" t="s">
        <v>23</v>
      </c>
      <c r="R2319" s="179" t="s">
        <v>1525</v>
      </c>
      <c r="S2319" s="179" t="s">
        <v>82</v>
      </c>
      <c r="T2319" s="184" t="s">
        <v>83</v>
      </c>
      <c r="U2319" s="184" t="str">
        <f>Tabla1[[#This Row],[Códigos CIF]]&amp;" "&amp;"="&amp;" "&amp;Tabla1[[#This Row],[Códigos CIF Habilidad]]</f>
        <v>d530 = Higiene personal relacionada con los procesos de excreción</v>
      </c>
      <c r="V2319" s="189" t="s">
        <v>84</v>
      </c>
      <c r="W2319" s="19" t="s">
        <v>85</v>
      </c>
      <c r="X2319" s="10"/>
      <c r="Y2319" s="10"/>
      <c r="Z2319"/>
      <c r="AA2319"/>
      <c r="AB2319"/>
      <c r="AC2319"/>
      <c r="AD2319"/>
      <c r="AE2319"/>
      <c r="AF2319"/>
      <c r="AG2319"/>
      <c r="AH2319"/>
      <c r="AI2319"/>
    </row>
    <row r="2320" spans="1:35" ht="20.399999999999999">
      <c r="A2320" s="10">
        <v>2304</v>
      </c>
      <c r="B2320" s="176" t="s">
        <v>1345</v>
      </c>
      <c r="C2320" s="177" t="s">
        <v>747</v>
      </c>
      <c r="D2320" s="177" t="s">
        <v>118</v>
      </c>
      <c r="E2320" s="178" t="s">
        <v>119</v>
      </c>
      <c r="F2320" s="179">
        <v>0</v>
      </c>
      <c r="G2320" s="180" t="s">
        <v>683</v>
      </c>
      <c r="H2320" s="181">
        <v>3</v>
      </c>
      <c r="I2320" s="182">
        <f>Tabla1[[#This Row],[P_Esperada_MEISR ]]*0.0008928</f>
        <v>2.6784000000000001E-3</v>
      </c>
      <c r="J2320" s="183">
        <v>1</v>
      </c>
      <c r="K2320" s="183">
        <f>Tabla1[[#This Row],[Puntuación]]-1</f>
        <v>0</v>
      </c>
      <c r="L2320" s="182">
        <f>Tabla1[[#This Row],[Cambio escala]]*0.0008928</f>
        <v>0</v>
      </c>
      <c r="M2320" s="179" t="s">
        <v>23</v>
      </c>
      <c r="N2320" s="179" t="s">
        <v>1434</v>
      </c>
      <c r="O2320" s="179" t="s">
        <v>23</v>
      </c>
      <c r="P2320" s="179" t="s">
        <v>1437</v>
      </c>
      <c r="Q2320" s="179" t="s">
        <v>23</v>
      </c>
      <c r="R2320" s="179" t="s">
        <v>1525</v>
      </c>
      <c r="S2320" s="179" t="s">
        <v>120</v>
      </c>
      <c r="T2320" s="184" t="s">
        <v>83</v>
      </c>
      <c r="U2320" s="184" t="str">
        <f>Tabla1[[#This Row],[Códigos CIF]]&amp;" "&amp;"="&amp;" "&amp;Tabla1[[#This Row],[Códigos CIF Habilidad]]</f>
        <v>d560 = Beber</v>
      </c>
      <c r="V2320" s="189" t="s">
        <v>121</v>
      </c>
      <c r="W2320" s="19" t="s">
        <v>122</v>
      </c>
      <c r="X2320" s="10"/>
      <c r="Y2320" s="10"/>
      <c r="Z2320"/>
      <c r="AA2320"/>
      <c r="AB2320"/>
      <c r="AC2320"/>
      <c r="AD2320"/>
      <c r="AE2320"/>
      <c r="AF2320"/>
      <c r="AG2320"/>
      <c r="AH2320"/>
      <c r="AI2320"/>
    </row>
    <row r="2321" spans="1:35" ht="20.399999999999999">
      <c r="A2321" s="10">
        <v>2305</v>
      </c>
      <c r="B2321" s="176" t="s">
        <v>1345</v>
      </c>
      <c r="C2321" s="177" t="s">
        <v>758</v>
      </c>
      <c r="D2321" s="177" t="s">
        <v>118</v>
      </c>
      <c r="E2321" s="178" t="s">
        <v>123</v>
      </c>
      <c r="F2321" s="179">
        <v>0</v>
      </c>
      <c r="G2321" s="180" t="s">
        <v>683</v>
      </c>
      <c r="H2321" s="181">
        <v>3</v>
      </c>
      <c r="I2321" s="182">
        <f>Tabla1[[#This Row],[P_Esperada_MEISR ]]*0.0008928</f>
        <v>2.6784000000000001E-3</v>
      </c>
      <c r="J2321" s="183">
        <v>1</v>
      </c>
      <c r="K2321" s="183">
        <f>Tabla1[[#This Row],[Puntuación]]-1</f>
        <v>0</v>
      </c>
      <c r="L2321" s="182">
        <f>Tabla1[[#This Row],[Cambio escala]]*0.0008928</f>
        <v>0</v>
      </c>
      <c r="M2321" s="179" t="s">
        <v>23</v>
      </c>
      <c r="N2321" s="179" t="s">
        <v>1434</v>
      </c>
      <c r="O2321" s="179" t="s">
        <v>23</v>
      </c>
      <c r="P2321" s="179" t="s">
        <v>1437</v>
      </c>
      <c r="Q2321" s="179" t="s">
        <v>23</v>
      </c>
      <c r="R2321" s="179" t="s">
        <v>1525</v>
      </c>
      <c r="S2321" s="179" t="s">
        <v>120</v>
      </c>
      <c r="T2321" s="184" t="s">
        <v>83</v>
      </c>
      <c r="U2321" s="184" t="str">
        <f>Tabla1[[#This Row],[Códigos CIF]]&amp;" "&amp;"="&amp;" "&amp;Tabla1[[#This Row],[Códigos CIF Habilidad]]</f>
        <v>d560 = Beber</v>
      </c>
      <c r="V2321" s="189" t="s">
        <v>121</v>
      </c>
      <c r="W2321" s="19" t="s">
        <v>122</v>
      </c>
      <c r="X2321" s="10"/>
      <c r="Y2321" s="10"/>
      <c r="Z2321"/>
      <c r="AA2321"/>
      <c r="AB2321"/>
      <c r="AC2321"/>
      <c r="AD2321"/>
      <c r="AE2321"/>
      <c r="AF2321"/>
      <c r="AG2321"/>
      <c r="AH2321"/>
      <c r="AI2321"/>
    </row>
    <row r="2322" spans="1:35" ht="40.799999999999997">
      <c r="A2322" s="10">
        <v>2306</v>
      </c>
      <c r="B2322" s="176" t="s">
        <v>1345</v>
      </c>
      <c r="C2322" s="177" t="s">
        <v>759</v>
      </c>
      <c r="D2322" s="177" t="s">
        <v>118</v>
      </c>
      <c r="E2322" s="178" t="s">
        <v>124</v>
      </c>
      <c r="F2322" s="179">
        <v>0</v>
      </c>
      <c r="G2322" s="180" t="s">
        <v>683</v>
      </c>
      <c r="H2322" s="181">
        <v>3</v>
      </c>
      <c r="I2322" s="182">
        <f>Tabla1[[#This Row],[P_Esperada_MEISR ]]*0.0008928</f>
        <v>2.6784000000000001E-3</v>
      </c>
      <c r="J2322" s="183">
        <v>1</v>
      </c>
      <c r="K2322" s="183">
        <f>Tabla1[[#This Row],[Puntuación]]-1</f>
        <v>0</v>
      </c>
      <c r="L2322" s="182">
        <f>Tabla1[[#This Row],[Cambio escala]]*0.0008928</f>
        <v>0</v>
      </c>
      <c r="M2322" s="179" t="s">
        <v>23</v>
      </c>
      <c r="N2322" s="179" t="s">
        <v>1434</v>
      </c>
      <c r="O2322" s="179" t="s">
        <v>23</v>
      </c>
      <c r="P2322" s="179" t="s">
        <v>1437</v>
      </c>
      <c r="Q2322" s="179" t="s">
        <v>23</v>
      </c>
      <c r="R2322" s="179" t="s">
        <v>1525</v>
      </c>
      <c r="S2322" s="179" t="s">
        <v>120</v>
      </c>
      <c r="T2322" s="184" t="s">
        <v>83</v>
      </c>
      <c r="U2322" s="184" t="str">
        <f>Tabla1[[#This Row],[Códigos CIF]]&amp;" "&amp;"="&amp;" "&amp;Tabla1[[#This Row],[Códigos CIF Habilidad]]</f>
        <v>d560 = Beber</v>
      </c>
      <c r="V2322" s="189" t="s">
        <v>121</v>
      </c>
      <c r="W2322" s="19" t="s">
        <v>122</v>
      </c>
      <c r="X2322" s="10"/>
      <c r="Y2322" s="10"/>
      <c r="Z2322"/>
      <c r="AA2322"/>
      <c r="AB2322"/>
      <c r="AC2322"/>
      <c r="AD2322"/>
      <c r="AE2322"/>
      <c r="AF2322"/>
      <c r="AG2322"/>
      <c r="AH2322"/>
      <c r="AI2322"/>
    </row>
    <row r="2323" spans="1:35">
      <c r="A2323" s="10">
        <v>2307</v>
      </c>
      <c r="B2323" s="176" t="s">
        <v>1345</v>
      </c>
      <c r="C2323" s="177" t="s">
        <v>760</v>
      </c>
      <c r="D2323" s="177" t="s">
        <v>118</v>
      </c>
      <c r="E2323" s="178" t="s">
        <v>125</v>
      </c>
      <c r="F2323" s="179">
        <v>0</v>
      </c>
      <c r="G2323" s="180" t="s">
        <v>683</v>
      </c>
      <c r="H2323" s="181">
        <v>3</v>
      </c>
      <c r="I2323" s="182">
        <f>Tabla1[[#This Row],[P_Esperada_MEISR ]]*0.0008928</f>
        <v>2.6784000000000001E-3</v>
      </c>
      <c r="J2323" s="183">
        <v>1</v>
      </c>
      <c r="K2323" s="183">
        <f>Tabla1[[#This Row],[Puntuación]]-1</f>
        <v>0</v>
      </c>
      <c r="L2323" s="182">
        <f>Tabla1[[#This Row],[Cambio escala]]*0.0008928</f>
        <v>0</v>
      </c>
      <c r="M2323" s="179" t="s">
        <v>23</v>
      </c>
      <c r="N2323" s="179" t="s">
        <v>1434</v>
      </c>
      <c r="O2323" s="179" t="s">
        <v>23</v>
      </c>
      <c r="P2323" s="179" t="s">
        <v>1437</v>
      </c>
      <c r="Q2323" s="179" t="s">
        <v>23</v>
      </c>
      <c r="R2323" s="179" t="s">
        <v>1525</v>
      </c>
      <c r="S2323" s="179" t="s">
        <v>120</v>
      </c>
      <c r="T2323" s="184" t="s">
        <v>83</v>
      </c>
      <c r="U2323" s="184" t="str">
        <f>Tabla1[[#This Row],[Códigos CIF]]&amp;" "&amp;"="&amp;" "&amp;Tabla1[[#This Row],[Códigos CIF Habilidad]]</f>
        <v>d560 = Beber</v>
      </c>
      <c r="V2323" s="189" t="s">
        <v>121</v>
      </c>
      <c r="W2323" s="19" t="s">
        <v>122</v>
      </c>
      <c r="X2323" s="10"/>
      <c r="Y2323" s="10"/>
      <c r="Z2323"/>
      <c r="AA2323"/>
      <c r="AB2323"/>
      <c r="AC2323"/>
      <c r="AD2323"/>
      <c r="AE2323"/>
      <c r="AF2323"/>
      <c r="AG2323"/>
      <c r="AH2323"/>
      <c r="AI2323"/>
    </row>
    <row r="2324" spans="1:35" ht="20.399999999999999">
      <c r="A2324" s="10">
        <v>2308</v>
      </c>
      <c r="B2324" s="176" t="s">
        <v>1345</v>
      </c>
      <c r="C2324" s="177" t="s">
        <v>827</v>
      </c>
      <c r="D2324" s="177" t="s">
        <v>118</v>
      </c>
      <c r="E2324" s="178" t="s">
        <v>126</v>
      </c>
      <c r="F2324" s="179">
        <v>3</v>
      </c>
      <c r="G2324" s="180" t="s">
        <v>683</v>
      </c>
      <c r="H2324" s="181">
        <v>3</v>
      </c>
      <c r="I2324" s="182">
        <f>Tabla1[[#This Row],[P_Esperada_MEISR ]]*0.0008928</f>
        <v>2.6784000000000001E-3</v>
      </c>
      <c r="J2324" s="183">
        <v>1</v>
      </c>
      <c r="K2324" s="183">
        <f>Tabla1[[#This Row],[Puntuación]]-1</f>
        <v>0</v>
      </c>
      <c r="L2324" s="182">
        <f>Tabla1[[#This Row],[Cambio escala]]*0.0008928</f>
        <v>0</v>
      </c>
      <c r="M2324" s="179" t="s">
        <v>23</v>
      </c>
      <c r="N2324" s="179" t="s">
        <v>1434</v>
      </c>
      <c r="O2324" s="179" t="s">
        <v>23</v>
      </c>
      <c r="P2324" s="179" t="s">
        <v>1437</v>
      </c>
      <c r="Q2324" s="179" t="s">
        <v>23</v>
      </c>
      <c r="R2324" s="179" t="s">
        <v>1525</v>
      </c>
      <c r="S2324" s="179" t="s">
        <v>127</v>
      </c>
      <c r="T2324" s="184" t="s">
        <v>83</v>
      </c>
      <c r="U2324" s="184" t="str">
        <f>Tabla1[[#This Row],[Códigos CIF]]&amp;" "&amp;"="&amp;" "&amp;Tabla1[[#This Row],[Códigos CIF Habilidad]]</f>
        <v>d550 = Comer</v>
      </c>
      <c r="V2324" s="189" t="s">
        <v>128</v>
      </c>
      <c r="W2324" s="19" t="s">
        <v>129</v>
      </c>
      <c r="X2324" s="10"/>
      <c r="Y2324" s="10"/>
      <c r="Z2324"/>
      <c r="AA2324"/>
      <c r="AB2324"/>
      <c r="AC2324"/>
      <c r="AD2324"/>
      <c r="AE2324"/>
      <c r="AF2324"/>
      <c r="AG2324"/>
      <c r="AH2324"/>
      <c r="AI2324"/>
    </row>
    <row r="2325" spans="1:35" ht="30.6">
      <c r="A2325" s="10">
        <v>2309</v>
      </c>
      <c r="B2325" s="176" t="s">
        <v>1345</v>
      </c>
      <c r="C2325" s="177" t="s">
        <v>828</v>
      </c>
      <c r="D2325" s="177" t="s">
        <v>118</v>
      </c>
      <c r="E2325" s="178" t="s">
        <v>736</v>
      </c>
      <c r="F2325" s="179">
        <v>5</v>
      </c>
      <c r="G2325" s="180" t="s">
        <v>683</v>
      </c>
      <c r="H2325" s="181">
        <v>3</v>
      </c>
      <c r="I2325" s="182">
        <f>Tabla1[[#This Row],[P_Esperada_MEISR ]]*0.0008928</f>
        <v>2.6784000000000001E-3</v>
      </c>
      <c r="J2325" s="183">
        <v>1</v>
      </c>
      <c r="K2325" s="183">
        <f>Tabla1[[#This Row],[Puntuación]]-1</f>
        <v>0</v>
      </c>
      <c r="L2325" s="182">
        <f>Tabla1[[#This Row],[Cambio escala]]*0.0008928</f>
        <v>0</v>
      </c>
      <c r="M2325" s="179" t="s">
        <v>23</v>
      </c>
      <c r="N2325" s="179" t="s">
        <v>1434</v>
      </c>
      <c r="O2325" s="179" t="s">
        <v>25</v>
      </c>
      <c r="P2325" s="179" t="s">
        <v>1440</v>
      </c>
      <c r="Q2325" s="179" t="s">
        <v>23</v>
      </c>
      <c r="R2325" s="179" t="s">
        <v>1525</v>
      </c>
      <c r="S2325" s="179" t="s">
        <v>44</v>
      </c>
      <c r="T2325" s="184" t="s">
        <v>27</v>
      </c>
      <c r="U2325" s="184" t="str">
        <f>Tabla1[[#This Row],[Códigos CIF]]&amp;" "&amp;"="&amp;" "&amp;Tabla1[[#This Row],[Códigos CIF Habilidad]]</f>
        <v>d415 = Mantener la posición del cuerpo</v>
      </c>
      <c r="V2325" s="189" t="s">
        <v>45</v>
      </c>
      <c r="W2325" s="19" t="s">
        <v>46</v>
      </c>
      <c r="X2325" s="10"/>
      <c r="Y2325" s="10"/>
      <c r="Z2325"/>
      <c r="AA2325"/>
      <c r="AB2325"/>
      <c r="AC2325"/>
      <c r="AD2325"/>
      <c r="AE2325"/>
      <c r="AF2325"/>
      <c r="AG2325"/>
      <c r="AH2325"/>
      <c r="AI2325"/>
    </row>
    <row r="2326" spans="1:35" ht="51">
      <c r="A2326" s="10">
        <v>2310</v>
      </c>
      <c r="B2326" s="176" t="s">
        <v>1345</v>
      </c>
      <c r="C2326" s="177" t="s">
        <v>829</v>
      </c>
      <c r="D2326" s="177" t="s">
        <v>118</v>
      </c>
      <c r="E2326" s="178" t="s">
        <v>130</v>
      </c>
      <c r="F2326" s="179">
        <v>6</v>
      </c>
      <c r="G2326" s="180" t="s">
        <v>683</v>
      </c>
      <c r="H2326" s="181">
        <v>3</v>
      </c>
      <c r="I2326" s="182">
        <f>Tabla1[[#This Row],[P_Esperada_MEISR ]]*0.0008928</f>
        <v>2.6784000000000001E-3</v>
      </c>
      <c r="J2326" s="183">
        <v>1</v>
      </c>
      <c r="K2326" s="183">
        <f>Tabla1[[#This Row],[Puntuación]]-1</f>
        <v>0</v>
      </c>
      <c r="L2326" s="182">
        <f>Tabla1[[#This Row],[Cambio escala]]*0.0008928</f>
        <v>0</v>
      </c>
      <c r="M2326" s="179" t="s">
        <v>24</v>
      </c>
      <c r="N2326" s="179" t="s">
        <v>1435</v>
      </c>
      <c r="O2326" s="179" t="s">
        <v>5</v>
      </c>
      <c r="P2326" s="179" t="s">
        <v>1441</v>
      </c>
      <c r="Q2326" s="179" t="s">
        <v>5</v>
      </c>
      <c r="R2326" s="179" t="s">
        <v>1519</v>
      </c>
      <c r="S2326" s="179" t="s">
        <v>77</v>
      </c>
      <c r="T2326" s="184" t="s">
        <v>50</v>
      </c>
      <c r="U2326" s="184" t="str">
        <f>Tabla1[[#This Row],[Códigos CIF]]&amp;" "&amp;"="&amp;" "&amp;Tabla1[[#This Row],[Códigos CIF Habilidad]]</f>
        <v>d250 = Manejo del comportamiento propio</v>
      </c>
      <c r="V2326" s="189" t="s">
        <v>78</v>
      </c>
      <c r="W2326" s="19" t="s">
        <v>79</v>
      </c>
      <c r="X2326" s="10"/>
      <c r="Y2326" s="10"/>
      <c r="Z2326"/>
      <c r="AA2326"/>
      <c r="AB2326"/>
      <c r="AC2326"/>
      <c r="AD2326"/>
      <c r="AE2326"/>
      <c r="AF2326"/>
      <c r="AG2326"/>
      <c r="AH2326"/>
      <c r="AI2326"/>
    </row>
    <row r="2327" spans="1:35">
      <c r="A2327" s="10">
        <v>2311</v>
      </c>
      <c r="B2327" s="176" t="s">
        <v>1345</v>
      </c>
      <c r="C2327" s="177" t="s">
        <v>830</v>
      </c>
      <c r="D2327" s="177" t="s">
        <v>118</v>
      </c>
      <c r="E2327" s="178" t="s">
        <v>131</v>
      </c>
      <c r="F2327" s="179">
        <v>6</v>
      </c>
      <c r="G2327" s="180" t="s">
        <v>683</v>
      </c>
      <c r="H2327" s="181">
        <v>3</v>
      </c>
      <c r="I2327" s="182">
        <f>Tabla1[[#This Row],[P_Esperada_MEISR ]]*0.0008928</f>
        <v>2.6784000000000001E-3</v>
      </c>
      <c r="J2327" s="183">
        <v>1</v>
      </c>
      <c r="K2327" s="183">
        <f>Tabla1[[#This Row],[Puntuación]]-1</f>
        <v>0</v>
      </c>
      <c r="L2327" s="182">
        <f>Tabla1[[#This Row],[Cambio escala]]*0.0008928</f>
        <v>0</v>
      </c>
      <c r="M2327" s="179" t="s">
        <v>23</v>
      </c>
      <c r="N2327" s="179" t="s">
        <v>1434</v>
      </c>
      <c r="O2327" s="179" t="s">
        <v>23</v>
      </c>
      <c r="P2327" s="179" t="s">
        <v>1437</v>
      </c>
      <c r="Q2327" s="179" t="s">
        <v>23</v>
      </c>
      <c r="R2327" s="179" t="s">
        <v>1525</v>
      </c>
      <c r="S2327" s="179" t="s">
        <v>132</v>
      </c>
      <c r="T2327" s="184" t="s">
        <v>27</v>
      </c>
      <c r="U2327" s="184" t="str">
        <f>Tabla1[[#This Row],[Códigos CIF]]&amp;" "&amp;"="&amp;" "&amp;Tabla1[[#This Row],[Códigos CIF Habilidad]]</f>
        <v>d440 = Uso fino de la mano</v>
      </c>
      <c r="V2327" s="189" t="s">
        <v>133</v>
      </c>
      <c r="W2327" s="19" t="s">
        <v>134</v>
      </c>
      <c r="X2327" s="10"/>
      <c r="Y2327" s="10"/>
      <c r="Z2327"/>
      <c r="AA2327"/>
      <c r="AB2327"/>
      <c r="AC2327"/>
      <c r="AD2327"/>
      <c r="AE2327"/>
      <c r="AF2327"/>
      <c r="AG2327"/>
      <c r="AH2327"/>
      <c r="AI2327"/>
    </row>
    <row r="2328" spans="1:35" ht="20.399999999999999">
      <c r="A2328" s="10">
        <v>2312</v>
      </c>
      <c r="B2328" s="176" t="s">
        <v>1345</v>
      </c>
      <c r="C2328" s="177" t="s">
        <v>831</v>
      </c>
      <c r="D2328" s="177" t="s">
        <v>118</v>
      </c>
      <c r="E2328" s="178" t="s">
        <v>1317</v>
      </c>
      <c r="F2328" s="179">
        <v>6</v>
      </c>
      <c r="G2328" s="180" t="s">
        <v>683</v>
      </c>
      <c r="H2328" s="181">
        <v>3</v>
      </c>
      <c r="I2328" s="182">
        <f>Tabla1[[#This Row],[P_Esperada_MEISR ]]*0.0008928</f>
        <v>2.6784000000000001E-3</v>
      </c>
      <c r="J2328" s="183">
        <v>1</v>
      </c>
      <c r="K2328" s="183">
        <f>Tabla1[[#This Row],[Puntuación]]-1</f>
        <v>0</v>
      </c>
      <c r="L2328" s="182">
        <f>Tabla1[[#This Row],[Cambio escala]]*0.0008928</f>
        <v>0</v>
      </c>
      <c r="M2328" s="179" t="s">
        <v>23</v>
      </c>
      <c r="N2328" s="179" t="s">
        <v>1434</v>
      </c>
      <c r="O2328" s="179" t="s">
        <v>23</v>
      </c>
      <c r="P2328" s="179" t="s">
        <v>1437</v>
      </c>
      <c r="Q2328" s="179" t="s">
        <v>23</v>
      </c>
      <c r="R2328" s="179" t="s">
        <v>1525</v>
      </c>
      <c r="S2328" s="179" t="s">
        <v>127</v>
      </c>
      <c r="T2328" s="184" t="s">
        <v>83</v>
      </c>
      <c r="U2328" s="184" t="str">
        <f>Tabla1[[#This Row],[Códigos CIF]]&amp;" "&amp;"="&amp;" "&amp;Tabla1[[#This Row],[Códigos CIF Habilidad]]</f>
        <v>d550 = Comer</v>
      </c>
      <c r="V2328" s="189" t="s">
        <v>128</v>
      </c>
      <c r="W2328" s="19" t="s">
        <v>129</v>
      </c>
      <c r="X2328" s="10"/>
      <c r="Y2328" s="10"/>
      <c r="Z2328"/>
      <c r="AA2328"/>
      <c r="AB2328"/>
      <c r="AC2328"/>
      <c r="AD2328"/>
      <c r="AE2328"/>
      <c r="AF2328"/>
      <c r="AG2328"/>
      <c r="AH2328"/>
      <c r="AI2328"/>
    </row>
    <row r="2329" spans="1:35" ht="20.399999999999999">
      <c r="A2329" s="10">
        <v>2313</v>
      </c>
      <c r="B2329" s="176" t="s">
        <v>1345</v>
      </c>
      <c r="C2329" s="177" t="s">
        <v>832</v>
      </c>
      <c r="D2329" s="177" t="s">
        <v>118</v>
      </c>
      <c r="E2329" s="178" t="s">
        <v>135</v>
      </c>
      <c r="F2329" s="179">
        <v>7</v>
      </c>
      <c r="G2329" s="180" t="s">
        <v>686</v>
      </c>
      <c r="H2329" s="181">
        <v>3</v>
      </c>
      <c r="I2329" s="182">
        <f>Tabla1[[#This Row],[P_Esperada_MEISR ]]*0.0008928</f>
        <v>2.6784000000000001E-3</v>
      </c>
      <c r="J2329" s="183">
        <v>1</v>
      </c>
      <c r="K2329" s="183">
        <f>Tabla1[[#This Row],[Puntuación]]-1</f>
        <v>0</v>
      </c>
      <c r="L2329" s="182">
        <f>Tabla1[[#This Row],[Cambio escala]]*0.0008928</f>
        <v>0</v>
      </c>
      <c r="M2329" s="179" t="s">
        <v>23</v>
      </c>
      <c r="N2329" s="179" t="s">
        <v>1434</v>
      </c>
      <c r="O2329" s="179" t="s">
        <v>23</v>
      </c>
      <c r="P2329" s="179" t="s">
        <v>1437</v>
      </c>
      <c r="Q2329" s="179" t="s">
        <v>23</v>
      </c>
      <c r="R2329" s="179" t="s">
        <v>1525</v>
      </c>
      <c r="S2329" s="179" t="s">
        <v>132</v>
      </c>
      <c r="T2329" s="184" t="s">
        <v>27</v>
      </c>
      <c r="U2329" s="184" t="str">
        <f>Tabla1[[#This Row],[Códigos CIF]]&amp;" "&amp;"="&amp;" "&amp;Tabla1[[#This Row],[Códigos CIF Habilidad]]</f>
        <v>d440 = Uso fino de la mano</v>
      </c>
      <c r="V2329" s="189" t="s">
        <v>133</v>
      </c>
      <c r="W2329" s="19" t="s">
        <v>134</v>
      </c>
      <c r="X2329" s="10"/>
      <c r="Y2329" s="10"/>
      <c r="Z2329"/>
      <c r="AA2329"/>
      <c r="AB2329"/>
      <c r="AC2329"/>
      <c r="AD2329"/>
      <c r="AE2329"/>
      <c r="AF2329"/>
      <c r="AG2329"/>
      <c r="AH2329"/>
      <c r="AI2329"/>
    </row>
    <row r="2330" spans="1:35">
      <c r="A2330" s="10">
        <v>2314</v>
      </c>
      <c r="B2330" s="176" t="s">
        <v>1345</v>
      </c>
      <c r="C2330" s="177" t="s">
        <v>833</v>
      </c>
      <c r="D2330" s="177" t="s">
        <v>118</v>
      </c>
      <c r="E2330" s="178" t="s">
        <v>136</v>
      </c>
      <c r="F2330" s="179">
        <v>7</v>
      </c>
      <c r="G2330" s="180" t="s">
        <v>686</v>
      </c>
      <c r="H2330" s="181">
        <v>3</v>
      </c>
      <c r="I2330" s="182">
        <f>Tabla1[[#This Row],[P_Esperada_MEISR ]]*0.0008928</f>
        <v>2.6784000000000001E-3</v>
      </c>
      <c r="J2330" s="183">
        <v>1</v>
      </c>
      <c r="K2330" s="183">
        <f>Tabla1[[#This Row],[Puntuación]]-1</f>
        <v>0</v>
      </c>
      <c r="L2330" s="182">
        <f>Tabla1[[#This Row],[Cambio escala]]*0.0008928</f>
        <v>0</v>
      </c>
      <c r="M2330" s="179" t="s">
        <v>23</v>
      </c>
      <c r="N2330" s="179" t="s">
        <v>1434</v>
      </c>
      <c r="O2330" s="179" t="s">
        <v>23</v>
      </c>
      <c r="P2330" s="179" t="s">
        <v>1437</v>
      </c>
      <c r="Q2330" s="179" t="s">
        <v>23</v>
      </c>
      <c r="R2330" s="179" t="s">
        <v>1525</v>
      </c>
      <c r="S2330" s="179" t="s">
        <v>127</v>
      </c>
      <c r="T2330" s="184" t="s">
        <v>83</v>
      </c>
      <c r="U2330" s="184" t="str">
        <f>Tabla1[[#This Row],[Códigos CIF]]&amp;" "&amp;"="&amp;" "&amp;Tabla1[[#This Row],[Códigos CIF Habilidad]]</f>
        <v>d550 = Comer</v>
      </c>
      <c r="V2330" s="189" t="s">
        <v>128</v>
      </c>
      <c r="W2330" s="19" t="s">
        <v>129</v>
      </c>
      <c r="X2330" s="10"/>
      <c r="Y2330" s="10"/>
      <c r="Z2330"/>
      <c r="AA2330"/>
      <c r="AB2330"/>
      <c r="AC2330"/>
      <c r="AD2330"/>
      <c r="AE2330"/>
      <c r="AF2330"/>
      <c r="AG2330"/>
      <c r="AH2330"/>
      <c r="AI2330"/>
    </row>
    <row r="2331" spans="1:35">
      <c r="A2331" s="10">
        <v>2315</v>
      </c>
      <c r="B2331" s="176" t="s">
        <v>1345</v>
      </c>
      <c r="C2331" s="177" t="s">
        <v>834</v>
      </c>
      <c r="D2331" s="177" t="s">
        <v>118</v>
      </c>
      <c r="E2331" s="178" t="s">
        <v>137</v>
      </c>
      <c r="F2331" s="179">
        <v>9</v>
      </c>
      <c r="G2331" s="180" t="s">
        <v>686</v>
      </c>
      <c r="H2331" s="181">
        <v>3</v>
      </c>
      <c r="I2331" s="182">
        <f>Tabla1[[#This Row],[P_Esperada_MEISR ]]*0.0008928</f>
        <v>2.6784000000000001E-3</v>
      </c>
      <c r="J2331" s="183">
        <v>1</v>
      </c>
      <c r="K2331" s="183">
        <f>Tabla1[[#This Row],[Puntuación]]-1</f>
        <v>0</v>
      </c>
      <c r="L2331" s="182">
        <f>Tabla1[[#This Row],[Cambio escala]]*0.0008928</f>
        <v>0</v>
      </c>
      <c r="M2331" s="179" t="s">
        <v>23</v>
      </c>
      <c r="N2331" s="179" t="s">
        <v>1434</v>
      </c>
      <c r="O2331" s="179" t="s">
        <v>23</v>
      </c>
      <c r="P2331" s="179" t="s">
        <v>1437</v>
      </c>
      <c r="Q2331" s="179" t="s">
        <v>23</v>
      </c>
      <c r="R2331" s="179" t="s">
        <v>1525</v>
      </c>
      <c r="S2331" s="179" t="s">
        <v>132</v>
      </c>
      <c r="T2331" s="184" t="s">
        <v>27</v>
      </c>
      <c r="U2331" s="184" t="str">
        <f>Tabla1[[#This Row],[Códigos CIF]]&amp;" "&amp;"="&amp;" "&amp;Tabla1[[#This Row],[Códigos CIF Habilidad]]</f>
        <v>d440 = Uso fino de la mano</v>
      </c>
      <c r="V2331" s="189" t="s">
        <v>133</v>
      </c>
      <c r="W2331" s="19" t="s">
        <v>134</v>
      </c>
      <c r="X2331" s="10"/>
      <c r="Y2331" s="10"/>
      <c r="Z2331"/>
      <c r="AA2331"/>
      <c r="AB2331"/>
      <c r="AC2331"/>
      <c r="AD2331"/>
      <c r="AE2331"/>
      <c r="AF2331"/>
      <c r="AG2331"/>
      <c r="AH2331"/>
      <c r="AI2331"/>
    </row>
    <row r="2332" spans="1:35">
      <c r="A2332" s="10">
        <v>2316</v>
      </c>
      <c r="B2332" s="176" t="s">
        <v>1345</v>
      </c>
      <c r="C2332" s="177" t="s">
        <v>835</v>
      </c>
      <c r="D2332" s="177" t="s">
        <v>118</v>
      </c>
      <c r="E2332" s="178" t="s">
        <v>138</v>
      </c>
      <c r="F2332" s="179">
        <v>9</v>
      </c>
      <c r="G2332" s="180" t="s">
        <v>686</v>
      </c>
      <c r="H2332" s="181">
        <v>3</v>
      </c>
      <c r="I2332" s="182">
        <f>Tabla1[[#This Row],[P_Esperada_MEISR ]]*0.0008928</f>
        <v>2.6784000000000001E-3</v>
      </c>
      <c r="J2332" s="183">
        <v>1</v>
      </c>
      <c r="K2332" s="183">
        <f>Tabla1[[#This Row],[Puntuación]]-1</f>
        <v>0</v>
      </c>
      <c r="L2332" s="182">
        <f>Tabla1[[#This Row],[Cambio escala]]*0.0008928</f>
        <v>0</v>
      </c>
      <c r="M2332" s="179" t="s">
        <v>23</v>
      </c>
      <c r="N2332" s="179" t="s">
        <v>1434</v>
      </c>
      <c r="O2332" s="179" t="s">
        <v>23</v>
      </c>
      <c r="P2332" s="179" t="s">
        <v>1437</v>
      </c>
      <c r="Q2332" s="179" t="s">
        <v>23</v>
      </c>
      <c r="R2332" s="179" t="s">
        <v>1525</v>
      </c>
      <c r="S2332" s="179" t="s">
        <v>127</v>
      </c>
      <c r="T2332" s="184" t="s">
        <v>83</v>
      </c>
      <c r="U2332" s="184" t="str">
        <f>Tabla1[[#This Row],[Códigos CIF]]&amp;" "&amp;"="&amp;" "&amp;Tabla1[[#This Row],[Códigos CIF Habilidad]]</f>
        <v>d550 = Comer</v>
      </c>
      <c r="V2332" s="189" t="s">
        <v>128</v>
      </c>
      <c r="W2332" s="19" t="s">
        <v>129</v>
      </c>
      <c r="X2332" s="10"/>
      <c r="Y2332" s="10"/>
      <c r="Z2332"/>
      <c r="AA2332"/>
      <c r="AB2332"/>
      <c r="AC2332"/>
      <c r="AD2332"/>
      <c r="AE2332"/>
      <c r="AF2332"/>
      <c r="AG2332"/>
      <c r="AH2332"/>
      <c r="AI2332"/>
    </row>
    <row r="2333" spans="1:35" ht="20.399999999999999">
      <c r="A2333" s="10">
        <v>2317</v>
      </c>
      <c r="B2333" s="176" t="s">
        <v>1345</v>
      </c>
      <c r="C2333" s="177" t="s">
        <v>836</v>
      </c>
      <c r="D2333" s="177" t="s">
        <v>118</v>
      </c>
      <c r="E2333" s="178" t="s">
        <v>139</v>
      </c>
      <c r="F2333" s="179">
        <v>10</v>
      </c>
      <c r="G2333" s="180" t="s">
        <v>686</v>
      </c>
      <c r="H2333" s="181">
        <v>3</v>
      </c>
      <c r="I2333" s="182">
        <f>Tabla1[[#This Row],[P_Esperada_MEISR ]]*0.0008928</f>
        <v>2.6784000000000001E-3</v>
      </c>
      <c r="J2333" s="183">
        <v>1</v>
      </c>
      <c r="K2333" s="183">
        <f>Tabla1[[#This Row],[Puntuación]]-1</f>
        <v>0</v>
      </c>
      <c r="L2333" s="182">
        <f>Tabla1[[#This Row],[Cambio escala]]*0.0008928</f>
        <v>0</v>
      </c>
      <c r="M2333" s="179" t="s">
        <v>23</v>
      </c>
      <c r="N2333" s="179" t="s">
        <v>1434</v>
      </c>
      <c r="O2333" s="179" t="s">
        <v>23</v>
      </c>
      <c r="P2333" s="179" t="s">
        <v>1437</v>
      </c>
      <c r="Q2333" s="179" t="s">
        <v>23</v>
      </c>
      <c r="R2333" s="179" t="s">
        <v>1525</v>
      </c>
      <c r="S2333" s="179" t="s">
        <v>132</v>
      </c>
      <c r="T2333" s="184" t="s">
        <v>27</v>
      </c>
      <c r="U2333" s="184" t="str">
        <f>Tabla1[[#This Row],[Códigos CIF]]&amp;" "&amp;"="&amp;" "&amp;Tabla1[[#This Row],[Códigos CIF Habilidad]]</f>
        <v>d440 = Uso fino de la mano</v>
      </c>
      <c r="V2333" s="189" t="s">
        <v>133</v>
      </c>
      <c r="W2333" s="19" t="s">
        <v>134</v>
      </c>
      <c r="X2333" s="10"/>
      <c r="Y2333" s="10"/>
      <c r="Z2333"/>
      <c r="AA2333"/>
      <c r="AB2333"/>
      <c r="AC2333"/>
      <c r="AD2333"/>
      <c r="AE2333"/>
      <c r="AF2333"/>
      <c r="AG2333"/>
      <c r="AH2333"/>
      <c r="AI2333"/>
    </row>
    <row r="2334" spans="1:35" ht="24">
      <c r="A2334" s="10">
        <v>2318</v>
      </c>
      <c r="B2334" s="176" t="s">
        <v>1345</v>
      </c>
      <c r="C2334" s="177" t="s">
        <v>837</v>
      </c>
      <c r="D2334" s="177" t="s">
        <v>118</v>
      </c>
      <c r="E2334" s="178" t="s">
        <v>140</v>
      </c>
      <c r="F2334" s="179">
        <v>12</v>
      </c>
      <c r="G2334" s="180" t="s">
        <v>686</v>
      </c>
      <c r="H2334" s="181">
        <v>3</v>
      </c>
      <c r="I2334" s="182">
        <f>Tabla1[[#This Row],[P_Esperada_MEISR ]]*0.0008928</f>
        <v>2.6784000000000001E-3</v>
      </c>
      <c r="J2334" s="183">
        <v>1</v>
      </c>
      <c r="K2334" s="183">
        <f>Tabla1[[#This Row],[Puntuación]]-1</f>
        <v>0</v>
      </c>
      <c r="L2334" s="182">
        <f>Tabla1[[#This Row],[Cambio escala]]*0.0008928</f>
        <v>0</v>
      </c>
      <c r="M2334" s="179" t="s">
        <v>5</v>
      </c>
      <c r="N2334" s="179" t="s">
        <v>1436</v>
      </c>
      <c r="O2334" s="179" t="s">
        <v>6</v>
      </c>
      <c r="P2334" s="179" t="s">
        <v>1439</v>
      </c>
      <c r="Q2334" s="179" t="s">
        <v>7</v>
      </c>
      <c r="R2334" s="179" t="s">
        <v>1526</v>
      </c>
      <c r="S2334" s="179" t="s">
        <v>67</v>
      </c>
      <c r="T2334" s="184" t="s">
        <v>9</v>
      </c>
      <c r="U2334" s="184" t="str">
        <f>Tabla1[[#This Row],[Códigos CIF]]&amp;" "&amp;"="&amp;" "&amp;Tabla1[[#This Row],[Códigos CIF Habilidad]]</f>
        <v>d310 = Comunicación-recepción de mensajes hablados</v>
      </c>
      <c r="V2334" s="189" t="s">
        <v>68</v>
      </c>
      <c r="W2334" s="19" t="s">
        <v>69</v>
      </c>
      <c r="X2334" s="10"/>
      <c r="Y2334" s="10"/>
      <c r="Z2334"/>
      <c r="AA2334"/>
      <c r="AB2334"/>
      <c r="AC2334"/>
      <c r="AD2334"/>
      <c r="AE2334"/>
      <c r="AF2334"/>
      <c r="AG2334"/>
      <c r="AH2334"/>
      <c r="AI2334"/>
    </row>
    <row r="2335" spans="1:35" ht="20.399999999999999">
      <c r="A2335" s="10">
        <v>2319</v>
      </c>
      <c r="B2335" s="176" t="s">
        <v>1345</v>
      </c>
      <c r="C2335" s="177" t="s">
        <v>838</v>
      </c>
      <c r="D2335" s="177" t="s">
        <v>118</v>
      </c>
      <c r="E2335" s="178" t="s">
        <v>141</v>
      </c>
      <c r="F2335" s="179">
        <v>12</v>
      </c>
      <c r="G2335" s="180" t="s">
        <v>686</v>
      </c>
      <c r="H2335" s="181">
        <v>3</v>
      </c>
      <c r="I2335" s="182">
        <f>Tabla1[[#This Row],[P_Esperada_MEISR ]]*0.0008928</f>
        <v>2.6784000000000001E-3</v>
      </c>
      <c r="J2335" s="183">
        <v>1</v>
      </c>
      <c r="K2335" s="183">
        <f>Tabla1[[#This Row],[Puntuación]]-1</f>
        <v>0</v>
      </c>
      <c r="L2335" s="182">
        <f>Tabla1[[#This Row],[Cambio escala]]*0.0008928</f>
        <v>0</v>
      </c>
      <c r="M2335" s="179" t="s">
        <v>5</v>
      </c>
      <c r="N2335" s="179" t="s">
        <v>1436</v>
      </c>
      <c r="O2335" s="179" t="s">
        <v>6</v>
      </c>
      <c r="P2335" s="179" t="s">
        <v>1439</v>
      </c>
      <c r="Q2335" s="179" t="s">
        <v>7</v>
      </c>
      <c r="R2335" s="179" t="s">
        <v>1526</v>
      </c>
      <c r="S2335" s="179" t="s">
        <v>142</v>
      </c>
      <c r="T2335" s="184" t="s">
        <v>19</v>
      </c>
      <c r="U2335" s="184" t="str">
        <f>Tabla1[[#This Row],[Códigos CIF]]&amp;" "&amp;"="&amp;" "&amp;Tabla1[[#This Row],[Códigos CIF Habilidad]]</f>
        <v>d161 = Dirigir la atención</v>
      </c>
      <c r="V2335" s="189" t="s">
        <v>143</v>
      </c>
      <c r="W2335" s="19" t="s">
        <v>144</v>
      </c>
      <c r="X2335" s="10"/>
      <c r="Y2335" s="10"/>
      <c r="Z2335"/>
      <c r="AA2335"/>
      <c r="AB2335"/>
      <c r="AC2335"/>
      <c r="AD2335"/>
      <c r="AE2335"/>
      <c r="AF2335"/>
      <c r="AG2335"/>
      <c r="AH2335"/>
      <c r="AI2335"/>
    </row>
    <row r="2336" spans="1:35">
      <c r="A2336" s="10">
        <v>2320</v>
      </c>
      <c r="B2336" s="176" t="s">
        <v>1345</v>
      </c>
      <c r="C2336" s="177" t="s">
        <v>839</v>
      </c>
      <c r="D2336" s="177" t="s">
        <v>118</v>
      </c>
      <c r="E2336" s="178" t="s">
        <v>145</v>
      </c>
      <c r="F2336" s="179">
        <v>12</v>
      </c>
      <c r="G2336" s="180" t="s">
        <v>686</v>
      </c>
      <c r="H2336" s="181">
        <v>3</v>
      </c>
      <c r="I2336" s="182">
        <f>Tabla1[[#This Row],[P_Esperada_MEISR ]]*0.0008928</f>
        <v>2.6784000000000001E-3</v>
      </c>
      <c r="J2336" s="183">
        <v>1</v>
      </c>
      <c r="K2336" s="183">
        <f>Tabla1[[#This Row],[Puntuación]]-1</f>
        <v>0</v>
      </c>
      <c r="L2336" s="182">
        <f>Tabla1[[#This Row],[Cambio escala]]*0.0008928</f>
        <v>0</v>
      </c>
      <c r="M2336" s="179" t="s">
        <v>23</v>
      </c>
      <c r="N2336" s="179" t="s">
        <v>1434</v>
      </c>
      <c r="O2336" s="179" t="s">
        <v>23</v>
      </c>
      <c r="P2336" s="179" t="s">
        <v>1437</v>
      </c>
      <c r="Q2336" s="179" t="s">
        <v>23</v>
      </c>
      <c r="R2336" s="179" t="s">
        <v>1525</v>
      </c>
      <c r="S2336" s="179" t="s">
        <v>120</v>
      </c>
      <c r="T2336" s="184" t="s">
        <v>83</v>
      </c>
      <c r="U2336" s="184" t="str">
        <f>Tabla1[[#This Row],[Códigos CIF]]&amp;" "&amp;"="&amp;" "&amp;Tabla1[[#This Row],[Códigos CIF Habilidad]]</f>
        <v>d560 = Beber</v>
      </c>
      <c r="V2336" s="189" t="s">
        <v>121</v>
      </c>
      <c r="W2336" s="19" t="s">
        <v>122</v>
      </c>
      <c r="X2336" s="10"/>
      <c r="Y2336" s="10"/>
      <c r="Z2336"/>
      <c r="AA2336"/>
      <c r="AB2336"/>
      <c r="AC2336"/>
      <c r="AD2336"/>
      <c r="AE2336"/>
      <c r="AF2336"/>
      <c r="AG2336"/>
      <c r="AH2336"/>
      <c r="AI2336"/>
    </row>
    <row r="2337" spans="1:35" ht="20.399999999999999">
      <c r="A2337" s="10">
        <v>2321</v>
      </c>
      <c r="B2337" s="176" t="s">
        <v>1345</v>
      </c>
      <c r="C2337" s="177" t="s">
        <v>840</v>
      </c>
      <c r="D2337" s="177" t="s">
        <v>118</v>
      </c>
      <c r="E2337" s="178" t="s">
        <v>146</v>
      </c>
      <c r="F2337" s="179">
        <v>12</v>
      </c>
      <c r="G2337" s="180" t="s">
        <v>686</v>
      </c>
      <c r="H2337" s="181">
        <v>3</v>
      </c>
      <c r="I2337" s="182">
        <f>Tabla1[[#This Row],[P_Esperada_MEISR ]]*0.0008928</f>
        <v>2.6784000000000001E-3</v>
      </c>
      <c r="J2337" s="183">
        <v>1</v>
      </c>
      <c r="K2337" s="183">
        <f>Tabla1[[#This Row],[Puntuación]]-1</f>
        <v>0</v>
      </c>
      <c r="L2337" s="182">
        <f>Tabla1[[#This Row],[Cambio escala]]*0.0008928</f>
        <v>0</v>
      </c>
      <c r="M2337" s="179" t="s">
        <v>23</v>
      </c>
      <c r="N2337" s="179" t="s">
        <v>1434</v>
      </c>
      <c r="O2337" s="179" t="s">
        <v>23</v>
      </c>
      <c r="P2337" s="179" t="s">
        <v>1437</v>
      </c>
      <c r="Q2337" s="179" t="s">
        <v>23</v>
      </c>
      <c r="R2337" s="179" t="s">
        <v>1525</v>
      </c>
      <c r="S2337" s="179" t="s">
        <v>127</v>
      </c>
      <c r="T2337" s="184" t="s">
        <v>83</v>
      </c>
      <c r="U2337" s="184" t="str">
        <f>Tabla1[[#This Row],[Códigos CIF]]&amp;" "&amp;"="&amp;" "&amp;Tabla1[[#This Row],[Códigos CIF Habilidad]]</f>
        <v>d550 = Comer</v>
      </c>
      <c r="V2337" s="189" t="s">
        <v>128</v>
      </c>
      <c r="W2337" s="19" t="s">
        <v>129</v>
      </c>
      <c r="X2337" s="10"/>
      <c r="Y2337" s="10"/>
      <c r="Z2337"/>
      <c r="AA2337"/>
      <c r="AB2337"/>
      <c r="AC2337"/>
      <c r="AD2337"/>
      <c r="AE2337"/>
      <c r="AF2337"/>
      <c r="AG2337"/>
      <c r="AH2337"/>
      <c r="AI2337"/>
    </row>
    <row r="2338" spans="1:35" ht="24">
      <c r="A2338" s="10">
        <v>2322</v>
      </c>
      <c r="B2338" s="176" t="s">
        <v>1345</v>
      </c>
      <c r="C2338" s="177" t="s">
        <v>841</v>
      </c>
      <c r="D2338" s="177" t="s">
        <v>118</v>
      </c>
      <c r="E2338" s="178" t="s">
        <v>147</v>
      </c>
      <c r="F2338" s="179">
        <v>12</v>
      </c>
      <c r="G2338" s="180" t="s">
        <v>686</v>
      </c>
      <c r="H2338" s="181">
        <v>3</v>
      </c>
      <c r="I2338" s="182">
        <f>Tabla1[[#This Row],[P_Esperada_MEISR ]]*0.0008928</f>
        <v>2.6784000000000001E-3</v>
      </c>
      <c r="J2338" s="183">
        <v>1</v>
      </c>
      <c r="K2338" s="183">
        <f>Tabla1[[#This Row],[Puntuación]]-1</f>
        <v>0</v>
      </c>
      <c r="L2338" s="182">
        <f>Tabla1[[#This Row],[Cambio escala]]*0.0008928</f>
        <v>0</v>
      </c>
      <c r="M2338" s="179" t="s">
        <v>5</v>
      </c>
      <c r="N2338" s="179" t="s">
        <v>1436</v>
      </c>
      <c r="O2338" s="179" t="s">
        <v>6</v>
      </c>
      <c r="P2338" s="179" t="s">
        <v>1439</v>
      </c>
      <c r="Q2338" s="179" t="s">
        <v>7</v>
      </c>
      <c r="R2338" s="179" t="s">
        <v>1526</v>
      </c>
      <c r="S2338" s="179" t="s">
        <v>89</v>
      </c>
      <c r="T2338" s="184" t="s">
        <v>9</v>
      </c>
      <c r="U2338" s="184" t="str">
        <f>Tabla1[[#This Row],[Códigos CIF]]&amp;" "&amp;"="&amp;" "&amp;Tabla1[[#This Row],[Códigos CIF Habilidad]]</f>
        <v>d335 = Producción de mensajes no verbales</v>
      </c>
      <c r="V2338" s="189" t="s">
        <v>90</v>
      </c>
      <c r="W2338" s="19" t="s">
        <v>91</v>
      </c>
      <c r="X2338" s="10"/>
      <c r="Y2338" s="10"/>
      <c r="Z2338"/>
      <c r="AA2338"/>
      <c r="AB2338"/>
      <c r="AC2338"/>
      <c r="AD2338"/>
      <c r="AE2338"/>
      <c r="AF2338"/>
      <c r="AG2338"/>
      <c r="AH2338"/>
      <c r="AI2338"/>
    </row>
    <row r="2339" spans="1:35" ht="20.399999999999999">
      <c r="A2339" s="10">
        <v>2323</v>
      </c>
      <c r="B2339" s="176" t="s">
        <v>1345</v>
      </c>
      <c r="C2339" s="177" t="s">
        <v>842</v>
      </c>
      <c r="D2339" s="177" t="s">
        <v>118</v>
      </c>
      <c r="E2339" s="178" t="s">
        <v>1318</v>
      </c>
      <c r="F2339" s="179">
        <v>13</v>
      </c>
      <c r="G2339" s="180" t="s">
        <v>684</v>
      </c>
      <c r="H2339" s="181">
        <v>3</v>
      </c>
      <c r="I2339" s="182">
        <f>Tabla1[[#This Row],[P_Esperada_MEISR ]]*0.0008928</f>
        <v>2.6784000000000001E-3</v>
      </c>
      <c r="J2339" s="183">
        <v>1</v>
      </c>
      <c r="K2339" s="183">
        <f>Tabla1[[#This Row],[Puntuación]]-1</f>
        <v>0</v>
      </c>
      <c r="L2339" s="182">
        <f>Tabla1[[#This Row],[Cambio escala]]*0.0008928</f>
        <v>0</v>
      </c>
      <c r="M2339" s="179" t="s">
        <v>5</v>
      </c>
      <c r="N2339" s="179" t="s">
        <v>1436</v>
      </c>
      <c r="O2339" s="179" t="s">
        <v>6</v>
      </c>
      <c r="P2339" s="179" t="s">
        <v>1439</v>
      </c>
      <c r="Q2339" s="179" t="s">
        <v>7</v>
      </c>
      <c r="R2339" s="179" t="s">
        <v>1526</v>
      </c>
      <c r="S2339" s="179" t="s">
        <v>55</v>
      </c>
      <c r="T2339" s="184" t="s">
        <v>9</v>
      </c>
      <c r="U2339" s="184" t="str">
        <f>Tabla1[[#This Row],[Códigos CIF]]&amp;" "&amp;"="&amp;" "&amp;Tabla1[[#This Row],[Códigos CIF Habilidad]]</f>
        <v>d330 = Hablar</v>
      </c>
      <c r="V2339" s="189" t="s">
        <v>56</v>
      </c>
      <c r="W2339" s="19" t="s">
        <v>57</v>
      </c>
      <c r="X2339" s="10"/>
      <c r="Y2339" s="10"/>
      <c r="Z2339"/>
      <c r="AA2339"/>
      <c r="AB2339"/>
      <c r="AC2339"/>
      <c r="AD2339"/>
      <c r="AE2339"/>
      <c r="AF2339"/>
      <c r="AG2339"/>
      <c r="AH2339"/>
      <c r="AI2339"/>
    </row>
    <row r="2340" spans="1:35" ht="20.399999999999999">
      <c r="A2340" s="10">
        <v>2324</v>
      </c>
      <c r="B2340" s="176" t="s">
        <v>1345</v>
      </c>
      <c r="C2340" s="177" t="s">
        <v>843</v>
      </c>
      <c r="D2340" s="177" t="s">
        <v>118</v>
      </c>
      <c r="E2340" s="178" t="s">
        <v>148</v>
      </c>
      <c r="F2340" s="179">
        <v>15</v>
      </c>
      <c r="G2340" s="180" t="s">
        <v>684</v>
      </c>
      <c r="H2340" s="181">
        <v>3</v>
      </c>
      <c r="I2340" s="182">
        <f>Tabla1[[#This Row],[P_Esperada_MEISR ]]*0.0008928</f>
        <v>2.6784000000000001E-3</v>
      </c>
      <c r="J2340" s="183">
        <v>1</v>
      </c>
      <c r="K2340" s="183">
        <f>Tabla1[[#This Row],[Puntuación]]-1</f>
        <v>0</v>
      </c>
      <c r="L2340" s="182">
        <f>Tabla1[[#This Row],[Cambio escala]]*0.0008928</f>
        <v>0</v>
      </c>
      <c r="M2340" s="179" t="s">
        <v>23</v>
      </c>
      <c r="N2340" s="179" t="s">
        <v>1434</v>
      </c>
      <c r="O2340" s="179" t="s">
        <v>23</v>
      </c>
      <c r="P2340" s="179" t="s">
        <v>1437</v>
      </c>
      <c r="Q2340" s="179" t="s">
        <v>23</v>
      </c>
      <c r="R2340" s="179" t="s">
        <v>1525</v>
      </c>
      <c r="S2340" s="179" t="s">
        <v>127</v>
      </c>
      <c r="T2340" s="184" t="s">
        <v>83</v>
      </c>
      <c r="U2340" s="184" t="str">
        <f>Tabla1[[#This Row],[Códigos CIF]]&amp;" "&amp;"="&amp;" "&amp;Tabla1[[#This Row],[Códigos CIF Habilidad]]</f>
        <v>d550 = Comer</v>
      </c>
      <c r="V2340" s="189" t="s">
        <v>128</v>
      </c>
      <c r="W2340" s="19" t="s">
        <v>129</v>
      </c>
      <c r="X2340" s="10"/>
      <c r="Y2340" s="10"/>
      <c r="Z2340"/>
      <c r="AA2340"/>
      <c r="AB2340"/>
      <c r="AC2340"/>
      <c r="AD2340"/>
      <c r="AE2340"/>
      <c r="AF2340"/>
      <c r="AG2340"/>
      <c r="AH2340"/>
      <c r="AI2340"/>
    </row>
    <row r="2341" spans="1:35">
      <c r="A2341" s="10">
        <v>2325</v>
      </c>
      <c r="B2341" s="176" t="s">
        <v>1345</v>
      </c>
      <c r="C2341" s="177" t="s">
        <v>844</v>
      </c>
      <c r="D2341" s="177" t="s">
        <v>118</v>
      </c>
      <c r="E2341" s="178" t="s">
        <v>149</v>
      </c>
      <c r="F2341" s="179">
        <v>15</v>
      </c>
      <c r="G2341" s="180" t="s">
        <v>684</v>
      </c>
      <c r="H2341" s="181">
        <v>3</v>
      </c>
      <c r="I2341" s="182">
        <f>Tabla1[[#This Row],[P_Esperada_MEISR ]]*0.0008928</f>
        <v>2.6784000000000001E-3</v>
      </c>
      <c r="J2341" s="183">
        <v>1</v>
      </c>
      <c r="K2341" s="183">
        <f>Tabla1[[#This Row],[Puntuación]]-1</f>
        <v>0</v>
      </c>
      <c r="L2341" s="182">
        <f>Tabla1[[#This Row],[Cambio escala]]*0.0008928</f>
        <v>0</v>
      </c>
      <c r="M2341" s="179" t="s">
        <v>5</v>
      </c>
      <c r="N2341" s="179" t="s">
        <v>1436</v>
      </c>
      <c r="O2341" s="179" t="s">
        <v>6</v>
      </c>
      <c r="P2341" s="179" t="s">
        <v>1439</v>
      </c>
      <c r="Q2341" s="179" t="s">
        <v>23</v>
      </c>
      <c r="R2341" s="179" t="s">
        <v>1525</v>
      </c>
      <c r="S2341" s="179" t="s">
        <v>127</v>
      </c>
      <c r="T2341" s="184" t="s">
        <v>83</v>
      </c>
      <c r="U2341" s="184" t="str">
        <f>Tabla1[[#This Row],[Códigos CIF]]&amp;" "&amp;"="&amp;" "&amp;Tabla1[[#This Row],[Códigos CIF Habilidad]]</f>
        <v>d550 = Comer</v>
      </c>
      <c r="V2341" s="189" t="s">
        <v>128</v>
      </c>
      <c r="W2341" s="19" t="s">
        <v>129</v>
      </c>
      <c r="X2341" s="10"/>
      <c r="Y2341" s="10"/>
      <c r="Z2341"/>
      <c r="AA2341"/>
      <c r="AB2341"/>
      <c r="AC2341"/>
      <c r="AD2341"/>
      <c r="AE2341"/>
      <c r="AF2341"/>
      <c r="AG2341"/>
      <c r="AH2341"/>
      <c r="AI2341"/>
    </row>
    <row r="2342" spans="1:35" ht="40.799999999999997">
      <c r="A2342" s="10">
        <v>2326</v>
      </c>
      <c r="B2342" s="176" t="s">
        <v>1345</v>
      </c>
      <c r="C2342" s="177" t="s">
        <v>845</v>
      </c>
      <c r="D2342" s="177" t="s">
        <v>118</v>
      </c>
      <c r="E2342" s="178" t="s">
        <v>150</v>
      </c>
      <c r="F2342" s="179">
        <v>16</v>
      </c>
      <c r="G2342" s="180" t="s">
        <v>684</v>
      </c>
      <c r="H2342" s="181">
        <v>3</v>
      </c>
      <c r="I2342" s="182">
        <f>Tabla1[[#This Row],[P_Esperada_MEISR ]]*0.0008928</f>
        <v>2.6784000000000001E-3</v>
      </c>
      <c r="J2342" s="183">
        <v>1</v>
      </c>
      <c r="K2342" s="183">
        <f>Tabla1[[#This Row],[Puntuación]]-1</f>
        <v>0</v>
      </c>
      <c r="L2342" s="182">
        <f>Tabla1[[#This Row],[Cambio escala]]*0.0008928</f>
        <v>0</v>
      </c>
      <c r="M2342" s="179" t="s">
        <v>5</v>
      </c>
      <c r="N2342" s="179" t="s">
        <v>1436</v>
      </c>
      <c r="O2342" s="179" t="s">
        <v>6</v>
      </c>
      <c r="P2342" s="179" t="s">
        <v>1439</v>
      </c>
      <c r="Q2342" s="179" t="s">
        <v>23</v>
      </c>
      <c r="R2342" s="179" t="s">
        <v>1525</v>
      </c>
      <c r="S2342" s="179" t="s">
        <v>89</v>
      </c>
      <c r="T2342" s="184" t="s">
        <v>9</v>
      </c>
      <c r="U2342" s="184" t="str">
        <f>Tabla1[[#This Row],[Códigos CIF]]&amp;" "&amp;"="&amp;" "&amp;Tabla1[[#This Row],[Códigos CIF Habilidad]]</f>
        <v>d335 = Producción de mensajes no verbales</v>
      </c>
      <c r="V2342" s="189" t="s">
        <v>90</v>
      </c>
      <c r="W2342" s="19" t="s">
        <v>91</v>
      </c>
      <c r="X2342" s="10"/>
      <c r="Y2342" s="10"/>
      <c r="Z2342"/>
      <c r="AA2342"/>
      <c r="AB2342"/>
      <c r="AC2342"/>
      <c r="AD2342"/>
      <c r="AE2342"/>
      <c r="AF2342"/>
      <c r="AG2342"/>
      <c r="AH2342"/>
      <c r="AI2342"/>
    </row>
    <row r="2343" spans="1:35" ht="20.399999999999999">
      <c r="A2343" s="10">
        <v>2327</v>
      </c>
      <c r="B2343" s="176" t="s">
        <v>1345</v>
      </c>
      <c r="C2343" s="177" t="s">
        <v>846</v>
      </c>
      <c r="D2343" s="177" t="s">
        <v>118</v>
      </c>
      <c r="E2343" s="178" t="s">
        <v>151</v>
      </c>
      <c r="F2343" s="179">
        <v>18</v>
      </c>
      <c r="G2343" s="180" t="s">
        <v>684</v>
      </c>
      <c r="H2343" s="181">
        <v>3</v>
      </c>
      <c r="I2343" s="182">
        <f>Tabla1[[#This Row],[P_Esperada_MEISR ]]*0.0008928</f>
        <v>2.6784000000000001E-3</v>
      </c>
      <c r="J2343" s="183">
        <v>1</v>
      </c>
      <c r="K2343" s="183">
        <f>Tabla1[[#This Row],[Puntuación]]-1</f>
        <v>0</v>
      </c>
      <c r="L2343" s="182">
        <f>Tabla1[[#This Row],[Cambio escala]]*0.0008928</f>
        <v>0</v>
      </c>
      <c r="M2343" s="179" t="s">
        <v>23</v>
      </c>
      <c r="N2343" s="179" t="s">
        <v>1434</v>
      </c>
      <c r="O2343" s="179" t="s">
        <v>23</v>
      </c>
      <c r="P2343" s="179" t="s">
        <v>1437</v>
      </c>
      <c r="Q2343" s="179" t="s">
        <v>23</v>
      </c>
      <c r="R2343" s="179" t="s">
        <v>1525</v>
      </c>
      <c r="S2343" s="179" t="s">
        <v>127</v>
      </c>
      <c r="T2343" s="184" t="s">
        <v>83</v>
      </c>
      <c r="U2343" s="184" t="str">
        <f>Tabla1[[#This Row],[Códigos CIF]]&amp;" "&amp;"="&amp;" "&amp;Tabla1[[#This Row],[Códigos CIF Habilidad]]</f>
        <v>d550 = Comer</v>
      </c>
      <c r="V2343" s="189" t="s">
        <v>128</v>
      </c>
      <c r="W2343" s="19" t="s">
        <v>129</v>
      </c>
      <c r="X2343" s="10"/>
      <c r="Y2343" s="10"/>
      <c r="Z2343"/>
      <c r="AA2343"/>
      <c r="AB2343"/>
      <c r="AC2343"/>
      <c r="AD2343"/>
      <c r="AE2343"/>
      <c r="AF2343"/>
      <c r="AG2343"/>
      <c r="AH2343"/>
      <c r="AI2343"/>
    </row>
    <row r="2344" spans="1:35" ht="20.399999999999999">
      <c r="A2344" s="10">
        <v>2328</v>
      </c>
      <c r="B2344" s="176" t="s">
        <v>1345</v>
      </c>
      <c r="C2344" s="177" t="s">
        <v>847</v>
      </c>
      <c r="D2344" s="177" t="s">
        <v>118</v>
      </c>
      <c r="E2344" s="178" t="s">
        <v>152</v>
      </c>
      <c r="F2344" s="179">
        <v>18</v>
      </c>
      <c r="G2344" s="180" t="s">
        <v>684</v>
      </c>
      <c r="H2344" s="181">
        <v>3</v>
      </c>
      <c r="I2344" s="182">
        <f>Tabla1[[#This Row],[P_Esperada_MEISR ]]*0.0008928</f>
        <v>2.6784000000000001E-3</v>
      </c>
      <c r="J2344" s="183">
        <v>1</v>
      </c>
      <c r="K2344" s="183">
        <f>Tabla1[[#This Row],[Puntuación]]-1</f>
        <v>0</v>
      </c>
      <c r="L2344" s="182">
        <f>Tabla1[[#This Row],[Cambio escala]]*0.0008928</f>
        <v>0</v>
      </c>
      <c r="M2344" s="179" t="s">
        <v>23</v>
      </c>
      <c r="N2344" s="179" t="s">
        <v>1434</v>
      </c>
      <c r="O2344" s="179" t="s">
        <v>23</v>
      </c>
      <c r="P2344" s="179" t="s">
        <v>1437</v>
      </c>
      <c r="Q2344" s="179" t="s">
        <v>23</v>
      </c>
      <c r="R2344" s="179" t="s">
        <v>1525</v>
      </c>
      <c r="S2344" s="179" t="s">
        <v>120</v>
      </c>
      <c r="T2344" s="184" t="s">
        <v>83</v>
      </c>
      <c r="U2344" s="184" t="str">
        <f>Tabla1[[#This Row],[Códigos CIF]]&amp;" "&amp;"="&amp;" "&amp;Tabla1[[#This Row],[Códigos CIF Habilidad]]</f>
        <v>d560 = Beber</v>
      </c>
      <c r="V2344" s="189" t="s">
        <v>121</v>
      </c>
      <c r="W2344" s="19" t="s">
        <v>122</v>
      </c>
      <c r="X2344" s="10"/>
      <c r="Y2344" s="10"/>
      <c r="Z2344"/>
      <c r="AA2344"/>
      <c r="AB2344"/>
      <c r="AC2344"/>
      <c r="AD2344"/>
      <c r="AE2344"/>
      <c r="AF2344"/>
      <c r="AG2344"/>
      <c r="AH2344"/>
      <c r="AI2344"/>
    </row>
    <row r="2345" spans="1:35" ht="30.6">
      <c r="A2345" s="10">
        <v>2329</v>
      </c>
      <c r="B2345" s="176" t="s">
        <v>1345</v>
      </c>
      <c r="C2345" s="177" t="s">
        <v>848</v>
      </c>
      <c r="D2345" s="177" t="s">
        <v>118</v>
      </c>
      <c r="E2345" s="178" t="s">
        <v>153</v>
      </c>
      <c r="F2345" s="179">
        <v>18</v>
      </c>
      <c r="G2345" s="180" t="s">
        <v>684</v>
      </c>
      <c r="H2345" s="181">
        <v>3</v>
      </c>
      <c r="I2345" s="182">
        <f>Tabla1[[#This Row],[P_Esperada_MEISR ]]*0.0008928</f>
        <v>2.6784000000000001E-3</v>
      </c>
      <c r="J2345" s="183">
        <v>1</v>
      </c>
      <c r="K2345" s="183">
        <f>Tabla1[[#This Row],[Puntuación]]-1</f>
        <v>0</v>
      </c>
      <c r="L2345" s="182">
        <f>Tabla1[[#This Row],[Cambio escala]]*0.0008928</f>
        <v>0</v>
      </c>
      <c r="M2345" s="179" t="s">
        <v>24</v>
      </c>
      <c r="N2345" s="179" t="s">
        <v>1435</v>
      </c>
      <c r="O2345" s="179" t="s">
        <v>5</v>
      </c>
      <c r="P2345" s="179" t="s">
        <v>1441</v>
      </c>
      <c r="Q2345" s="179" t="s">
        <v>5</v>
      </c>
      <c r="R2345" s="179" t="s">
        <v>1519</v>
      </c>
      <c r="S2345" s="179" t="s">
        <v>44</v>
      </c>
      <c r="T2345" s="184" t="s">
        <v>27</v>
      </c>
      <c r="U2345" s="184" t="str">
        <f>Tabla1[[#This Row],[Códigos CIF]]&amp;" "&amp;"="&amp;" "&amp;Tabla1[[#This Row],[Códigos CIF Habilidad]]</f>
        <v>d415 = Mantener la posición del cuerpo</v>
      </c>
      <c r="V2345" s="189" t="s">
        <v>45</v>
      </c>
      <c r="W2345" s="19" t="s">
        <v>46</v>
      </c>
      <c r="X2345" s="10"/>
      <c r="Y2345" s="10"/>
      <c r="Z2345"/>
      <c r="AA2345"/>
      <c r="AB2345"/>
      <c r="AC2345"/>
      <c r="AD2345"/>
      <c r="AE2345"/>
      <c r="AF2345"/>
      <c r="AG2345"/>
      <c r="AH2345"/>
      <c r="AI2345"/>
    </row>
    <row r="2346" spans="1:35" ht="36">
      <c r="A2346" s="10">
        <v>2330</v>
      </c>
      <c r="B2346" s="176" t="s">
        <v>1345</v>
      </c>
      <c r="C2346" s="177" t="s">
        <v>849</v>
      </c>
      <c r="D2346" s="177" t="s">
        <v>118</v>
      </c>
      <c r="E2346" s="178" t="s">
        <v>154</v>
      </c>
      <c r="F2346" s="179">
        <v>18</v>
      </c>
      <c r="G2346" s="180" t="s">
        <v>684</v>
      </c>
      <c r="H2346" s="181">
        <v>3</v>
      </c>
      <c r="I2346" s="182">
        <f>Tabla1[[#This Row],[P_Esperada_MEISR ]]*0.0008928</f>
        <v>2.6784000000000001E-3</v>
      </c>
      <c r="J2346" s="183">
        <v>1</v>
      </c>
      <c r="K2346" s="183">
        <f>Tabla1[[#This Row],[Puntuación]]-1</f>
        <v>0</v>
      </c>
      <c r="L2346" s="182">
        <f>Tabla1[[#This Row],[Cambio escala]]*0.0008928</f>
        <v>0</v>
      </c>
      <c r="M2346" s="179" t="s">
        <v>5</v>
      </c>
      <c r="N2346" s="179" t="s">
        <v>1436</v>
      </c>
      <c r="O2346" s="179" t="s">
        <v>6</v>
      </c>
      <c r="P2346" s="179" t="s">
        <v>1439</v>
      </c>
      <c r="Q2346" s="179" t="s">
        <v>23</v>
      </c>
      <c r="R2346" s="179" t="s">
        <v>1525</v>
      </c>
      <c r="S2346" s="179" t="s">
        <v>155</v>
      </c>
      <c r="T2346" s="184" t="s">
        <v>9</v>
      </c>
      <c r="U2346" s="184" t="str">
        <f>Tabla1[[#This Row],[Códigos CIF]]&amp;" "&amp;"="&amp;" "&amp;Tabla1[[#This Row],[Códigos CIF Habilidad]]</f>
        <v>d330/d340 = Hablar/Producción de mensajes en lenguaje de signos convencional</v>
      </c>
      <c r="V2346" s="189" t="s">
        <v>156</v>
      </c>
      <c r="W2346" s="19" t="s">
        <v>157</v>
      </c>
      <c r="X2346" s="10"/>
      <c r="Y2346" s="10"/>
      <c r="Z2346"/>
      <c r="AA2346"/>
      <c r="AB2346"/>
      <c r="AC2346"/>
      <c r="AD2346"/>
      <c r="AE2346"/>
      <c r="AF2346"/>
      <c r="AG2346"/>
      <c r="AH2346"/>
      <c r="AI2346"/>
    </row>
    <row r="2347" spans="1:35" ht="40.799999999999997">
      <c r="A2347" s="10">
        <v>2331</v>
      </c>
      <c r="B2347" s="176" t="s">
        <v>1345</v>
      </c>
      <c r="C2347" s="177" t="s">
        <v>850</v>
      </c>
      <c r="D2347" s="177" t="s">
        <v>118</v>
      </c>
      <c r="E2347" s="178" t="s">
        <v>1529</v>
      </c>
      <c r="F2347" s="179">
        <v>18</v>
      </c>
      <c r="G2347" s="180" t="s">
        <v>684</v>
      </c>
      <c r="H2347" s="181">
        <v>3</v>
      </c>
      <c r="I2347" s="182">
        <f>Tabla1[[#This Row],[P_Esperada_MEISR ]]*0.0008928</f>
        <v>2.6784000000000001E-3</v>
      </c>
      <c r="J2347" s="183">
        <v>1</v>
      </c>
      <c r="K2347" s="183">
        <f>Tabla1[[#This Row],[Puntuación]]-1</f>
        <v>0</v>
      </c>
      <c r="L2347" s="182">
        <f>Tabla1[[#This Row],[Cambio escala]]*0.0008928</f>
        <v>0</v>
      </c>
      <c r="M2347" s="179" t="s">
        <v>5</v>
      </c>
      <c r="N2347" s="179" t="s">
        <v>1436</v>
      </c>
      <c r="O2347" s="179" t="s">
        <v>6</v>
      </c>
      <c r="P2347" s="179" t="s">
        <v>1439</v>
      </c>
      <c r="Q2347" s="179" t="s">
        <v>23</v>
      </c>
      <c r="R2347" s="179" t="s">
        <v>1525</v>
      </c>
      <c r="S2347" s="179" t="s">
        <v>155</v>
      </c>
      <c r="T2347" s="184" t="s">
        <v>9</v>
      </c>
      <c r="U2347" s="184" t="str">
        <f>Tabla1[[#This Row],[Códigos CIF]]&amp;" "&amp;"="&amp;" "&amp;Tabla1[[#This Row],[Códigos CIF Habilidad]]</f>
        <v>d330/d340 = Hablar/Producción de mensajes en lenguaje de signos convencional</v>
      </c>
      <c r="V2347" s="189" t="s">
        <v>156</v>
      </c>
      <c r="W2347" s="19" t="s">
        <v>157</v>
      </c>
      <c r="X2347" s="10"/>
      <c r="Y2347" s="10"/>
      <c r="Z2347"/>
      <c r="AA2347"/>
      <c r="AB2347"/>
      <c r="AC2347"/>
      <c r="AD2347"/>
      <c r="AE2347"/>
      <c r="AF2347"/>
      <c r="AG2347"/>
      <c r="AH2347"/>
      <c r="AI2347"/>
    </row>
    <row r="2348" spans="1:35" ht="36">
      <c r="A2348" s="10">
        <v>2332</v>
      </c>
      <c r="B2348" s="176" t="s">
        <v>1345</v>
      </c>
      <c r="C2348" s="177" t="s">
        <v>851</v>
      </c>
      <c r="D2348" s="177" t="s">
        <v>118</v>
      </c>
      <c r="E2348" s="178" t="s">
        <v>1530</v>
      </c>
      <c r="F2348" s="179">
        <v>18</v>
      </c>
      <c r="G2348" s="180" t="s">
        <v>684</v>
      </c>
      <c r="H2348" s="181">
        <v>3</v>
      </c>
      <c r="I2348" s="182">
        <f>Tabla1[[#This Row],[P_Esperada_MEISR ]]*0.0008928</f>
        <v>2.6784000000000001E-3</v>
      </c>
      <c r="J2348" s="183">
        <v>1</v>
      </c>
      <c r="K2348" s="183">
        <f>Tabla1[[#This Row],[Puntuación]]-1</f>
        <v>0</v>
      </c>
      <c r="L2348" s="182">
        <f>Tabla1[[#This Row],[Cambio escala]]*0.0008928</f>
        <v>0</v>
      </c>
      <c r="M2348" s="179" t="s">
        <v>5</v>
      </c>
      <c r="N2348" s="179" t="s">
        <v>1436</v>
      </c>
      <c r="O2348" s="179" t="s">
        <v>6</v>
      </c>
      <c r="P2348" s="179" t="s">
        <v>1439</v>
      </c>
      <c r="Q2348" s="179" t="s">
        <v>23</v>
      </c>
      <c r="R2348" s="179" t="s">
        <v>1525</v>
      </c>
      <c r="S2348" s="179" t="s">
        <v>155</v>
      </c>
      <c r="T2348" s="184" t="s">
        <v>9</v>
      </c>
      <c r="U2348" s="184" t="str">
        <f>Tabla1[[#This Row],[Códigos CIF]]&amp;" "&amp;"="&amp;" "&amp;Tabla1[[#This Row],[Códigos CIF Habilidad]]</f>
        <v>d330/d340 = Hablar/Producción de mensajes en lenguaje de signos convencional</v>
      </c>
      <c r="V2348" s="189" t="s">
        <v>156</v>
      </c>
      <c r="W2348" s="19" t="s">
        <v>157</v>
      </c>
      <c r="X2348" s="10"/>
      <c r="Y2348" s="10"/>
      <c r="Z2348"/>
      <c r="AA2348"/>
      <c r="AB2348"/>
      <c r="AC2348"/>
      <c r="AD2348"/>
      <c r="AE2348"/>
      <c r="AF2348"/>
      <c r="AG2348"/>
      <c r="AH2348"/>
      <c r="AI2348"/>
    </row>
    <row r="2349" spans="1:35" ht="40.799999999999997">
      <c r="A2349" s="10">
        <v>2333</v>
      </c>
      <c r="B2349" s="176" t="s">
        <v>1345</v>
      </c>
      <c r="C2349" s="177" t="s">
        <v>852</v>
      </c>
      <c r="D2349" s="177" t="s">
        <v>118</v>
      </c>
      <c r="E2349" s="178" t="s">
        <v>1531</v>
      </c>
      <c r="F2349" s="179">
        <v>18</v>
      </c>
      <c r="G2349" s="180" t="s">
        <v>684</v>
      </c>
      <c r="H2349" s="181">
        <v>3</v>
      </c>
      <c r="I2349" s="182">
        <f>Tabla1[[#This Row],[P_Esperada_MEISR ]]*0.0008928</f>
        <v>2.6784000000000001E-3</v>
      </c>
      <c r="J2349" s="183">
        <v>1</v>
      </c>
      <c r="K2349" s="183">
        <f>Tabla1[[#This Row],[Puntuación]]-1</f>
        <v>0</v>
      </c>
      <c r="L2349" s="182">
        <f>Tabla1[[#This Row],[Cambio escala]]*0.0008928</f>
        <v>0</v>
      </c>
      <c r="M2349" s="179" t="s">
        <v>23</v>
      </c>
      <c r="N2349" s="179" t="s">
        <v>1434</v>
      </c>
      <c r="O2349" s="179" t="s">
        <v>23</v>
      </c>
      <c r="P2349" s="179" t="s">
        <v>1437</v>
      </c>
      <c r="Q2349" s="179" t="s">
        <v>23</v>
      </c>
      <c r="R2349" s="179" t="s">
        <v>1525</v>
      </c>
      <c r="S2349" s="179" t="s">
        <v>127</v>
      </c>
      <c r="T2349" s="184" t="s">
        <v>83</v>
      </c>
      <c r="U2349" s="184" t="str">
        <f>Tabla1[[#This Row],[Códigos CIF]]&amp;" "&amp;"="&amp;" "&amp;Tabla1[[#This Row],[Códigos CIF Habilidad]]</f>
        <v>d550 = Comer</v>
      </c>
      <c r="V2349" s="189" t="s">
        <v>128</v>
      </c>
      <c r="W2349" s="19" t="s">
        <v>129</v>
      </c>
      <c r="X2349" s="10"/>
      <c r="Y2349" s="10"/>
      <c r="Z2349"/>
      <c r="AA2349"/>
      <c r="AB2349"/>
      <c r="AC2349"/>
      <c r="AD2349"/>
      <c r="AE2349"/>
      <c r="AF2349"/>
      <c r="AG2349"/>
      <c r="AH2349"/>
      <c r="AI2349"/>
    </row>
    <row r="2350" spans="1:35" ht="20.399999999999999">
      <c r="A2350" s="10">
        <v>2334</v>
      </c>
      <c r="B2350" s="176" t="s">
        <v>1345</v>
      </c>
      <c r="C2350" s="177" t="s">
        <v>821</v>
      </c>
      <c r="D2350" s="177" t="s">
        <v>118</v>
      </c>
      <c r="E2350" s="178" t="s">
        <v>1320</v>
      </c>
      <c r="F2350" s="179">
        <v>18</v>
      </c>
      <c r="G2350" s="180" t="s">
        <v>684</v>
      </c>
      <c r="H2350" s="181">
        <v>3</v>
      </c>
      <c r="I2350" s="182">
        <f>Tabla1[[#This Row],[P_Esperada_MEISR ]]*0.0008928</f>
        <v>2.6784000000000001E-3</v>
      </c>
      <c r="J2350" s="183">
        <v>1</v>
      </c>
      <c r="K2350" s="183">
        <f>Tabla1[[#This Row],[Puntuación]]-1</f>
        <v>0</v>
      </c>
      <c r="L2350" s="182">
        <f>Tabla1[[#This Row],[Cambio escala]]*0.0008928</f>
        <v>0</v>
      </c>
      <c r="M2350" s="179" t="s">
        <v>23</v>
      </c>
      <c r="N2350" s="179" t="s">
        <v>1434</v>
      </c>
      <c r="O2350" s="179" t="s">
        <v>25</v>
      </c>
      <c r="P2350" s="179" t="s">
        <v>1440</v>
      </c>
      <c r="Q2350" s="179" t="s">
        <v>23</v>
      </c>
      <c r="R2350" s="179" t="s">
        <v>1525</v>
      </c>
      <c r="S2350" s="179" t="s">
        <v>160</v>
      </c>
      <c r="T2350" s="184" t="s">
        <v>27</v>
      </c>
      <c r="U2350" s="184" t="str">
        <f>Tabla1[[#This Row],[Códigos CIF]]&amp;" "&amp;"="&amp;" "&amp;Tabla1[[#This Row],[Códigos CIF Habilidad]]</f>
        <v>d455 = Desplazarse por el entorno</v>
      </c>
      <c r="V2350" s="189" t="s">
        <v>161</v>
      </c>
      <c r="W2350" s="19" t="s">
        <v>162</v>
      </c>
      <c r="X2350" s="10"/>
      <c r="Y2350" s="10"/>
      <c r="Z2350"/>
      <c r="AA2350"/>
      <c r="AB2350"/>
      <c r="AC2350"/>
      <c r="AD2350"/>
      <c r="AE2350"/>
      <c r="AF2350"/>
      <c r="AG2350"/>
      <c r="AH2350"/>
      <c r="AI2350"/>
    </row>
    <row r="2351" spans="1:35" ht="20.399999999999999">
      <c r="A2351" s="10">
        <v>2335</v>
      </c>
      <c r="B2351" s="176" t="s">
        <v>1345</v>
      </c>
      <c r="C2351" s="177" t="s">
        <v>853</v>
      </c>
      <c r="D2351" s="177" t="s">
        <v>118</v>
      </c>
      <c r="E2351" s="178" t="s">
        <v>186</v>
      </c>
      <c r="F2351" s="179">
        <v>20</v>
      </c>
      <c r="G2351" s="180" t="s">
        <v>685</v>
      </c>
      <c r="H2351" s="181">
        <v>3</v>
      </c>
      <c r="I2351" s="182">
        <f>Tabla1[[#This Row],[P_Esperada_MEISR ]]*0.0008928</f>
        <v>2.6784000000000001E-3</v>
      </c>
      <c r="J2351" s="183">
        <v>1</v>
      </c>
      <c r="K2351" s="183">
        <f>Tabla1[[#This Row],[Puntuación]]-1</f>
        <v>0</v>
      </c>
      <c r="L2351" s="182">
        <f>Tabla1[[#This Row],[Cambio escala]]*0.0008928</f>
        <v>0</v>
      </c>
      <c r="M2351" s="179" t="s">
        <v>23</v>
      </c>
      <c r="N2351" s="179" t="s">
        <v>1434</v>
      </c>
      <c r="O2351" s="179" t="s">
        <v>23</v>
      </c>
      <c r="P2351" s="179" t="s">
        <v>1437</v>
      </c>
      <c r="Q2351" s="179" t="s">
        <v>23</v>
      </c>
      <c r="R2351" s="179" t="s">
        <v>1525</v>
      </c>
      <c r="S2351" s="179" t="s">
        <v>132</v>
      </c>
      <c r="T2351" s="184" t="s">
        <v>27</v>
      </c>
      <c r="U2351" s="184" t="str">
        <f>Tabla1[[#This Row],[Códigos CIF]]&amp;" "&amp;"="&amp;" "&amp;Tabla1[[#This Row],[Códigos CIF Habilidad]]</f>
        <v>d440 = Uso fino de la mano</v>
      </c>
      <c r="V2351" s="189" t="s">
        <v>133</v>
      </c>
      <c r="W2351" s="19" t="s">
        <v>134</v>
      </c>
      <c r="X2351" s="10"/>
      <c r="Y2351" s="10"/>
      <c r="Z2351"/>
      <c r="AA2351"/>
      <c r="AB2351"/>
      <c r="AC2351"/>
      <c r="AD2351"/>
      <c r="AE2351"/>
      <c r="AF2351"/>
      <c r="AG2351"/>
      <c r="AH2351"/>
      <c r="AI2351"/>
    </row>
    <row r="2352" spans="1:35">
      <c r="A2352" s="10">
        <v>2336</v>
      </c>
      <c r="B2352" s="176" t="s">
        <v>1345</v>
      </c>
      <c r="C2352" s="177" t="s">
        <v>854</v>
      </c>
      <c r="D2352" s="177" t="s">
        <v>118</v>
      </c>
      <c r="E2352" s="178" t="s">
        <v>187</v>
      </c>
      <c r="F2352" s="179">
        <v>21</v>
      </c>
      <c r="G2352" s="180" t="s">
        <v>685</v>
      </c>
      <c r="H2352" s="181">
        <v>3</v>
      </c>
      <c r="I2352" s="182">
        <f>Tabla1[[#This Row],[P_Esperada_MEISR ]]*0.0008928</f>
        <v>2.6784000000000001E-3</v>
      </c>
      <c r="J2352" s="183">
        <v>1</v>
      </c>
      <c r="K2352" s="183">
        <f>Tabla1[[#This Row],[Puntuación]]-1</f>
        <v>0</v>
      </c>
      <c r="L2352" s="182">
        <f>Tabla1[[#This Row],[Cambio escala]]*0.0008928</f>
        <v>0</v>
      </c>
      <c r="M2352" s="179" t="s">
        <v>23</v>
      </c>
      <c r="N2352" s="179" t="s">
        <v>1434</v>
      </c>
      <c r="O2352" s="179" t="s">
        <v>23</v>
      </c>
      <c r="P2352" s="179" t="s">
        <v>1437</v>
      </c>
      <c r="Q2352" s="179" t="s">
        <v>23</v>
      </c>
      <c r="R2352" s="179" t="s">
        <v>1525</v>
      </c>
      <c r="S2352" s="179" t="s">
        <v>72</v>
      </c>
      <c r="T2352" s="184" t="s">
        <v>50</v>
      </c>
      <c r="U2352" s="184" t="str">
        <f>Tabla1[[#This Row],[Códigos CIF]]&amp;" "&amp;"="&amp;" "&amp;Tabla1[[#This Row],[Códigos CIF Habilidad]]</f>
        <v>d230 = Llevar a cabo rutinas diarias</v>
      </c>
      <c r="V2352" s="189" t="s">
        <v>73</v>
      </c>
      <c r="W2352" s="19" t="s">
        <v>74</v>
      </c>
      <c r="X2352" s="10"/>
      <c r="Y2352" s="10"/>
      <c r="Z2352"/>
      <c r="AA2352"/>
      <c r="AB2352"/>
      <c r="AC2352"/>
      <c r="AD2352"/>
      <c r="AE2352"/>
      <c r="AF2352"/>
      <c r="AG2352"/>
      <c r="AH2352"/>
      <c r="AI2352"/>
    </row>
    <row r="2353" spans="1:35" ht="24">
      <c r="A2353" s="10">
        <v>2337</v>
      </c>
      <c r="B2353" s="176" t="s">
        <v>1345</v>
      </c>
      <c r="C2353" s="177" t="s">
        <v>855</v>
      </c>
      <c r="D2353" s="177" t="s">
        <v>118</v>
      </c>
      <c r="E2353" s="178" t="s">
        <v>163</v>
      </c>
      <c r="F2353" s="179">
        <v>23</v>
      </c>
      <c r="G2353" s="180" t="s">
        <v>685</v>
      </c>
      <c r="H2353" s="181">
        <v>3</v>
      </c>
      <c r="I2353" s="182">
        <f>Tabla1[[#This Row],[P_Esperada_MEISR ]]*0.0008928</f>
        <v>2.6784000000000001E-3</v>
      </c>
      <c r="J2353" s="183">
        <v>1</v>
      </c>
      <c r="K2353" s="183">
        <f>Tabla1[[#This Row],[Puntuación]]-1</f>
        <v>0</v>
      </c>
      <c r="L2353" s="182">
        <f>Tabla1[[#This Row],[Cambio escala]]*0.0008928</f>
        <v>0</v>
      </c>
      <c r="M2353" s="179" t="s">
        <v>23</v>
      </c>
      <c r="N2353" s="179" t="s">
        <v>1434</v>
      </c>
      <c r="O2353" s="179" t="s">
        <v>23</v>
      </c>
      <c r="P2353" s="179" t="s">
        <v>1437</v>
      </c>
      <c r="Q2353" s="179" t="s">
        <v>23</v>
      </c>
      <c r="R2353" s="179" t="s">
        <v>1525</v>
      </c>
      <c r="S2353" s="179" t="s">
        <v>37</v>
      </c>
      <c r="T2353" s="184" t="s">
        <v>19</v>
      </c>
      <c r="U2353" s="184" t="str">
        <f>Tabla1[[#This Row],[Códigos CIF]]&amp;" "&amp;"="&amp;" "&amp;Tabla1[[#This Row],[Códigos CIF Habilidad]]</f>
        <v>d120 = Otras experiencias sensoriales intencionadas</v>
      </c>
      <c r="V2353" s="189" t="s">
        <v>38</v>
      </c>
      <c r="W2353" s="19" t="s">
        <v>39</v>
      </c>
      <c r="X2353" s="10"/>
      <c r="Y2353" s="10"/>
      <c r="Z2353"/>
      <c r="AA2353"/>
      <c r="AB2353"/>
      <c r="AC2353"/>
      <c r="AD2353"/>
      <c r="AE2353"/>
      <c r="AF2353"/>
      <c r="AG2353"/>
      <c r="AH2353"/>
      <c r="AI2353"/>
    </row>
    <row r="2354" spans="1:35" ht="30.6">
      <c r="A2354" s="10">
        <v>2338</v>
      </c>
      <c r="B2354" s="176" t="s">
        <v>1345</v>
      </c>
      <c r="C2354" s="177" t="s">
        <v>824</v>
      </c>
      <c r="D2354" s="177" t="s">
        <v>118</v>
      </c>
      <c r="E2354" s="178" t="s">
        <v>164</v>
      </c>
      <c r="F2354" s="179">
        <v>23</v>
      </c>
      <c r="G2354" s="180" t="s">
        <v>685</v>
      </c>
      <c r="H2354" s="181">
        <v>3</v>
      </c>
      <c r="I2354" s="182">
        <f>Tabla1[[#This Row],[P_Esperada_MEISR ]]*0.0008928</f>
        <v>2.6784000000000001E-3</v>
      </c>
      <c r="J2354" s="183">
        <v>1</v>
      </c>
      <c r="K2354" s="183">
        <f>Tabla1[[#This Row],[Puntuación]]-1</f>
        <v>0</v>
      </c>
      <c r="L2354" s="182">
        <f>Tabla1[[#This Row],[Cambio escala]]*0.0008928</f>
        <v>0</v>
      </c>
      <c r="M2354" s="179" t="s">
        <v>23</v>
      </c>
      <c r="N2354" s="179" t="s">
        <v>1434</v>
      </c>
      <c r="O2354" s="179" t="s">
        <v>23</v>
      </c>
      <c r="P2354" s="179" t="s">
        <v>1437</v>
      </c>
      <c r="Q2354" s="179" t="s">
        <v>23</v>
      </c>
      <c r="R2354" s="179" t="s">
        <v>1525</v>
      </c>
      <c r="S2354" s="179" t="s">
        <v>127</v>
      </c>
      <c r="T2354" s="184" t="s">
        <v>83</v>
      </c>
      <c r="U2354" s="184" t="str">
        <f>Tabla1[[#This Row],[Códigos CIF]]&amp;" "&amp;"="&amp;" "&amp;Tabla1[[#This Row],[Códigos CIF Habilidad]]</f>
        <v>d550 = Comer</v>
      </c>
      <c r="V2354" s="189" t="s">
        <v>128</v>
      </c>
      <c r="W2354" s="19" t="s">
        <v>129</v>
      </c>
      <c r="X2354" s="10"/>
      <c r="Y2354" s="10"/>
      <c r="Z2354"/>
      <c r="AA2354"/>
      <c r="AB2354"/>
      <c r="AC2354"/>
      <c r="AD2354"/>
      <c r="AE2354"/>
      <c r="AF2354"/>
      <c r="AG2354"/>
      <c r="AH2354"/>
      <c r="AI2354"/>
    </row>
    <row r="2355" spans="1:35" ht="30.6">
      <c r="A2355" s="10">
        <v>2339</v>
      </c>
      <c r="B2355" s="176" t="s">
        <v>1345</v>
      </c>
      <c r="C2355" s="177" t="s">
        <v>856</v>
      </c>
      <c r="D2355" s="177" t="s">
        <v>118</v>
      </c>
      <c r="E2355" s="178" t="s">
        <v>165</v>
      </c>
      <c r="F2355" s="179">
        <v>24</v>
      </c>
      <c r="G2355" s="180" t="s">
        <v>685</v>
      </c>
      <c r="H2355" s="181">
        <v>3</v>
      </c>
      <c r="I2355" s="182">
        <f>Tabla1[[#This Row],[P_Esperada_MEISR ]]*0.0008928</f>
        <v>2.6784000000000001E-3</v>
      </c>
      <c r="J2355" s="183">
        <v>1</v>
      </c>
      <c r="K2355" s="183">
        <f>Tabla1[[#This Row],[Puntuación]]-1</f>
        <v>0</v>
      </c>
      <c r="L2355" s="182">
        <f>Tabla1[[#This Row],[Cambio escala]]*0.0008928</f>
        <v>0</v>
      </c>
      <c r="M2355" s="179" t="s">
        <v>24</v>
      </c>
      <c r="N2355" s="179" t="s">
        <v>1435</v>
      </c>
      <c r="O2355" s="179" t="s">
        <v>5</v>
      </c>
      <c r="P2355" s="179" t="s">
        <v>1441</v>
      </c>
      <c r="Q2355" s="179" t="s">
        <v>5</v>
      </c>
      <c r="R2355" s="179" t="s">
        <v>1519</v>
      </c>
      <c r="S2355" s="179" t="s">
        <v>77</v>
      </c>
      <c r="T2355" s="184" t="s">
        <v>50</v>
      </c>
      <c r="U2355" s="184" t="str">
        <f>Tabla1[[#This Row],[Códigos CIF]]&amp;" "&amp;"="&amp;" "&amp;Tabla1[[#This Row],[Códigos CIF Habilidad]]</f>
        <v>d250 = Manejo del comportamiento propio</v>
      </c>
      <c r="V2355" s="189" t="s">
        <v>78</v>
      </c>
      <c r="W2355" s="19" t="s">
        <v>79</v>
      </c>
      <c r="X2355" s="10"/>
      <c r="Y2355" s="10"/>
      <c r="Z2355"/>
      <c r="AA2355"/>
      <c r="AB2355"/>
      <c r="AC2355"/>
      <c r="AD2355"/>
      <c r="AE2355"/>
      <c r="AF2355"/>
      <c r="AG2355"/>
      <c r="AH2355"/>
      <c r="AI2355"/>
    </row>
    <row r="2356" spans="1:35" ht="20.399999999999999">
      <c r="A2356" s="10">
        <v>2340</v>
      </c>
      <c r="B2356" s="176" t="s">
        <v>1345</v>
      </c>
      <c r="C2356" s="177" t="s">
        <v>857</v>
      </c>
      <c r="D2356" s="177" t="s">
        <v>118</v>
      </c>
      <c r="E2356" s="178" t="s">
        <v>167</v>
      </c>
      <c r="F2356" s="179">
        <v>24</v>
      </c>
      <c r="G2356" s="180" t="s">
        <v>685</v>
      </c>
      <c r="H2356" s="181">
        <v>3</v>
      </c>
      <c r="I2356" s="182">
        <f>Tabla1[[#This Row],[P_Esperada_MEISR ]]*0.0008928</f>
        <v>2.6784000000000001E-3</v>
      </c>
      <c r="J2356" s="183">
        <v>1</v>
      </c>
      <c r="K2356" s="183">
        <f>Tabla1[[#This Row],[Puntuación]]-1</f>
        <v>0</v>
      </c>
      <c r="L2356" s="182">
        <f>Tabla1[[#This Row],[Cambio escala]]*0.0008928</f>
        <v>0</v>
      </c>
      <c r="M2356" s="179" t="s">
        <v>5</v>
      </c>
      <c r="N2356" s="179" t="s">
        <v>1436</v>
      </c>
      <c r="O2356" s="179" t="s">
        <v>6</v>
      </c>
      <c r="P2356" s="179" t="s">
        <v>1439</v>
      </c>
      <c r="Q2356" s="179" t="s">
        <v>23</v>
      </c>
      <c r="R2356" s="179" t="s">
        <v>1525</v>
      </c>
      <c r="S2356" s="179" t="s">
        <v>55</v>
      </c>
      <c r="T2356" s="184" t="s">
        <v>9</v>
      </c>
      <c r="U2356" s="184" t="str">
        <f>Tabla1[[#This Row],[Códigos CIF]]&amp;" "&amp;"="&amp;" "&amp;Tabla1[[#This Row],[Códigos CIF Habilidad]]</f>
        <v>d330 = Hablar</v>
      </c>
      <c r="V2356" s="189" t="s">
        <v>56</v>
      </c>
      <c r="W2356" s="19" t="s">
        <v>57</v>
      </c>
      <c r="X2356" s="10"/>
      <c r="Y2356" s="10"/>
      <c r="Z2356"/>
      <c r="AA2356"/>
      <c r="AB2356"/>
      <c r="AC2356"/>
      <c r="AD2356"/>
      <c r="AE2356"/>
      <c r="AF2356"/>
      <c r="AG2356"/>
      <c r="AH2356"/>
      <c r="AI2356"/>
    </row>
    <row r="2357" spans="1:35">
      <c r="A2357" s="10">
        <v>2341</v>
      </c>
      <c r="B2357" s="176" t="s">
        <v>1345</v>
      </c>
      <c r="C2357" s="177" t="s">
        <v>858</v>
      </c>
      <c r="D2357" s="177" t="s">
        <v>118</v>
      </c>
      <c r="E2357" s="178" t="s">
        <v>173</v>
      </c>
      <c r="F2357" s="179">
        <v>24</v>
      </c>
      <c r="G2357" s="180" t="s">
        <v>685</v>
      </c>
      <c r="H2357" s="181">
        <v>3</v>
      </c>
      <c r="I2357" s="182">
        <f>Tabla1[[#This Row],[P_Esperada_MEISR ]]*0.0008928</f>
        <v>2.6784000000000001E-3</v>
      </c>
      <c r="J2357" s="183">
        <v>1</v>
      </c>
      <c r="K2357" s="183">
        <f>Tabla1[[#This Row],[Puntuación]]-1</f>
        <v>0</v>
      </c>
      <c r="L2357" s="182">
        <f>Tabla1[[#This Row],[Cambio escala]]*0.0008928</f>
        <v>0</v>
      </c>
      <c r="M2357" s="179" t="s">
        <v>23</v>
      </c>
      <c r="N2357" s="179" t="s">
        <v>1434</v>
      </c>
      <c r="O2357" s="179" t="s">
        <v>23</v>
      </c>
      <c r="P2357" s="179" t="s">
        <v>1437</v>
      </c>
      <c r="Q2357" s="179" t="s">
        <v>23</v>
      </c>
      <c r="R2357" s="179" t="s">
        <v>1525</v>
      </c>
      <c r="S2357" s="179" t="s">
        <v>34</v>
      </c>
      <c r="T2357" s="184" t="s">
        <v>27</v>
      </c>
      <c r="U2357" s="184" t="str">
        <f>Tabla1[[#This Row],[Códigos CIF]]&amp;" "&amp;"="&amp;" "&amp;Tabla1[[#This Row],[Códigos CIF Habilidad]]</f>
        <v>d445 = Uso de la mano y el brazo</v>
      </c>
      <c r="V2357" s="189" t="s">
        <v>35</v>
      </c>
      <c r="W2357" s="19" t="s">
        <v>36</v>
      </c>
      <c r="X2357" s="10"/>
      <c r="Y2357" s="10"/>
      <c r="Z2357"/>
      <c r="AA2357"/>
      <c r="AB2357"/>
      <c r="AC2357"/>
      <c r="AD2357"/>
      <c r="AE2357"/>
      <c r="AF2357"/>
      <c r="AG2357"/>
      <c r="AH2357"/>
      <c r="AI2357"/>
    </row>
    <row r="2358" spans="1:35" ht="20.399999999999999">
      <c r="A2358" s="10">
        <v>2342</v>
      </c>
      <c r="B2358" s="176" t="s">
        <v>1345</v>
      </c>
      <c r="C2358" s="177" t="s">
        <v>859</v>
      </c>
      <c r="D2358" s="177" t="s">
        <v>118</v>
      </c>
      <c r="E2358" s="178" t="s">
        <v>168</v>
      </c>
      <c r="F2358" s="179">
        <v>25</v>
      </c>
      <c r="G2358" s="180" t="s">
        <v>738</v>
      </c>
      <c r="H2358" s="181">
        <v>3</v>
      </c>
      <c r="I2358" s="182">
        <f>Tabla1[[#This Row],[P_Esperada_MEISR ]]*0.0008928</f>
        <v>2.6784000000000001E-3</v>
      </c>
      <c r="J2358" s="183">
        <v>1</v>
      </c>
      <c r="K2358" s="183">
        <f>Tabla1[[#This Row],[Puntuación]]-1</f>
        <v>0</v>
      </c>
      <c r="L2358" s="182">
        <f>Tabla1[[#This Row],[Cambio escala]]*0.0008928</f>
        <v>0</v>
      </c>
      <c r="M2358" s="179" t="s">
        <v>5</v>
      </c>
      <c r="N2358" s="179" t="s">
        <v>1436</v>
      </c>
      <c r="O2358" s="179" t="s">
        <v>6</v>
      </c>
      <c r="P2358" s="179" t="s">
        <v>1439</v>
      </c>
      <c r="Q2358" s="179" t="s">
        <v>7</v>
      </c>
      <c r="R2358" s="179" t="s">
        <v>1526</v>
      </c>
      <c r="S2358" s="179" t="s">
        <v>86</v>
      </c>
      <c r="T2358" s="184" t="s">
        <v>50</v>
      </c>
      <c r="U2358" s="184" t="str">
        <f>Tabla1[[#This Row],[Códigos CIF]]&amp;" "&amp;"="&amp;" "&amp;Tabla1[[#This Row],[Códigos CIF Habilidad]]</f>
        <v>d210 = Llevar a cabo una única tarea</v>
      </c>
      <c r="V2358" s="189" t="s">
        <v>87</v>
      </c>
      <c r="W2358" s="19" t="s">
        <v>88</v>
      </c>
      <c r="X2358" s="10"/>
      <c r="Y2358" s="10"/>
      <c r="Z2358"/>
      <c r="AA2358"/>
      <c r="AB2358"/>
      <c r="AC2358"/>
      <c r="AD2358"/>
      <c r="AE2358"/>
      <c r="AF2358"/>
      <c r="AG2358"/>
      <c r="AH2358"/>
      <c r="AI2358"/>
    </row>
    <row r="2359" spans="1:35" ht="20.399999999999999">
      <c r="A2359" s="10">
        <v>2343</v>
      </c>
      <c r="B2359" s="176" t="s">
        <v>1345</v>
      </c>
      <c r="C2359" s="177" t="s">
        <v>860</v>
      </c>
      <c r="D2359" s="177" t="s">
        <v>118</v>
      </c>
      <c r="E2359" s="178" t="s">
        <v>169</v>
      </c>
      <c r="F2359" s="179">
        <v>27</v>
      </c>
      <c r="G2359" s="180" t="s">
        <v>738</v>
      </c>
      <c r="H2359" s="181">
        <v>3</v>
      </c>
      <c r="I2359" s="182">
        <f>Tabla1[[#This Row],[P_Esperada_MEISR ]]*0.0008928</f>
        <v>2.6784000000000001E-3</v>
      </c>
      <c r="J2359" s="183">
        <v>1</v>
      </c>
      <c r="K2359" s="183">
        <f>Tabla1[[#This Row],[Puntuación]]-1</f>
        <v>0</v>
      </c>
      <c r="L2359" s="182">
        <f>Tabla1[[#This Row],[Cambio escala]]*0.0008928</f>
        <v>0</v>
      </c>
      <c r="M2359" s="179" t="s">
        <v>5</v>
      </c>
      <c r="N2359" s="179" t="s">
        <v>1436</v>
      </c>
      <c r="O2359" s="179" t="s">
        <v>6</v>
      </c>
      <c r="P2359" s="179" t="s">
        <v>1439</v>
      </c>
      <c r="Q2359" s="179" t="s">
        <v>7</v>
      </c>
      <c r="R2359" s="179" t="s">
        <v>1526</v>
      </c>
      <c r="S2359" s="179" t="s">
        <v>55</v>
      </c>
      <c r="T2359" s="184" t="s">
        <v>9</v>
      </c>
      <c r="U2359" s="184" t="str">
        <f>Tabla1[[#This Row],[Códigos CIF]]&amp;" "&amp;"="&amp;" "&amp;Tabla1[[#This Row],[Códigos CIF Habilidad]]</f>
        <v>d330 = Hablar</v>
      </c>
      <c r="V2359" s="189" t="s">
        <v>56</v>
      </c>
      <c r="W2359" s="19" t="s">
        <v>57</v>
      </c>
      <c r="X2359" s="10"/>
      <c r="Y2359" s="10"/>
      <c r="Z2359"/>
      <c r="AA2359"/>
      <c r="AB2359"/>
      <c r="AC2359"/>
      <c r="AD2359"/>
      <c r="AE2359"/>
      <c r="AF2359"/>
      <c r="AG2359"/>
      <c r="AH2359"/>
      <c r="AI2359"/>
    </row>
    <row r="2360" spans="1:35" ht="20.399999999999999">
      <c r="A2360" s="10">
        <v>2344</v>
      </c>
      <c r="B2360" s="176" t="s">
        <v>1345</v>
      </c>
      <c r="C2360" s="177" t="s">
        <v>861</v>
      </c>
      <c r="D2360" s="177" t="s">
        <v>118</v>
      </c>
      <c r="E2360" s="178" t="s">
        <v>170</v>
      </c>
      <c r="F2360" s="179">
        <v>30</v>
      </c>
      <c r="G2360" s="180" t="s">
        <v>738</v>
      </c>
      <c r="H2360" s="181">
        <v>3</v>
      </c>
      <c r="I2360" s="182">
        <f>Tabla1[[#This Row],[P_Esperada_MEISR ]]*0.0008928</f>
        <v>2.6784000000000001E-3</v>
      </c>
      <c r="J2360" s="183">
        <v>1</v>
      </c>
      <c r="K2360" s="183">
        <f>Tabla1[[#This Row],[Puntuación]]-1</f>
        <v>0</v>
      </c>
      <c r="L2360" s="182">
        <f>Tabla1[[#This Row],[Cambio escala]]*0.0008928</f>
        <v>0</v>
      </c>
      <c r="M2360" s="179" t="s">
        <v>23</v>
      </c>
      <c r="N2360" s="179" t="s">
        <v>1434</v>
      </c>
      <c r="O2360" s="179" t="s">
        <v>23</v>
      </c>
      <c r="P2360" s="179" t="s">
        <v>1437</v>
      </c>
      <c r="Q2360" s="179" t="s">
        <v>23</v>
      </c>
      <c r="R2360" s="179" t="s">
        <v>1525</v>
      </c>
      <c r="S2360" s="179" t="s">
        <v>127</v>
      </c>
      <c r="T2360" s="184" t="s">
        <v>83</v>
      </c>
      <c r="U2360" s="184" t="str">
        <f>Tabla1[[#This Row],[Códigos CIF]]&amp;" "&amp;"="&amp;" "&amp;Tabla1[[#This Row],[Códigos CIF Habilidad]]</f>
        <v>d550 = Comer</v>
      </c>
      <c r="V2360" s="189" t="s">
        <v>128</v>
      </c>
      <c r="W2360" s="19" t="s">
        <v>129</v>
      </c>
      <c r="X2360" s="10"/>
      <c r="Y2360" s="10"/>
      <c r="Z2360"/>
      <c r="AA2360"/>
      <c r="AB2360"/>
      <c r="AC2360"/>
      <c r="AD2360"/>
      <c r="AE2360"/>
      <c r="AF2360"/>
      <c r="AG2360"/>
      <c r="AH2360"/>
      <c r="AI2360"/>
    </row>
    <row r="2361" spans="1:35" ht="20.399999999999999">
      <c r="A2361" s="10">
        <v>2345</v>
      </c>
      <c r="B2361" s="176" t="s">
        <v>1345</v>
      </c>
      <c r="C2361" s="177" t="s">
        <v>862</v>
      </c>
      <c r="D2361" s="177" t="s">
        <v>118</v>
      </c>
      <c r="E2361" s="178" t="s">
        <v>171</v>
      </c>
      <c r="F2361" s="179">
        <v>30</v>
      </c>
      <c r="G2361" s="180" t="s">
        <v>738</v>
      </c>
      <c r="H2361" s="181">
        <v>3</v>
      </c>
      <c r="I2361" s="182">
        <f>Tabla1[[#This Row],[P_Esperada_MEISR ]]*0.0008928</f>
        <v>2.6784000000000001E-3</v>
      </c>
      <c r="J2361" s="183">
        <v>1</v>
      </c>
      <c r="K2361" s="183">
        <f>Tabla1[[#This Row],[Puntuación]]-1</f>
        <v>0</v>
      </c>
      <c r="L2361" s="182">
        <f>Tabla1[[#This Row],[Cambio escala]]*0.0008928</f>
        <v>0</v>
      </c>
      <c r="M2361" s="179" t="s">
        <v>23</v>
      </c>
      <c r="N2361" s="179" t="s">
        <v>1434</v>
      </c>
      <c r="O2361" s="179" t="s">
        <v>23</v>
      </c>
      <c r="P2361" s="179" t="s">
        <v>1437</v>
      </c>
      <c r="Q2361" s="179" t="s">
        <v>23</v>
      </c>
      <c r="R2361" s="179" t="s">
        <v>1525</v>
      </c>
      <c r="S2361" s="179" t="s">
        <v>92</v>
      </c>
      <c r="T2361" s="184" t="s">
        <v>83</v>
      </c>
      <c r="U2361" s="184" t="str">
        <f>Tabla1[[#This Row],[Códigos CIF]]&amp;" "&amp;"="&amp;" "&amp;Tabla1[[#This Row],[Códigos CIF Habilidad]]</f>
        <v>d510 = Lavarse</v>
      </c>
      <c r="V2361" s="189" t="s">
        <v>93</v>
      </c>
      <c r="W2361" s="19" t="s">
        <v>94</v>
      </c>
      <c r="X2361" s="10"/>
      <c r="Y2361" s="10"/>
      <c r="Z2361"/>
      <c r="AA2361"/>
      <c r="AB2361"/>
      <c r="AC2361"/>
      <c r="AD2361"/>
      <c r="AE2361"/>
      <c r="AF2361"/>
      <c r="AG2361"/>
      <c r="AH2361"/>
      <c r="AI2361"/>
    </row>
    <row r="2362" spans="1:35" ht="20.399999999999999">
      <c r="A2362" s="10">
        <v>2346</v>
      </c>
      <c r="B2362" s="176" t="s">
        <v>1345</v>
      </c>
      <c r="C2362" s="177" t="s">
        <v>863</v>
      </c>
      <c r="D2362" s="177" t="s">
        <v>118</v>
      </c>
      <c r="E2362" s="178" t="s">
        <v>172</v>
      </c>
      <c r="F2362" s="179">
        <v>30</v>
      </c>
      <c r="G2362" s="180" t="s">
        <v>738</v>
      </c>
      <c r="H2362" s="181">
        <v>3</v>
      </c>
      <c r="I2362" s="182">
        <f>Tabla1[[#This Row],[P_Esperada_MEISR ]]*0.0008928</f>
        <v>2.6784000000000001E-3</v>
      </c>
      <c r="J2362" s="183">
        <v>1</v>
      </c>
      <c r="K2362" s="183">
        <f>Tabla1[[#This Row],[Puntuación]]-1</f>
        <v>0</v>
      </c>
      <c r="L2362" s="182">
        <f>Tabla1[[#This Row],[Cambio escala]]*0.0008928</f>
        <v>0</v>
      </c>
      <c r="M2362" s="179" t="s">
        <v>23</v>
      </c>
      <c r="N2362" s="179" t="s">
        <v>1434</v>
      </c>
      <c r="O2362" s="179" t="s">
        <v>23</v>
      </c>
      <c r="P2362" s="179" t="s">
        <v>1437</v>
      </c>
      <c r="Q2362" s="179" t="s">
        <v>23</v>
      </c>
      <c r="R2362" s="179" t="s">
        <v>1525</v>
      </c>
      <c r="S2362" s="179" t="s">
        <v>34</v>
      </c>
      <c r="T2362" s="184" t="s">
        <v>27</v>
      </c>
      <c r="U2362" s="184" t="str">
        <f>Tabla1[[#This Row],[Códigos CIF]]&amp;" "&amp;"="&amp;" "&amp;Tabla1[[#This Row],[Códigos CIF Habilidad]]</f>
        <v>d445 = Uso de la mano y el brazo</v>
      </c>
      <c r="V2362" s="189" t="s">
        <v>35</v>
      </c>
      <c r="W2362" s="19" t="s">
        <v>36</v>
      </c>
      <c r="X2362" s="10"/>
      <c r="Y2362" s="10"/>
      <c r="Z2362"/>
      <c r="AA2362"/>
      <c r="AB2362"/>
      <c r="AC2362"/>
      <c r="AD2362"/>
      <c r="AE2362"/>
      <c r="AF2362"/>
      <c r="AG2362"/>
      <c r="AH2362"/>
      <c r="AI2362"/>
    </row>
    <row r="2363" spans="1:35">
      <c r="A2363" s="10">
        <v>2347</v>
      </c>
      <c r="B2363" s="176" t="s">
        <v>1345</v>
      </c>
      <c r="C2363" s="177" t="s">
        <v>864</v>
      </c>
      <c r="D2363" s="177" t="s">
        <v>118</v>
      </c>
      <c r="E2363" s="178" t="s">
        <v>197</v>
      </c>
      <c r="F2363" s="179">
        <v>30</v>
      </c>
      <c r="G2363" s="180" t="s">
        <v>738</v>
      </c>
      <c r="H2363" s="181">
        <v>3</v>
      </c>
      <c r="I2363" s="182">
        <f>Tabla1[[#This Row],[P_Esperada_MEISR ]]*0.0008928</f>
        <v>2.6784000000000001E-3</v>
      </c>
      <c r="J2363" s="183">
        <v>1</v>
      </c>
      <c r="K2363" s="183">
        <f>Tabla1[[#This Row],[Puntuación]]-1</f>
        <v>0</v>
      </c>
      <c r="L2363" s="182">
        <f>Tabla1[[#This Row],[Cambio escala]]*0.0008928</f>
        <v>0</v>
      </c>
      <c r="M2363" s="179" t="s">
        <v>23</v>
      </c>
      <c r="N2363" s="179" t="s">
        <v>1434</v>
      </c>
      <c r="O2363" s="179" t="s">
        <v>23</v>
      </c>
      <c r="P2363" s="179" t="s">
        <v>1437</v>
      </c>
      <c r="Q2363" s="179" t="s">
        <v>23</v>
      </c>
      <c r="R2363" s="179" t="s">
        <v>1525</v>
      </c>
      <c r="S2363" s="179" t="s">
        <v>120</v>
      </c>
      <c r="T2363" s="184" t="s">
        <v>83</v>
      </c>
      <c r="U2363" s="184" t="str">
        <f>Tabla1[[#This Row],[Códigos CIF]]&amp;" "&amp;"="&amp;" "&amp;Tabla1[[#This Row],[Códigos CIF Habilidad]]</f>
        <v>d560 = Beber</v>
      </c>
      <c r="V2363" s="189" t="s">
        <v>121</v>
      </c>
      <c r="W2363" s="19" t="s">
        <v>122</v>
      </c>
      <c r="X2363" s="10"/>
      <c r="Y2363" s="10"/>
      <c r="Z2363"/>
      <c r="AA2363"/>
      <c r="AB2363"/>
      <c r="AC2363"/>
      <c r="AD2363"/>
      <c r="AE2363"/>
      <c r="AF2363"/>
      <c r="AG2363"/>
      <c r="AH2363"/>
      <c r="AI2363"/>
    </row>
    <row r="2364" spans="1:35" ht="30.6">
      <c r="A2364" s="10">
        <v>2348</v>
      </c>
      <c r="B2364" s="176" t="s">
        <v>1345</v>
      </c>
      <c r="C2364" s="177" t="s">
        <v>865</v>
      </c>
      <c r="D2364" s="177" t="s">
        <v>118</v>
      </c>
      <c r="E2364" s="178" t="s">
        <v>175</v>
      </c>
      <c r="F2364" s="179">
        <v>33</v>
      </c>
      <c r="G2364" s="180" t="s">
        <v>739</v>
      </c>
      <c r="H2364" s="181">
        <v>3</v>
      </c>
      <c r="I2364" s="182">
        <f>Tabla1[[#This Row],[P_Esperada_MEISR ]]*0.0008928</f>
        <v>2.6784000000000001E-3</v>
      </c>
      <c r="J2364" s="183">
        <v>1</v>
      </c>
      <c r="K2364" s="183">
        <f>Tabla1[[#This Row],[Puntuación]]-1</f>
        <v>0</v>
      </c>
      <c r="L2364" s="182">
        <f>Tabla1[[#This Row],[Cambio escala]]*0.0008928</f>
        <v>0</v>
      </c>
      <c r="M2364" s="179" t="s">
        <v>5</v>
      </c>
      <c r="N2364" s="179" t="s">
        <v>1436</v>
      </c>
      <c r="O2364" s="179" t="s">
        <v>31</v>
      </c>
      <c r="P2364" s="179" t="s">
        <v>1438</v>
      </c>
      <c r="Q2364" s="179" t="s">
        <v>23</v>
      </c>
      <c r="R2364" s="179" t="s">
        <v>1525</v>
      </c>
      <c r="S2364" s="179" t="s">
        <v>176</v>
      </c>
      <c r="T2364" s="184" t="s">
        <v>19</v>
      </c>
      <c r="U2364" s="184" t="str">
        <f>Tabla1[[#This Row],[Códigos CIF]]&amp;" "&amp;"="&amp;" "&amp;Tabla1[[#This Row],[Códigos CIF Habilidad]]</f>
        <v>d177 = Tomar decisiones</v>
      </c>
      <c r="V2364" s="189" t="s">
        <v>177</v>
      </c>
      <c r="W2364" s="19" t="s">
        <v>178</v>
      </c>
      <c r="X2364" s="10"/>
      <c r="Y2364" s="10"/>
      <c r="Z2364"/>
      <c r="AA2364"/>
      <c r="AB2364"/>
      <c r="AC2364"/>
      <c r="AD2364"/>
      <c r="AE2364"/>
      <c r="AF2364"/>
      <c r="AG2364"/>
      <c r="AH2364"/>
      <c r="AI2364"/>
    </row>
    <row r="2365" spans="1:35" ht="24">
      <c r="A2365" s="10">
        <v>2349</v>
      </c>
      <c r="B2365" s="176" t="s">
        <v>1345</v>
      </c>
      <c r="C2365" s="177" t="s">
        <v>866</v>
      </c>
      <c r="D2365" s="177" t="s">
        <v>118</v>
      </c>
      <c r="E2365" s="178" t="s">
        <v>1321</v>
      </c>
      <c r="F2365" s="179">
        <v>33</v>
      </c>
      <c r="G2365" s="180" t="s">
        <v>739</v>
      </c>
      <c r="H2365" s="181">
        <v>3</v>
      </c>
      <c r="I2365" s="182">
        <f>Tabla1[[#This Row],[P_Esperada_MEISR ]]*0.0008928</f>
        <v>2.6784000000000001E-3</v>
      </c>
      <c r="J2365" s="183">
        <v>1</v>
      </c>
      <c r="K2365" s="183">
        <f>Tabla1[[#This Row],[Puntuación]]-1</f>
        <v>0</v>
      </c>
      <c r="L2365" s="182">
        <f>Tabla1[[#This Row],[Cambio escala]]*0.0008928</f>
        <v>0</v>
      </c>
      <c r="M2365" s="179" t="s">
        <v>5</v>
      </c>
      <c r="N2365" s="179" t="s">
        <v>1436</v>
      </c>
      <c r="O2365" s="179" t="s">
        <v>5</v>
      </c>
      <c r="P2365" s="179" t="s">
        <v>1441</v>
      </c>
      <c r="Q2365" s="179" t="s">
        <v>5</v>
      </c>
      <c r="R2365" s="179" t="s">
        <v>1519</v>
      </c>
      <c r="S2365" s="179" t="s">
        <v>13</v>
      </c>
      <c r="T2365" s="184" t="s">
        <v>14</v>
      </c>
      <c r="U2365" s="184" t="str">
        <f>Tabla1[[#This Row],[Códigos CIF]]&amp;" "&amp;"="&amp;" "&amp;Tabla1[[#This Row],[Códigos CIF Habilidad]]</f>
        <v>d710 = Interacciones interpersonales básicas</v>
      </c>
      <c r="V2365" s="189" t="s">
        <v>15</v>
      </c>
      <c r="W2365" s="19" t="s">
        <v>16</v>
      </c>
      <c r="X2365" s="10"/>
      <c r="Y2365" s="10"/>
      <c r="Z2365"/>
      <c r="AA2365"/>
      <c r="AB2365"/>
      <c r="AC2365"/>
      <c r="AD2365"/>
      <c r="AE2365"/>
      <c r="AF2365"/>
      <c r="AG2365"/>
      <c r="AH2365"/>
      <c r="AI2365"/>
    </row>
    <row r="2366" spans="1:35" ht="30.6">
      <c r="A2366" s="10">
        <v>2350</v>
      </c>
      <c r="B2366" s="176" t="s">
        <v>1345</v>
      </c>
      <c r="C2366" s="177" t="s">
        <v>867</v>
      </c>
      <c r="D2366" s="177" t="s">
        <v>118</v>
      </c>
      <c r="E2366" s="178" t="s">
        <v>179</v>
      </c>
      <c r="F2366" s="179">
        <v>34</v>
      </c>
      <c r="G2366" s="180" t="s">
        <v>739</v>
      </c>
      <c r="H2366" s="181">
        <v>3</v>
      </c>
      <c r="I2366" s="182">
        <f>Tabla1[[#This Row],[P_Esperada_MEISR ]]*0.0008928</f>
        <v>2.6784000000000001E-3</v>
      </c>
      <c r="J2366" s="183">
        <v>1</v>
      </c>
      <c r="K2366" s="183">
        <f>Tabla1[[#This Row],[Puntuación]]-1</f>
        <v>0</v>
      </c>
      <c r="L2366" s="182">
        <f>Tabla1[[#This Row],[Cambio escala]]*0.0008928</f>
        <v>0</v>
      </c>
      <c r="M2366" s="179" t="s">
        <v>5</v>
      </c>
      <c r="N2366" s="179" t="s">
        <v>1436</v>
      </c>
      <c r="O2366" s="179" t="s">
        <v>6</v>
      </c>
      <c r="P2366" s="179" t="s">
        <v>1439</v>
      </c>
      <c r="Q2366" s="179" t="s">
        <v>5</v>
      </c>
      <c r="R2366" s="179" t="s">
        <v>1519</v>
      </c>
      <c r="S2366" s="179" t="s">
        <v>103</v>
      </c>
      <c r="T2366" s="184" t="s">
        <v>9</v>
      </c>
      <c r="U2366" s="184" t="str">
        <f>Tabla1[[#This Row],[Códigos CIF]]&amp;" "&amp;"="&amp;" "&amp;Tabla1[[#This Row],[Códigos CIF Habilidad]]</f>
        <v>d350 = Conversación</v>
      </c>
      <c r="V2366" s="189" t="s">
        <v>104</v>
      </c>
      <c r="W2366" s="19" t="s">
        <v>105</v>
      </c>
      <c r="X2366" s="10"/>
      <c r="Y2366" s="10"/>
      <c r="Z2366"/>
      <c r="AA2366"/>
      <c r="AB2366"/>
      <c r="AC2366"/>
      <c r="AD2366"/>
      <c r="AE2366"/>
      <c r="AF2366"/>
      <c r="AG2366"/>
      <c r="AH2366"/>
      <c r="AI2366"/>
    </row>
    <row r="2367" spans="1:35" ht="30.6">
      <c r="A2367" s="10">
        <v>2351</v>
      </c>
      <c r="B2367" s="176" t="s">
        <v>1345</v>
      </c>
      <c r="C2367" s="177" t="s">
        <v>868</v>
      </c>
      <c r="D2367" s="177" t="s">
        <v>118</v>
      </c>
      <c r="E2367" s="178" t="s">
        <v>183</v>
      </c>
      <c r="F2367" s="179">
        <v>36</v>
      </c>
      <c r="G2367" s="180" t="s">
        <v>739</v>
      </c>
      <c r="H2367" s="181">
        <v>3</v>
      </c>
      <c r="I2367" s="182">
        <f>Tabla1[[#This Row],[P_Esperada_MEISR ]]*0.0008928</f>
        <v>2.6784000000000001E-3</v>
      </c>
      <c r="J2367" s="183">
        <v>1</v>
      </c>
      <c r="K2367" s="183">
        <f>Tabla1[[#This Row],[Puntuación]]-1</f>
        <v>0</v>
      </c>
      <c r="L2367" s="182">
        <f>Tabla1[[#This Row],[Cambio escala]]*0.0008928</f>
        <v>0</v>
      </c>
      <c r="M2367" s="179" t="s">
        <v>24</v>
      </c>
      <c r="N2367" s="179" t="s">
        <v>1435</v>
      </c>
      <c r="O2367" s="179" t="s">
        <v>23</v>
      </c>
      <c r="P2367" s="179" t="s">
        <v>1437</v>
      </c>
      <c r="Q2367" s="179" t="s">
        <v>7</v>
      </c>
      <c r="R2367" s="179" t="s">
        <v>1526</v>
      </c>
      <c r="S2367" s="179" t="s">
        <v>37</v>
      </c>
      <c r="T2367" s="184" t="s">
        <v>19</v>
      </c>
      <c r="U2367" s="184" t="str">
        <f>Tabla1[[#This Row],[Códigos CIF]]&amp;" "&amp;"="&amp;" "&amp;Tabla1[[#This Row],[Códigos CIF Habilidad]]</f>
        <v>d120 = Otras experiencias sensoriales intencionadas</v>
      </c>
      <c r="V2367" s="189" t="s">
        <v>38</v>
      </c>
      <c r="W2367" s="19" t="s">
        <v>39</v>
      </c>
      <c r="X2367" s="10"/>
      <c r="Y2367" s="10"/>
      <c r="Z2367"/>
      <c r="AA2367"/>
      <c r="AB2367"/>
      <c r="AC2367"/>
      <c r="AD2367"/>
      <c r="AE2367"/>
      <c r="AF2367"/>
      <c r="AG2367"/>
      <c r="AH2367"/>
      <c r="AI2367"/>
    </row>
    <row r="2368" spans="1:35" ht="20.399999999999999">
      <c r="A2368" s="10">
        <v>2352</v>
      </c>
      <c r="B2368" s="176" t="s">
        <v>1345</v>
      </c>
      <c r="C2368" s="177" t="s">
        <v>869</v>
      </c>
      <c r="D2368" s="177" t="s">
        <v>118</v>
      </c>
      <c r="E2368" s="178" t="s">
        <v>185</v>
      </c>
      <c r="F2368" s="179">
        <v>36</v>
      </c>
      <c r="G2368" s="180" t="s">
        <v>739</v>
      </c>
      <c r="H2368" s="181">
        <v>3</v>
      </c>
      <c r="I2368" s="182">
        <f>Tabla1[[#This Row],[P_Esperada_MEISR ]]*0.0008928</f>
        <v>2.6784000000000001E-3</v>
      </c>
      <c r="J2368" s="183">
        <v>1</v>
      </c>
      <c r="K2368" s="183">
        <f>Tabla1[[#This Row],[Puntuación]]-1</f>
        <v>0</v>
      </c>
      <c r="L2368" s="182">
        <f>Tabla1[[#This Row],[Cambio escala]]*0.0008928</f>
        <v>0</v>
      </c>
      <c r="M2368" s="179" t="s">
        <v>5</v>
      </c>
      <c r="N2368" s="179" t="s">
        <v>1436</v>
      </c>
      <c r="O2368" s="179" t="s">
        <v>6</v>
      </c>
      <c r="P2368" s="179" t="s">
        <v>1439</v>
      </c>
      <c r="Q2368" s="179" t="s">
        <v>5</v>
      </c>
      <c r="R2368" s="179" t="s">
        <v>1519</v>
      </c>
      <c r="S2368" s="179" t="s">
        <v>55</v>
      </c>
      <c r="T2368" s="184" t="s">
        <v>9</v>
      </c>
      <c r="U2368" s="184" t="str">
        <f>Tabla1[[#This Row],[Códigos CIF]]&amp;" "&amp;"="&amp;" "&amp;Tabla1[[#This Row],[Códigos CIF Habilidad]]</f>
        <v>d330 = Hablar</v>
      </c>
      <c r="V2368" s="189" t="s">
        <v>56</v>
      </c>
      <c r="W2368" s="19" t="s">
        <v>57</v>
      </c>
      <c r="X2368" s="10"/>
      <c r="Y2368" s="10"/>
      <c r="Z2368"/>
      <c r="AA2368"/>
      <c r="AB2368"/>
      <c r="AC2368"/>
      <c r="AD2368"/>
      <c r="AE2368"/>
      <c r="AF2368"/>
      <c r="AG2368"/>
      <c r="AH2368"/>
      <c r="AI2368"/>
    </row>
    <row r="2369" spans="1:35" ht="30.6">
      <c r="A2369" s="10">
        <v>2353</v>
      </c>
      <c r="B2369" s="176" t="s">
        <v>1345</v>
      </c>
      <c r="C2369" s="177" t="s">
        <v>870</v>
      </c>
      <c r="D2369" s="177" t="s">
        <v>118</v>
      </c>
      <c r="E2369" s="178" t="s">
        <v>189</v>
      </c>
      <c r="F2369" s="179">
        <v>36</v>
      </c>
      <c r="G2369" s="180" t="s">
        <v>739</v>
      </c>
      <c r="H2369" s="181">
        <v>3</v>
      </c>
      <c r="I2369" s="182">
        <f>Tabla1[[#This Row],[P_Esperada_MEISR ]]*0.0008928</f>
        <v>2.6784000000000001E-3</v>
      </c>
      <c r="J2369" s="183">
        <v>1</v>
      </c>
      <c r="K2369" s="183">
        <f>Tabla1[[#This Row],[Puntuación]]-1</f>
        <v>0</v>
      </c>
      <c r="L2369" s="182">
        <f>Tabla1[[#This Row],[Cambio escala]]*0.0008928</f>
        <v>0</v>
      </c>
      <c r="M2369" s="179" t="s">
        <v>5</v>
      </c>
      <c r="N2369" s="179" t="s">
        <v>1436</v>
      </c>
      <c r="O2369" s="179" t="s">
        <v>6</v>
      </c>
      <c r="P2369" s="179" t="s">
        <v>1439</v>
      </c>
      <c r="Q2369" s="179" t="s">
        <v>5</v>
      </c>
      <c r="R2369" s="179" t="s">
        <v>1519</v>
      </c>
      <c r="S2369" s="179" t="s">
        <v>103</v>
      </c>
      <c r="T2369" s="184" t="s">
        <v>9</v>
      </c>
      <c r="U2369" s="184" t="str">
        <f>Tabla1[[#This Row],[Códigos CIF]]&amp;" "&amp;"="&amp;" "&amp;Tabla1[[#This Row],[Códigos CIF Habilidad]]</f>
        <v>d350 = Conversación</v>
      </c>
      <c r="V2369" s="189" t="s">
        <v>104</v>
      </c>
      <c r="W2369" s="19" t="s">
        <v>105</v>
      </c>
      <c r="X2369" s="10"/>
      <c r="Y2369" s="10"/>
      <c r="Z2369"/>
      <c r="AA2369"/>
      <c r="AB2369"/>
      <c r="AC2369"/>
      <c r="AD2369"/>
      <c r="AE2369"/>
      <c r="AF2369"/>
      <c r="AG2369"/>
      <c r="AH2369"/>
      <c r="AI2369"/>
    </row>
    <row r="2370" spans="1:35">
      <c r="A2370" s="10">
        <v>2354</v>
      </c>
      <c r="B2370" s="176" t="s">
        <v>1345</v>
      </c>
      <c r="C2370" s="177" t="s">
        <v>822</v>
      </c>
      <c r="D2370" s="177" t="s">
        <v>118</v>
      </c>
      <c r="E2370" s="178" t="s">
        <v>191</v>
      </c>
      <c r="F2370" s="179">
        <v>36</v>
      </c>
      <c r="G2370" s="180" t="s">
        <v>739</v>
      </c>
      <c r="H2370" s="181">
        <v>3</v>
      </c>
      <c r="I2370" s="182">
        <f>Tabla1[[#This Row],[P_Esperada_MEISR ]]*0.0008928</f>
        <v>2.6784000000000001E-3</v>
      </c>
      <c r="J2370" s="183">
        <v>1</v>
      </c>
      <c r="K2370" s="183">
        <f>Tabla1[[#This Row],[Puntuación]]-1</f>
        <v>0</v>
      </c>
      <c r="L2370" s="182">
        <f>Tabla1[[#This Row],[Cambio escala]]*0.0008928</f>
        <v>0</v>
      </c>
      <c r="M2370" s="179" t="s">
        <v>24</v>
      </c>
      <c r="N2370" s="179" t="s">
        <v>1435</v>
      </c>
      <c r="O2370" s="179" t="s">
        <v>6</v>
      </c>
      <c r="P2370" s="179" t="s">
        <v>1439</v>
      </c>
      <c r="Q2370" s="179" t="s">
        <v>5</v>
      </c>
      <c r="R2370" s="179" t="s">
        <v>1519</v>
      </c>
      <c r="S2370" s="179" t="s">
        <v>192</v>
      </c>
      <c r="T2370" s="184" t="s">
        <v>19</v>
      </c>
      <c r="U2370" s="184" t="str">
        <f>Tabla1[[#This Row],[Códigos CIF]]&amp;" "&amp;"="&amp;" "&amp;Tabla1[[#This Row],[Códigos CIF Habilidad]]</f>
        <v>d115 = Escuchar</v>
      </c>
      <c r="V2370" s="189" t="s">
        <v>193</v>
      </c>
      <c r="W2370" s="19" t="s">
        <v>194</v>
      </c>
      <c r="X2370" s="10"/>
      <c r="Y2370" s="10"/>
      <c r="Z2370"/>
      <c r="AA2370"/>
      <c r="AB2370"/>
      <c r="AC2370"/>
      <c r="AD2370"/>
      <c r="AE2370"/>
      <c r="AF2370"/>
      <c r="AG2370"/>
      <c r="AH2370"/>
      <c r="AI2370"/>
    </row>
    <row r="2371" spans="1:35" ht="20.399999999999999">
      <c r="A2371" s="10">
        <v>2355</v>
      </c>
      <c r="B2371" s="176" t="s">
        <v>1345</v>
      </c>
      <c r="C2371" s="177" t="s">
        <v>871</v>
      </c>
      <c r="D2371" s="177" t="s">
        <v>118</v>
      </c>
      <c r="E2371" s="178" t="s">
        <v>195</v>
      </c>
      <c r="F2371" s="179">
        <v>36</v>
      </c>
      <c r="G2371" s="180" t="s">
        <v>739</v>
      </c>
      <c r="H2371" s="181">
        <v>3</v>
      </c>
      <c r="I2371" s="182">
        <f>Tabla1[[#This Row],[P_Esperada_MEISR ]]*0.0008928</f>
        <v>2.6784000000000001E-3</v>
      </c>
      <c r="J2371" s="183">
        <v>1</v>
      </c>
      <c r="K2371" s="183">
        <f>Tabla1[[#This Row],[Puntuación]]-1</f>
        <v>0</v>
      </c>
      <c r="L2371" s="182">
        <f>Tabla1[[#This Row],[Cambio escala]]*0.0008928</f>
        <v>0</v>
      </c>
      <c r="M2371" s="179" t="s">
        <v>5</v>
      </c>
      <c r="N2371" s="179" t="s">
        <v>1436</v>
      </c>
      <c r="O2371" s="179" t="s">
        <v>6</v>
      </c>
      <c r="P2371" s="179" t="s">
        <v>1439</v>
      </c>
      <c r="Q2371" s="179" t="s">
        <v>5</v>
      </c>
      <c r="R2371" s="179" t="s">
        <v>1519</v>
      </c>
      <c r="S2371" s="179" t="s">
        <v>176</v>
      </c>
      <c r="T2371" s="184" t="s">
        <v>19</v>
      </c>
      <c r="U2371" s="184" t="str">
        <f>Tabla1[[#This Row],[Códigos CIF]]&amp;" "&amp;"="&amp;" "&amp;Tabla1[[#This Row],[Códigos CIF Habilidad]]</f>
        <v>d177 = Tomar decisiones</v>
      </c>
      <c r="V2371" s="189" t="s">
        <v>177</v>
      </c>
      <c r="W2371" s="19" t="s">
        <v>178</v>
      </c>
      <c r="X2371" s="10"/>
      <c r="Y2371" s="10"/>
      <c r="Z2371"/>
      <c r="AA2371"/>
      <c r="AB2371"/>
      <c r="AC2371"/>
      <c r="AD2371"/>
      <c r="AE2371"/>
      <c r="AF2371"/>
      <c r="AG2371"/>
      <c r="AH2371"/>
      <c r="AI2371"/>
    </row>
    <row r="2372" spans="1:35">
      <c r="A2372" s="10">
        <v>2356</v>
      </c>
      <c r="B2372" s="176" t="s">
        <v>1345</v>
      </c>
      <c r="C2372" s="177" t="s">
        <v>872</v>
      </c>
      <c r="D2372" s="177" t="s">
        <v>118</v>
      </c>
      <c r="E2372" s="178" t="s">
        <v>196</v>
      </c>
      <c r="F2372" s="179">
        <v>36</v>
      </c>
      <c r="G2372" s="180" t="s">
        <v>739</v>
      </c>
      <c r="H2372" s="181">
        <v>3</v>
      </c>
      <c r="I2372" s="182">
        <f>Tabla1[[#This Row],[P_Esperada_MEISR ]]*0.0008928</f>
        <v>2.6784000000000001E-3</v>
      </c>
      <c r="J2372" s="183">
        <v>1</v>
      </c>
      <c r="K2372" s="183">
        <f>Tabla1[[#This Row],[Puntuación]]-1</f>
        <v>0</v>
      </c>
      <c r="L2372" s="182">
        <f>Tabla1[[#This Row],[Cambio escala]]*0.0008928</f>
        <v>0</v>
      </c>
      <c r="M2372" s="179" t="s">
        <v>23</v>
      </c>
      <c r="N2372" s="179" t="s">
        <v>1434</v>
      </c>
      <c r="O2372" s="179" t="s">
        <v>23</v>
      </c>
      <c r="P2372" s="179" t="s">
        <v>1437</v>
      </c>
      <c r="Q2372" s="179" t="s">
        <v>23</v>
      </c>
      <c r="R2372" s="179" t="s">
        <v>1525</v>
      </c>
      <c r="S2372" s="179" t="s">
        <v>120</v>
      </c>
      <c r="T2372" s="184" t="s">
        <v>83</v>
      </c>
      <c r="U2372" s="184" t="str">
        <f>Tabla1[[#This Row],[Códigos CIF]]&amp;" "&amp;"="&amp;" "&amp;Tabla1[[#This Row],[Códigos CIF Habilidad]]</f>
        <v>d560 = Beber</v>
      </c>
      <c r="V2372" s="189" t="s">
        <v>121</v>
      </c>
      <c r="W2372" s="19" t="s">
        <v>122</v>
      </c>
      <c r="X2372" s="10"/>
      <c r="Y2372" s="10"/>
      <c r="Z2372"/>
      <c r="AA2372"/>
      <c r="AB2372"/>
      <c r="AC2372"/>
      <c r="AD2372"/>
      <c r="AE2372"/>
      <c r="AF2372"/>
      <c r="AG2372"/>
      <c r="AH2372"/>
      <c r="AI2372"/>
    </row>
    <row r="2373" spans="1:35">
      <c r="A2373" s="10">
        <v>2357</v>
      </c>
      <c r="B2373" s="176" t="s">
        <v>1345</v>
      </c>
      <c r="C2373" s="177" t="s">
        <v>873</v>
      </c>
      <c r="D2373" s="177" t="s">
        <v>118</v>
      </c>
      <c r="E2373" s="178" t="s">
        <v>166</v>
      </c>
      <c r="F2373" s="179">
        <v>42</v>
      </c>
      <c r="G2373" s="180" t="s">
        <v>740</v>
      </c>
      <c r="H2373" s="181">
        <v>3</v>
      </c>
      <c r="I2373" s="182">
        <f>Tabla1[[#This Row],[P_Esperada_MEISR ]]*0.0008928</f>
        <v>2.6784000000000001E-3</v>
      </c>
      <c r="J2373" s="183">
        <v>1</v>
      </c>
      <c r="K2373" s="183">
        <f>Tabla1[[#This Row],[Puntuación]]-1</f>
        <v>0</v>
      </c>
      <c r="L2373" s="182">
        <f>Tabla1[[#This Row],[Cambio escala]]*0.0008928</f>
        <v>0</v>
      </c>
      <c r="M2373" s="179" t="s">
        <v>24</v>
      </c>
      <c r="N2373" s="179" t="s">
        <v>1435</v>
      </c>
      <c r="O2373" s="179" t="s">
        <v>5</v>
      </c>
      <c r="P2373" s="179" t="s">
        <v>1441</v>
      </c>
      <c r="Q2373" s="179" t="s">
        <v>23</v>
      </c>
      <c r="R2373" s="179" t="s">
        <v>1525</v>
      </c>
      <c r="S2373" s="179" t="s">
        <v>86</v>
      </c>
      <c r="T2373" s="184" t="s">
        <v>50</v>
      </c>
      <c r="U2373" s="184" t="str">
        <f>Tabla1[[#This Row],[Códigos CIF]]&amp;" "&amp;"="&amp;" "&amp;Tabla1[[#This Row],[Códigos CIF Habilidad]]</f>
        <v>d210 = Llevar a cabo una única tarea</v>
      </c>
      <c r="V2373" s="189" t="s">
        <v>87</v>
      </c>
      <c r="W2373" s="19" t="s">
        <v>88</v>
      </c>
      <c r="X2373" s="10"/>
      <c r="Y2373" s="10"/>
      <c r="Z2373"/>
      <c r="AA2373"/>
      <c r="AB2373"/>
      <c r="AC2373"/>
      <c r="AD2373"/>
      <c r="AE2373"/>
      <c r="AF2373"/>
      <c r="AG2373"/>
      <c r="AH2373"/>
      <c r="AI2373"/>
    </row>
    <row r="2374" spans="1:35" ht="40.799999999999997">
      <c r="A2374" s="10">
        <v>2358</v>
      </c>
      <c r="B2374" s="176" t="s">
        <v>1345</v>
      </c>
      <c r="C2374" s="177" t="s">
        <v>874</v>
      </c>
      <c r="D2374" s="177" t="s">
        <v>118</v>
      </c>
      <c r="E2374" s="178" t="s">
        <v>174</v>
      </c>
      <c r="F2374" s="179">
        <v>42</v>
      </c>
      <c r="G2374" s="180" t="s">
        <v>740</v>
      </c>
      <c r="H2374" s="181">
        <v>3</v>
      </c>
      <c r="I2374" s="182">
        <f>Tabla1[[#This Row],[P_Esperada_MEISR ]]*0.0008928</f>
        <v>2.6784000000000001E-3</v>
      </c>
      <c r="J2374" s="183">
        <v>1</v>
      </c>
      <c r="K2374" s="183">
        <f>Tabla1[[#This Row],[Puntuación]]-1</f>
        <v>0</v>
      </c>
      <c r="L2374" s="182">
        <f>Tabla1[[#This Row],[Cambio escala]]*0.0008928</f>
        <v>0</v>
      </c>
      <c r="M2374" s="179" t="s">
        <v>23</v>
      </c>
      <c r="N2374" s="179" t="s">
        <v>1434</v>
      </c>
      <c r="O2374" s="179" t="s">
        <v>23</v>
      </c>
      <c r="P2374" s="179" t="s">
        <v>1437</v>
      </c>
      <c r="Q2374" s="179" t="s">
        <v>23</v>
      </c>
      <c r="R2374" s="179" t="s">
        <v>1525</v>
      </c>
      <c r="S2374" s="179" t="s">
        <v>127</v>
      </c>
      <c r="T2374" s="184" t="s">
        <v>83</v>
      </c>
      <c r="U2374" s="184" t="str">
        <f>Tabla1[[#This Row],[Códigos CIF]]&amp;" "&amp;"="&amp;" "&amp;Tabla1[[#This Row],[Códigos CIF Habilidad]]</f>
        <v>d550 = Comer</v>
      </c>
      <c r="V2374" s="189" t="s">
        <v>128</v>
      </c>
      <c r="W2374" s="19" t="s">
        <v>129</v>
      </c>
      <c r="X2374" s="10"/>
      <c r="Y2374" s="10"/>
      <c r="Z2374"/>
      <c r="AA2374"/>
      <c r="AB2374"/>
      <c r="AC2374"/>
      <c r="AD2374"/>
      <c r="AE2374"/>
      <c r="AF2374"/>
      <c r="AG2374"/>
      <c r="AH2374"/>
      <c r="AI2374"/>
    </row>
    <row r="2375" spans="1:35" ht="30.6">
      <c r="A2375" s="10">
        <v>2359</v>
      </c>
      <c r="B2375" s="176" t="s">
        <v>1345</v>
      </c>
      <c r="C2375" s="177" t="s">
        <v>825</v>
      </c>
      <c r="D2375" s="177" t="s">
        <v>118</v>
      </c>
      <c r="E2375" s="178" t="s">
        <v>182</v>
      </c>
      <c r="F2375" s="179">
        <v>42</v>
      </c>
      <c r="G2375" s="180" t="s">
        <v>740</v>
      </c>
      <c r="H2375" s="181">
        <v>3</v>
      </c>
      <c r="I2375" s="182">
        <f>Tabla1[[#This Row],[P_Esperada_MEISR ]]*0.0008928</f>
        <v>2.6784000000000001E-3</v>
      </c>
      <c r="J2375" s="183">
        <v>1</v>
      </c>
      <c r="K2375" s="183">
        <f>Tabla1[[#This Row],[Puntuación]]-1</f>
        <v>0</v>
      </c>
      <c r="L2375" s="182">
        <f>Tabla1[[#This Row],[Cambio escala]]*0.0008928</f>
        <v>0</v>
      </c>
      <c r="M2375" s="179" t="s">
        <v>5</v>
      </c>
      <c r="N2375" s="179" t="s">
        <v>1436</v>
      </c>
      <c r="O2375" s="179" t="s">
        <v>6</v>
      </c>
      <c r="P2375" s="179" t="s">
        <v>1439</v>
      </c>
      <c r="Q2375" s="179" t="s">
        <v>5</v>
      </c>
      <c r="R2375" s="179" t="s">
        <v>1519</v>
      </c>
      <c r="S2375" s="179" t="s">
        <v>103</v>
      </c>
      <c r="T2375" s="184" t="s">
        <v>9</v>
      </c>
      <c r="U2375" s="184" t="str">
        <f>Tabla1[[#This Row],[Códigos CIF]]&amp;" "&amp;"="&amp;" "&amp;Tabla1[[#This Row],[Códigos CIF Habilidad]]</f>
        <v>d350 = Conversación</v>
      </c>
      <c r="V2375" s="189" t="s">
        <v>104</v>
      </c>
      <c r="W2375" s="19" t="s">
        <v>105</v>
      </c>
      <c r="X2375" s="10"/>
      <c r="Y2375" s="10"/>
      <c r="Z2375"/>
      <c r="AA2375"/>
      <c r="AB2375"/>
      <c r="AC2375"/>
      <c r="AD2375"/>
      <c r="AE2375"/>
      <c r="AF2375"/>
      <c r="AG2375"/>
      <c r="AH2375"/>
      <c r="AI2375"/>
    </row>
    <row r="2376" spans="1:35">
      <c r="A2376" s="10">
        <v>2360</v>
      </c>
      <c r="B2376" s="176" t="s">
        <v>1345</v>
      </c>
      <c r="C2376" s="177" t="s">
        <v>875</v>
      </c>
      <c r="D2376" s="177" t="s">
        <v>118</v>
      </c>
      <c r="E2376" s="178" t="s">
        <v>184</v>
      </c>
      <c r="F2376" s="179">
        <v>42</v>
      </c>
      <c r="G2376" s="180" t="s">
        <v>740</v>
      </c>
      <c r="H2376" s="181">
        <v>3</v>
      </c>
      <c r="I2376" s="182">
        <f>Tabla1[[#This Row],[P_Esperada_MEISR ]]*0.0008928</f>
        <v>2.6784000000000001E-3</v>
      </c>
      <c r="J2376" s="183">
        <v>1</v>
      </c>
      <c r="K2376" s="183">
        <f>Tabla1[[#This Row],[Puntuación]]-1</f>
        <v>0</v>
      </c>
      <c r="L2376" s="182">
        <f>Tabla1[[#This Row],[Cambio escala]]*0.0008928</f>
        <v>0</v>
      </c>
      <c r="M2376" s="179" t="s">
        <v>23</v>
      </c>
      <c r="N2376" s="179" t="s">
        <v>1434</v>
      </c>
      <c r="O2376" s="179" t="s">
        <v>23</v>
      </c>
      <c r="P2376" s="179" t="s">
        <v>1437</v>
      </c>
      <c r="Q2376" s="179" t="s">
        <v>23</v>
      </c>
      <c r="R2376" s="179" t="s">
        <v>1525</v>
      </c>
      <c r="S2376" s="179" t="s">
        <v>92</v>
      </c>
      <c r="T2376" s="184" t="s">
        <v>83</v>
      </c>
      <c r="U2376" s="184" t="str">
        <f>Tabla1[[#This Row],[Códigos CIF]]&amp;" "&amp;"="&amp;" "&amp;Tabla1[[#This Row],[Códigos CIF Habilidad]]</f>
        <v>d510 = Lavarse</v>
      </c>
      <c r="V2376" s="189" t="s">
        <v>93</v>
      </c>
      <c r="W2376" s="19" t="s">
        <v>94</v>
      </c>
      <c r="X2376" s="10"/>
      <c r="Y2376" s="10"/>
      <c r="Z2376"/>
      <c r="AA2376"/>
      <c r="AB2376"/>
      <c r="AC2376"/>
      <c r="AD2376"/>
      <c r="AE2376"/>
      <c r="AF2376"/>
      <c r="AG2376"/>
      <c r="AH2376"/>
      <c r="AI2376"/>
    </row>
    <row r="2377" spans="1:35" ht="30.6">
      <c r="A2377" s="10">
        <v>2361</v>
      </c>
      <c r="B2377" s="176" t="s">
        <v>1345</v>
      </c>
      <c r="C2377" s="177" t="s">
        <v>876</v>
      </c>
      <c r="D2377" s="177" t="s">
        <v>118</v>
      </c>
      <c r="E2377" s="178" t="s">
        <v>180</v>
      </c>
      <c r="F2377" s="179">
        <v>48</v>
      </c>
      <c r="G2377" s="180" t="s">
        <v>741</v>
      </c>
      <c r="H2377" s="181">
        <v>3</v>
      </c>
      <c r="I2377" s="182">
        <f>Tabla1[[#This Row],[P_Esperada_MEISR ]]*0.0008928</f>
        <v>2.6784000000000001E-3</v>
      </c>
      <c r="J2377" s="183">
        <v>1</v>
      </c>
      <c r="K2377" s="183">
        <f>Tabla1[[#This Row],[Puntuación]]-1</f>
        <v>0</v>
      </c>
      <c r="L2377" s="182">
        <f>Tabla1[[#This Row],[Cambio escala]]*0.0008928</f>
        <v>0</v>
      </c>
      <c r="M2377" s="179" t="s">
        <v>23</v>
      </c>
      <c r="N2377" s="179" t="s">
        <v>1434</v>
      </c>
      <c r="O2377" s="179" t="s">
        <v>23</v>
      </c>
      <c r="P2377" s="179" t="s">
        <v>1437</v>
      </c>
      <c r="Q2377" s="179" t="s">
        <v>23</v>
      </c>
      <c r="R2377" s="179" t="s">
        <v>1525</v>
      </c>
      <c r="S2377" s="179" t="s">
        <v>34</v>
      </c>
      <c r="T2377" s="184" t="s">
        <v>27</v>
      </c>
      <c r="U2377" s="184" t="str">
        <f>Tabla1[[#This Row],[Códigos CIF]]&amp;" "&amp;"="&amp;" "&amp;Tabla1[[#This Row],[Códigos CIF Habilidad]]</f>
        <v>d445 = Uso de la mano y el brazo</v>
      </c>
      <c r="V2377" s="189" t="s">
        <v>35</v>
      </c>
      <c r="W2377" s="19" t="s">
        <v>36</v>
      </c>
      <c r="X2377" s="10"/>
      <c r="Y2377" s="10"/>
      <c r="Z2377"/>
      <c r="AA2377"/>
      <c r="AB2377"/>
      <c r="AC2377"/>
      <c r="AD2377"/>
      <c r="AE2377"/>
      <c r="AF2377"/>
      <c r="AG2377"/>
      <c r="AH2377"/>
      <c r="AI2377"/>
    </row>
    <row r="2378" spans="1:35">
      <c r="A2378" s="10">
        <v>2362</v>
      </c>
      <c r="B2378" s="176" t="s">
        <v>1345</v>
      </c>
      <c r="C2378" s="177" t="s">
        <v>877</v>
      </c>
      <c r="D2378" s="185" t="s">
        <v>118</v>
      </c>
      <c r="E2378" s="178" t="s">
        <v>700</v>
      </c>
      <c r="F2378" s="179">
        <v>48</v>
      </c>
      <c r="G2378" s="180" t="s">
        <v>741</v>
      </c>
      <c r="H2378" s="181">
        <v>3</v>
      </c>
      <c r="I2378" s="182">
        <f>Tabla1[[#This Row],[P_Esperada_MEISR ]]*0.0008928</f>
        <v>2.6784000000000001E-3</v>
      </c>
      <c r="J2378" s="186">
        <v>1</v>
      </c>
      <c r="K2378" s="186">
        <f>Tabla1[[#This Row],[Puntuación]]-1</f>
        <v>0</v>
      </c>
      <c r="L2378" s="182">
        <f>Tabla1[[#This Row],[Cambio escala]]*0.0008928</f>
        <v>0</v>
      </c>
      <c r="M2378" s="179" t="s">
        <v>23</v>
      </c>
      <c r="N2378" s="179" t="s">
        <v>1434</v>
      </c>
      <c r="O2378" s="179" t="s">
        <v>23</v>
      </c>
      <c r="P2378" s="179" t="s">
        <v>1437</v>
      </c>
      <c r="Q2378" s="179" t="s">
        <v>23</v>
      </c>
      <c r="R2378" s="179" t="s">
        <v>1525</v>
      </c>
      <c r="S2378" s="179" t="s">
        <v>127</v>
      </c>
      <c r="T2378" s="179" t="s">
        <v>83</v>
      </c>
      <c r="U2378" s="179" t="str">
        <f>Tabla1[[#This Row],[Códigos CIF]]&amp;" "&amp;"="&amp;" "&amp;Tabla1[[#This Row],[Códigos CIF Habilidad]]</f>
        <v>d550 = Comer</v>
      </c>
      <c r="V2378" s="190" t="s">
        <v>128</v>
      </c>
      <c r="W2378" s="14" t="s">
        <v>129</v>
      </c>
      <c r="X2378" s="10"/>
      <c r="Y2378" s="10"/>
      <c r="Z2378"/>
      <c r="AA2378"/>
      <c r="AB2378"/>
      <c r="AC2378"/>
      <c r="AD2378"/>
      <c r="AE2378"/>
      <c r="AF2378"/>
      <c r="AG2378"/>
      <c r="AH2378"/>
      <c r="AI2378"/>
    </row>
    <row r="2379" spans="1:35" ht="20.399999999999999">
      <c r="A2379" s="10">
        <v>2363</v>
      </c>
      <c r="B2379" s="176" t="s">
        <v>1345</v>
      </c>
      <c r="C2379" s="177" t="s">
        <v>878</v>
      </c>
      <c r="D2379" s="177" t="s">
        <v>118</v>
      </c>
      <c r="E2379" s="178" t="s">
        <v>188</v>
      </c>
      <c r="F2379" s="179">
        <v>48</v>
      </c>
      <c r="G2379" s="180" t="s">
        <v>741</v>
      </c>
      <c r="H2379" s="181">
        <v>3</v>
      </c>
      <c r="I2379" s="182">
        <f>Tabla1[[#This Row],[P_Esperada_MEISR ]]*0.0008928</f>
        <v>2.6784000000000001E-3</v>
      </c>
      <c r="J2379" s="183">
        <v>1</v>
      </c>
      <c r="K2379" s="183">
        <f>Tabla1[[#This Row],[Puntuación]]-1</f>
        <v>0</v>
      </c>
      <c r="L2379" s="182">
        <f>Tabla1[[#This Row],[Cambio escala]]*0.0008928</f>
        <v>0</v>
      </c>
      <c r="M2379" s="179" t="s">
        <v>23</v>
      </c>
      <c r="N2379" s="179" t="s">
        <v>1434</v>
      </c>
      <c r="O2379" s="179" t="s">
        <v>23</v>
      </c>
      <c r="P2379" s="179" t="s">
        <v>1437</v>
      </c>
      <c r="Q2379" s="179" t="s">
        <v>23</v>
      </c>
      <c r="R2379" s="179" t="s">
        <v>1525</v>
      </c>
      <c r="S2379" s="179" t="s">
        <v>127</v>
      </c>
      <c r="T2379" s="184" t="s">
        <v>83</v>
      </c>
      <c r="U2379" s="184" t="str">
        <f>Tabla1[[#This Row],[Códigos CIF]]&amp;" "&amp;"="&amp;" "&amp;Tabla1[[#This Row],[Códigos CIF Habilidad]]</f>
        <v>d550 = Comer</v>
      </c>
      <c r="V2379" s="189" t="s">
        <v>128</v>
      </c>
      <c r="W2379" s="19" t="s">
        <v>129</v>
      </c>
      <c r="X2379" s="10"/>
      <c r="Y2379" s="10"/>
      <c r="Z2379"/>
      <c r="AA2379"/>
      <c r="AB2379"/>
      <c r="AC2379"/>
      <c r="AD2379"/>
      <c r="AE2379"/>
      <c r="AF2379"/>
      <c r="AG2379"/>
      <c r="AH2379"/>
      <c r="AI2379"/>
    </row>
    <row r="2380" spans="1:35" ht="20.399999999999999">
      <c r="A2380" s="10">
        <v>2364</v>
      </c>
      <c r="B2380" s="176" t="s">
        <v>1345</v>
      </c>
      <c r="C2380" s="177" t="s">
        <v>823</v>
      </c>
      <c r="D2380" s="177" t="s">
        <v>118</v>
      </c>
      <c r="E2380" s="178" t="s">
        <v>701</v>
      </c>
      <c r="F2380" s="179">
        <v>48</v>
      </c>
      <c r="G2380" s="180" t="s">
        <v>741</v>
      </c>
      <c r="H2380" s="181">
        <v>3</v>
      </c>
      <c r="I2380" s="182">
        <f>Tabla1[[#This Row],[P_Esperada_MEISR ]]*0.0008928</f>
        <v>2.6784000000000001E-3</v>
      </c>
      <c r="J2380" s="183">
        <v>1</v>
      </c>
      <c r="K2380" s="183">
        <f>Tabla1[[#This Row],[Puntuación]]-1</f>
        <v>0</v>
      </c>
      <c r="L2380" s="182">
        <f>Tabla1[[#This Row],[Cambio escala]]*0.0008928</f>
        <v>0</v>
      </c>
      <c r="M2380" s="179" t="s">
        <v>23</v>
      </c>
      <c r="N2380" s="179" t="s">
        <v>1434</v>
      </c>
      <c r="O2380" s="179" t="s">
        <v>23</v>
      </c>
      <c r="P2380" s="179" t="s">
        <v>1437</v>
      </c>
      <c r="Q2380" s="179" t="s">
        <v>23</v>
      </c>
      <c r="R2380" s="179" t="s">
        <v>1525</v>
      </c>
      <c r="S2380" s="179" t="s">
        <v>72</v>
      </c>
      <c r="T2380" s="184" t="s">
        <v>50</v>
      </c>
      <c r="U2380" s="184" t="str">
        <f>Tabla1[[#This Row],[Códigos CIF]]&amp;" "&amp;"="&amp;" "&amp;Tabla1[[#This Row],[Códigos CIF Habilidad]]</f>
        <v>d230 = Llevar a cabo rutinas diarias</v>
      </c>
      <c r="V2380" s="189" t="s">
        <v>73</v>
      </c>
      <c r="W2380" s="19" t="s">
        <v>74</v>
      </c>
      <c r="X2380" s="10"/>
      <c r="Y2380" s="10"/>
      <c r="Z2380"/>
      <c r="AA2380"/>
      <c r="AB2380"/>
      <c r="AC2380"/>
      <c r="AD2380"/>
      <c r="AE2380"/>
      <c r="AF2380"/>
      <c r="AG2380"/>
      <c r="AH2380"/>
      <c r="AI2380"/>
    </row>
    <row r="2381" spans="1:35">
      <c r="A2381" s="10">
        <v>2365</v>
      </c>
      <c r="B2381" s="176" t="s">
        <v>1345</v>
      </c>
      <c r="C2381" s="177" t="s">
        <v>879</v>
      </c>
      <c r="D2381" s="177" t="s">
        <v>118</v>
      </c>
      <c r="E2381" s="178" t="s">
        <v>190</v>
      </c>
      <c r="F2381" s="179">
        <v>48</v>
      </c>
      <c r="G2381" s="180" t="s">
        <v>741</v>
      </c>
      <c r="H2381" s="181">
        <v>3</v>
      </c>
      <c r="I2381" s="182">
        <f>Tabla1[[#This Row],[P_Esperada_MEISR ]]*0.0008928</f>
        <v>2.6784000000000001E-3</v>
      </c>
      <c r="J2381" s="183">
        <v>1</v>
      </c>
      <c r="K2381" s="183">
        <f>Tabla1[[#This Row],[Puntuación]]-1</f>
        <v>0</v>
      </c>
      <c r="L2381" s="182">
        <f>Tabla1[[#This Row],[Cambio escala]]*0.0008928</f>
        <v>0</v>
      </c>
      <c r="M2381" s="179" t="s">
        <v>24</v>
      </c>
      <c r="N2381" s="179" t="s">
        <v>1435</v>
      </c>
      <c r="O2381" s="179" t="s">
        <v>5</v>
      </c>
      <c r="P2381" s="179" t="s">
        <v>1441</v>
      </c>
      <c r="Q2381" s="179" t="s">
        <v>7</v>
      </c>
      <c r="R2381" s="179" t="s">
        <v>1526</v>
      </c>
      <c r="S2381" s="179" t="s">
        <v>72</v>
      </c>
      <c r="T2381" s="184" t="s">
        <v>50</v>
      </c>
      <c r="U2381" s="184" t="str">
        <f>Tabla1[[#This Row],[Códigos CIF]]&amp;" "&amp;"="&amp;" "&amp;Tabla1[[#This Row],[Códigos CIF Habilidad]]</f>
        <v>d230 = Llevar a cabo rutinas diarias</v>
      </c>
      <c r="V2381" s="189" t="s">
        <v>73</v>
      </c>
      <c r="W2381" s="19" t="s">
        <v>74</v>
      </c>
      <c r="X2381" s="10"/>
      <c r="Y2381" s="10"/>
      <c r="Z2381"/>
      <c r="AA2381"/>
      <c r="AB2381"/>
      <c r="AC2381"/>
      <c r="AD2381"/>
      <c r="AE2381"/>
      <c r="AF2381"/>
      <c r="AG2381"/>
      <c r="AH2381"/>
      <c r="AI2381"/>
    </row>
    <row r="2382" spans="1:35">
      <c r="A2382" s="10">
        <v>2366</v>
      </c>
      <c r="B2382" s="176" t="s">
        <v>1345</v>
      </c>
      <c r="C2382" s="177" t="s">
        <v>880</v>
      </c>
      <c r="D2382" s="177" t="s">
        <v>118</v>
      </c>
      <c r="E2382" s="178" t="s">
        <v>200</v>
      </c>
      <c r="F2382" s="179">
        <v>48</v>
      </c>
      <c r="G2382" s="180" t="s">
        <v>741</v>
      </c>
      <c r="H2382" s="181">
        <v>3</v>
      </c>
      <c r="I2382" s="182">
        <f>Tabla1[[#This Row],[P_Esperada_MEISR ]]*0.0008928</f>
        <v>2.6784000000000001E-3</v>
      </c>
      <c r="J2382" s="183">
        <v>1</v>
      </c>
      <c r="K2382" s="183">
        <f>Tabla1[[#This Row],[Puntuación]]-1</f>
        <v>0</v>
      </c>
      <c r="L2382" s="182">
        <f>Tabla1[[#This Row],[Cambio escala]]*0.0008928</f>
        <v>0</v>
      </c>
      <c r="M2382" s="179" t="s">
        <v>23</v>
      </c>
      <c r="N2382" s="179" t="s">
        <v>1434</v>
      </c>
      <c r="O2382" s="179" t="s">
        <v>23</v>
      </c>
      <c r="P2382" s="179" t="s">
        <v>1437</v>
      </c>
      <c r="Q2382" s="179" t="s">
        <v>23</v>
      </c>
      <c r="R2382" s="179" t="s">
        <v>1525</v>
      </c>
      <c r="S2382" s="179" t="s">
        <v>72</v>
      </c>
      <c r="T2382" s="184" t="s">
        <v>50</v>
      </c>
      <c r="U2382" s="184" t="str">
        <f>Tabla1[[#This Row],[Códigos CIF]]&amp;" "&amp;"="&amp;" "&amp;Tabla1[[#This Row],[Códigos CIF Habilidad]]</f>
        <v>d230 = Llevar a cabo rutinas diarias</v>
      </c>
      <c r="V2382" s="189" t="s">
        <v>73</v>
      </c>
      <c r="W2382" s="19" t="s">
        <v>74</v>
      </c>
      <c r="X2382" s="10"/>
      <c r="Y2382" s="10"/>
      <c r="Z2382"/>
      <c r="AA2382"/>
      <c r="AB2382"/>
      <c r="AC2382"/>
      <c r="AD2382"/>
      <c r="AE2382"/>
      <c r="AF2382"/>
      <c r="AG2382"/>
      <c r="AH2382"/>
      <c r="AI2382"/>
    </row>
    <row r="2383" spans="1:35" ht="20.399999999999999">
      <c r="A2383" s="10">
        <v>2367</v>
      </c>
      <c r="B2383" s="176" t="s">
        <v>1345</v>
      </c>
      <c r="C2383" s="177" t="s">
        <v>881</v>
      </c>
      <c r="D2383" s="177" t="s">
        <v>118</v>
      </c>
      <c r="E2383" s="178" t="s">
        <v>181</v>
      </c>
      <c r="F2383" s="179">
        <v>54</v>
      </c>
      <c r="G2383" s="180" t="s">
        <v>743</v>
      </c>
      <c r="H2383" s="181">
        <v>3</v>
      </c>
      <c r="I2383" s="182">
        <f>Tabla1[[#This Row],[P_Esperada_MEISR ]]*0.0008928</f>
        <v>2.6784000000000001E-3</v>
      </c>
      <c r="J2383" s="183">
        <v>1</v>
      </c>
      <c r="K2383" s="183">
        <f>Tabla1[[#This Row],[Puntuación]]-1</f>
        <v>0</v>
      </c>
      <c r="L2383" s="182">
        <f>Tabla1[[#This Row],[Cambio escala]]*0.0008928</f>
        <v>0</v>
      </c>
      <c r="M2383" s="179" t="s">
        <v>5</v>
      </c>
      <c r="N2383" s="179" t="s">
        <v>1436</v>
      </c>
      <c r="O2383" s="179" t="s">
        <v>6</v>
      </c>
      <c r="P2383" s="179" t="s">
        <v>1439</v>
      </c>
      <c r="Q2383" s="179" t="s">
        <v>5</v>
      </c>
      <c r="R2383" s="179" t="s">
        <v>1519</v>
      </c>
      <c r="S2383" s="179" t="s">
        <v>103</v>
      </c>
      <c r="T2383" s="184" t="s">
        <v>9</v>
      </c>
      <c r="U2383" s="184" t="str">
        <f>Tabla1[[#This Row],[Códigos CIF]]&amp;" "&amp;"="&amp;" "&amp;Tabla1[[#This Row],[Códigos CIF Habilidad]]</f>
        <v>d350 = Conversación</v>
      </c>
      <c r="V2383" s="189" t="s">
        <v>104</v>
      </c>
      <c r="W2383" s="19" t="s">
        <v>105</v>
      </c>
      <c r="X2383" s="10"/>
      <c r="Y2383" s="10"/>
      <c r="Z2383"/>
      <c r="AA2383"/>
      <c r="AB2383"/>
      <c r="AC2383"/>
      <c r="AD2383"/>
      <c r="AE2383"/>
      <c r="AF2383"/>
      <c r="AG2383"/>
      <c r="AH2383"/>
      <c r="AI2383"/>
    </row>
    <row r="2384" spans="1:35" ht="20.399999999999999">
      <c r="A2384" s="10">
        <v>2368</v>
      </c>
      <c r="B2384" s="176" t="s">
        <v>1345</v>
      </c>
      <c r="C2384" s="177" t="s">
        <v>882</v>
      </c>
      <c r="D2384" s="177" t="s">
        <v>118</v>
      </c>
      <c r="E2384" s="178" t="s">
        <v>198</v>
      </c>
      <c r="F2384" s="179">
        <v>54</v>
      </c>
      <c r="G2384" s="180" t="s">
        <v>743</v>
      </c>
      <c r="H2384" s="181">
        <v>3</v>
      </c>
      <c r="I2384" s="182">
        <f>Tabla1[[#This Row],[P_Esperada_MEISR ]]*0.0008928</f>
        <v>2.6784000000000001E-3</v>
      </c>
      <c r="J2384" s="183">
        <v>1</v>
      </c>
      <c r="K2384" s="183">
        <f>Tabla1[[#This Row],[Puntuación]]-1</f>
        <v>0</v>
      </c>
      <c r="L2384" s="182">
        <f>Tabla1[[#This Row],[Cambio escala]]*0.0008928</f>
        <v>0</v>
      </c>
      <c r="M2384" s="179" t="s">
        <v>23</v>
      </c>
      <c r="N2384" s="179" t="s">
        <v>1434</v>
      </c>
      <c r="O2384" s="179" t="s">
        <v>23</v>
      </c>
      <c r="P2384" s="179" t="s">
        <v>1437</v>
      </c>
      <c r="Q2384" s="179" t="s">
        <v>23</v>
      </c>
      <c r="R2384" s="179" t="s">
        <v>1525</v>
      </c>
      <c r="S2384" s="179" t="s">
        <v>127</v>
      </c>
      <c r="T2384" s="184" t="s">
        <v>83</v>
      </c>
      <c r="U2384" s="184" t="str">
        <f>Tabla1[[#This Row],[Códigos CIF]]&amp;" "&amp;"="&amp;" "&amp;Tabla1[[#This Row],[Códigos CIF Habilidad]]</f>
        <v>d550 = Comer</v>
      </c>
      <c r="V2384" s="189" t="s">
        <v>128</v>
      </c>
      <c r="W2384" s="19" t="s">
        <v>129</v>
      </c>
      <c r="X2384" s="10"/>
      <c r="Y2384" s="10"/>
      <c r="Z2384"/>
      <c r="AA2384"/>
      <c r="AB2384"/>
      <c r="AC2384"/>
      <c r="AD2384"/>
      <c r="AE2384"/>
      <c r="AF2384"/>
      <c r="AG2384"/>
      <c r="AH2384"/>
      <c r="AI2384"/>
    </row>
    <row r="2385" spans="1:35">
      <c r="A2385" s="10">
        <v>2369</v>
      </c>
      <c r="B2385" s="176" t="s">
        <v>1345</v>
      </c>
      <c r="C2385" s="177" t="s">
        <v>883</v>
      </c>
      <c r="D2385" s="177" t="s">
        <v>118</v>
      </c>
      <c r="E2385" s="178" t="s">
        <v>199</v>
      </c>
      <c r="F2385" s="179">
        <v>60</v>
      </c>
      <c r="G2385" s="180" t="s">
        <v>744</v>
      </c>
      <c r="H2385" s="181">
        <v>3</v>
      </c>
      <c r="I2385" s="182">
        <f>Tabla1[[#This Row],[P_Esperada_MEISR ]]*0.0008928</f>
        <v>2.6784000000000001E-3</v>
      </c>
      <c r="J2385" s="183">
        <v>1</v>
      </c>
      <c r="K2385" s="183">
        <f>Tabla1[[#This Row],[Puntuación]]-1</f>
        <v>0</v>
      </c>
      <c r="L2385" s="182">
        <f>Tabla1[[#This Row],[Cambio escala]]*0.0008928</f>
        <v>0</v>
      </c>
      <c r="M2385" s="179" t="s">
        <v>23</v>
      </c>
      <c r="N2385" s="179" t="s">
        <v>1434</v>
      </c>
      <c r="O2385" s="179" t="s">
        <v>23</v>
      </c>
      <c r="P2385" s="179" t="s">
        <v>1437</v>
      </c>
      <c r="Q2385" s="179" t="s">
        <v>23</v>
      </c>
      <c r="R2385" s="179" t="s">
        <v>1525</v>
      </c>
      <c r="S2385" s="179" t="s">
        <v>127</v>
      </c>
      <c r="T2385" s="184" t="s">
        <v>83</v>
      </c>
      <c r="U2385" s="184" t="str">
        <f>Tabla1[[#This Row],[Códigos CIF]]&amp;" "&amp;"="&amp;" "&amp;Tabla1[[#This Row],[Códigos CIF Habilidad]]</f>
        <v>d550 = Comer</v>
      </c>
      <c r="V2385" s="189" t="s">
        <v>128</v>
      </c>
      <c r="W2385" s="19" t="s">
        <v>129</v>
      </c>
      <c r="X2385" s="10"/>
      <c r="Y2385" s="10"/>
      <c r="Z2385"/>
      <c r="AA2385"/>
      <c r="AB2385"/>
      <c r="AC2385"/>
      <c r="AD2385"/>
      <c r="AE2385"/>
      <c r="AF2385"/>
      <c r="AG2385"/>
      <c r="AH2385"/>
      <c r="AI2385"/>
    </row>
    <row r="2386" spans="1:35" ht="20.399999999999999">
      <c r="A2386" s="10">
        <v>2370</v>
      </c>
      <c r="B2386" s="176" t="s">
        <v>1345</v>
      </c>
      <c r="C2386" s="177" t="s">
        <v>826</v>
      </c>
      <c r="D2386" s="177" t="s">
        <v>118</v>
      </c>
      <c r="E2386" s="178" t="s">
        <v>1305</v>
      </c>
      <c r="F2386" s="179">
        <v>60</v>
      </c>
      <c r="G2386" s="180" t="s">
        <v>744</v>
      </c>
      <c r="H2386" s="181">
        <v>3</v>
      </c>
      <c r="I2386" s="182">
        <f>Tabla1[[#This Row],[P_Esperada_MEISR ]]*0.0008928</f>
        <v>2.6784000000000001E-3</v>
      </c>
      <c r="J2386" s="183">
        <v>1</v>
      </c>
      <c r="K2386" s="183">
        <f>Tabla1[[#This Row],[Puntuación]]-1</f>
        <v>0</v>
      </c>
      <c r="L2386" s="182">
        <f>Tabla1[[#This Row],[Cambio escala]]*0.0008928</f>
        <v>0</v>
      </c>
      <c r="M2386" s="179" t="s">
        <v>23</v>
      </c>
      <c r="N2386" s="179" t="s">
        <v>1434</v>
      </c>
      <c r="O2386" s="179" t="s">
        <v>23</v>
      </c>
      <c r="P2386" s="179" t="s">
        <v>1437</v>
      </c>
      <c r="Q2386" s="179" t="s">
        <v>23</v>
      </c>
      <c r="R2386" s="179" t="s">
        <v>1525</v>
      </c>
      <c r="S2386" s="179" t="s">
        <v>120</v>
      </c>
      <c r="T2386" s="184" t="s">
        <v>83</v>
      </c>
      <c r="U2386" s="184" t="str">
        <f>Tabla1[[#This Row],[Códigos CIF]]&amp;" "&amp;"="&amp;" "&amp;Tabla1[[#This Row],[Códigos CIF Habilidad]]</f>
        <v>d560 = Beber</v>
      </c>
      <c r="V2386" s="189" t="s">
        <v>121</v>
      </c>
      <c r="W2386" s="19" t="s">
        <v>122</v>
      </c>
      <c r="X2386" s="10"/>
      <c r="Y2386" s="10"/>
      <c r="Z2386"/>
      <c r="AA2386"/>
      <c r="AB2386"/>
      <c r="AC2386"/>
      <c r="AD2386"/>
      <c r="AE2386"/>
      <c r="AF2386"/>
      <c r="AG2386"/>
      <c r="AH2386"/>
      <c r="AI2386"/>
    </row>
    <row r="2387" spans="1:35" ht="20.399999999999999">
      <c r="A2387" s="10">
        <v>2371</v>
      </c>
      <c r="B2387" s="176" t="s">
        <v>1345</v>
      </c>
      <c r="C2387" s="177" t="s">
        <v>748</v>
      </c>
      <c r="D2387" s="177" t="s">
        <v>201</v>
      </c>
      <c r="E2387" s="178" t="s">
        <v>202</v>
      </c>
      <c r="F2387" s="179">
        <v>0</v>
      </c>
      <c r="G2387" s="180" t="s">
        <v>683</v>
      </c>
      <c r="H2387" s="181">
        <v>3</v>
      </c>
      <c r="I2387" s="182">
        <f>Tabla1[[#This Row],[P_Esperada_MEISR ]]*0.0008928</f>
        <v>2.6784000000000001E-3</v>
      </c>
      <c r="J2387" s="183">
        <v>1</v>
      </c>
      <c r="K2387" s="183">
        <f>Tabla1[[#This Row],[Puntuación]]-1</f>
        <v>0</v>
      </c>
      <c r="L2387" s="182">
        <f>Tabla1[[#This Row],[Cambio escala]]*0.0008928</f>
        <v>0</v>
      </c>
      <c r="M2387" s="179" t="s">
        <v>5</v>
      </c>
      <c r="N2387" s="179" t="s">
        <v>1436</v>
      </c>
      <c r="O2387" s="179" t="s">
        <v>5</v>
      </c>
      <c r="P2387" s="179" t="s">
        <v>1441</v>
      </c>
      <c r="Q2387" s="179" t="s">
        <v>5</v>
      </c>
      <c r="R2387" s="179" t="s">
        <v>1519</v>
      </c>
      <c r="S2387" s="179" t="s">
        <v>41</v>
      </c>
      <c r="T2387" s="184" t="s">
        <v>19</v>
      </c>
      <c r="U2387" s="184" t="str">
        <f>Tabla1[[#This Row],[Códigos CIF]]&amp;" "&amp;"="&amp;" "&amp;Tabla1[[#This Row],[Códigos CIF Habilidad]]</f>
        <v>d160 = Centrar la atención</v>
      </c>
      <c r="V2387" s="189" t="s">
        <v>42</v>
      </c>
      <c r="W2387" s="19" t="s">
        <v>43</v>
      </c>
      <c r="X2387" s="10"/>
      <c r="Y2387" s="10"/>
      <c r="Z2387"/>
      <c r="AA2387"/>
      <c r="AB2387"/>
      <c r="AC2387"/>
      <c r="AD2387"/>
      <c r="AE2387"/>
      <c r="AF2387"/>
      <c r="AG2387"/>
      <c r="AH2387"/>
      <c r="AI2387"/>
    </row>
    <row r="2388" spans="1:35" ht="30.6">
      <c r="A2388" s="10">
        <v>2372</v>
      </c>
      <c r="B2388" s="176" t="s">
        <v>1345</v>
      </c>
      <c r="C2388" s="177" t="s">
        <v>761</v>
      </c>
      <c r="D2388" s="177" t="s">
        <v>201</v>
      </c>
      <c r="E2388" s="178" t="s">
        <v>203</v>
      </c>
      <c r="F2388" s="179">
        <v>0</v>
      </c>
      <c r="G2388" s="180" t="s">
        <v>683</v>
      </c>
      <c r="H2388" s="181">
        <v>3</v>
      </c>
      <c r="I2388" s="182">
        <f>Tabla1[[#This Row],[P_Esperada_MEISR ]]*0.0008928</f>
        <v>2.6784000000000001E-3</v>
      </c>
      <c r="J2388" s="183">
        <v>1</v>
      </c>
      <c r="K2388" s="183">
        <f>Tabla1[[#This Row],[Puntuación]]-1</f>
        <v>0</v>
      </c>
      <c r="L2388" s="182">
        <f>Tabla1[[#This Row],[Cambio escala]]*0.0008928</f>
        <v>0</v>
      </c>
      <c r="M2388" s="179" t="s">
        <v>24</v>
      </c>
      <c r="N2388" s="179" t="s">
        <v>1435</v>
      </c>
      <c r="O2388" s="179" t="s">
        <v>5</v>
      </c>
      <c r="P2388" s="179" t="s">
        <v>1441</v>
      </c>
      <c r="Q2388" s="179" t="s">
        <v>5</v>
      </c>
      <c r="R2388" s="179" t="s">
        <v>1519</v>
      </c>
      <c r="S2388" s="179" t="s">
        <v>13</v>
      </c>
      <c r="T2388" s="184" t="s">
        <v>14</v>
      </c>
      <c r="U2388" s="184" t="str">
        <f>Tabla1[[#This Row],[Códigos CIF]]&amp;" "&amp;"="&amp;" "&amp;Tabla1[[#This Row],[Códigos CIF Habilidad]]</f>
        <v>d710 = Interacciones interpersonales básicas</v>
      </c>
      <c r="V2388" s="189" t="s">
        <v>15</v>
      </c>
      <c r="W2388" s="19" t="s">
        <v>16</v>
      </c>
      <c r="X2388" s="10"/>
      <c r="Y2388" s="10"/>
      <c r="Z2388"/>
      <c r="AA2388"/>
      <c r="AB2388"/>
      <c r="AC2388"/>
      <c r="AD2388"/>
      <c r="AE2388"/>
      <c r="AF2388"/>
      <c r="AG2388"/>
      <c r="AH2388"/>
      <c r="AI2388"/>
    </row>
    <row r="2389" spans="1:35" ht="24">
      <c r="A2389" s="10">
        <v>2373</v>
      </c>
      <c r="B2389" s="176" t="s">
        <v>1345</v>
      </c>
      <c r="C2389" s="177" t="s">
        <v>762</v>
      </c>
      <c r="D2389" s="177" t="s">
        <v>201</v>
      </c>
      <c r="E2389" s="178" t="s">
        <v>204</v>
      </c>
      <c r="F2389" s="179">
        <v>0</v>
      </c>
      <c r="G2389" s="180" t="s">
        <v>683</v>
      </c>
      <c r="H2389" s="181">
        <v>3</v>
      </c>
      <c r="I2389" s="182">
        <f>Tabla1[[#This Row],[P_Esperada_MEISR ]]*0.0008928</f>
        <v>2.6784000000000001E-3</v>
      </c>
      <c r="J2389" s="183">
        <v>1</v>
      </c>
      <c r="K2389" s="183">
        <f>Tabla1[[#This Row],[Puntuación]]-1</f>
        <v>0</v>
      </c>
      <c r="L2389" s="182">
        <f>Tabla1[[#This Row],[Cambio escala]]*0.0008928</f>
        <v>0</v>
      </c>
      <c r="M2389" s="179" t="s">
        <v>24</v>
      </c>
      <c r="N2389" s="179" t="s">
        <v>1435</v>
      </c>
      <c r="O2389" s="179" t="s">
        <v>5</v>
      </c>
      <c r="P2389" s="179" t="s">
        <v>1441</v>
      </c>
      <c r="Q2389" s="179" t="s">
        <v>5</v>
      </c>
      <c r="R2389" s="179" t="s">
        <v>1519</v>
      </c>
      <c r="S2389" s="179" t="s">
        <v>13</v>
      </c>
      <c r="T2389" s="184" t="s">
        <v>14</v>
      </c>
      <c r="U2389" s="184" t="str">
        <f>Tabla1[[#This Row],[Códigos CIF]]&amp;" "&amp;"="&amp;" "&amp;Tabla1[[#This Row],[Códigos CIF Habilidad]]</f>
        <v>d710 = Interacciones interpersonales básicas</v>
      </c>
      <c r="V2389" s="189" t="s">
        <v>15</v>
      </c>
      <c r="W2389" s="19" t="s">
        <v>16</v>
      </c>
      <c r="X2389" s="10"/>
      <c r="Y2389" s="10"/>
      <c r="Z2389"/>
      <c r="AA2389"/>
      <c r="AB2389"/>
      <c r="AC2389"/>
      <c r="AD2389"/>
      <c r="AE2389"/>
      <c r="AF2389"/>
      <c r="AG2389"/>
      <c r="AH2389"/>
      <c r="AI2389"/>
    </row>
    <row r="2390" spans="1:35">
      <c r="A2390" s="10">
        <v>2374</v>
      </c>
      <c r="B2390" s="176" t="s">
        <v>1345</v>
      </c>
      <c r="C2390" s="177" t="s">
        <v>886</v>
      </c>
      <c r="D2390" s="177" t="s">
        <v>201</v>
      </c>
      <c r="E2390" s="178" t="s">
        <v>702</v>
      </c>
      <c r="F2390" s="179">
        <v>2</v>
      </c>
      <c r="G2390" s="180" t="s">
        <v>683</v>
      </c>
      <c r="H2390" s="181">
        <v>3</v>
      </c>
      <c r="I2390" s="182">
        <f>Tabla1[[#This Row],[P_Esperada_MEISR ]]*0.0008928</f>
        <v>2.6784000000000001E-3</v>
      </c>
      <c r="J2390" s="183">
        <v>1</v>
      </c>
      <c r="K2390" s="183">
        <f>Tabla1[[#This Row],[Puntuación]]-1</f>
        <v>0</v>
      </c>
      <c r="L2390" s="182">
        <f>Tabla1[[#This Row],[Cambio escala]]*0.0008928</f>
        <v>0</v>
      </c>
      <c r="M2390" s="179" t="s">
        <v>5</v>
      </c>
      <c r="N2390" s="179" t="s">
        <v>1436</v>
      </c>
      <c r="O2390" s="179" t="s">
        <v>6</v>
      </c>
      <c r="P2390" s="179" t="s">
        <v>1439</v>
      </c>
      <c r="Q2390" s="179" t="s">
        <v>7</v>
      </c>
      <c r="R2390" s="179" t="s">
        <v>1526</v>
      </c>
      <c r="S2390" s="179" t="s">
        <v>8</v>
      </c>
      <c r="T2390" s="184" t="s">
        <v>9</v>
      </c>
      <c r="U2390" s="184" t="str">
        <f>Tabla1[[#This Row],[Códigos CIF]]&amp;" "&amp;"="&amp;" "&amp;Tabla1[[#This Row],[Códigos CIF Habilidad]]</f>
        <v>d331 = Pre-lenguaje</v>
      </c>
      <c r="V2390" s="189" t="s">
        <v>10</v>
      </c>
      <c r="W2390" s="19" t="s">
        <v>11</v>
      </c>
      <c r="X2390" s="10"/>
      <c r="Y2390" s="10"/>
      <c r="Z2390"/>
      <c r="AA2390"/>
      <c r="AB2390"/>
      <c r="AC2390"/>
      <c r="AD2390"/>
      <c r="AE2390"/>
      <c r="AF2390"/>
      <c r="AG2390"/>
      <c r="AH2390"/>
      <c r="AI2390"/>
    </row>
    <row r="2391" spans="1:35" ht="20.399999999999999">
      <c r="A2391" s="10">
        <v>2375</v>
      </c>
      <c r="B2391" s="176" t="s">
        <v>1345</v>
      </c>
      <c r="C2391" s="177" t="s">
        <v>887</v>
      </c>
      <c r="D2391" s="177" t="s">
        <v>201</v>
      </c>
      <c r="E2391" s="178" t="s">
        <v>205</v>
      </c>
      <c r="F2391" s="179">
        <v>3</v>
      </c>
      <c r="G2391" s="180" t="s">
        <v>683</v>
      </c>
      <c r="H2391" s="181">
        <v>3</v>
      </c>
      <c r="I2391" s="182">
        <f>Tabla1[[#This Row],[P_Esperada_MEISR ]]*0.0008928</f>
        <v>2.6784000000000001E-3</v>
      </c>
      <c r="J2391" s="183">
        <v>1</v>
      </c>
      <c r="K2391" s="183">
        <f>Tabla1[[#This Row],[Puntuación]]-1</f>
        <v>0</v>
      </c>
      <c r="L2391" s="182">
        <f>Tabla1[[#This Row],[Cambio escala]]*0.0008928</f>
        <v>0</v>
      </c>
      <c r="M2391" s="179" t="s">
        <v>24</v>
      </c>
      <c r="N2391" s="179" t="s">
        <v>1435</v>
      </c>
      <c r="O2391" s="179" t="s">
        <v>31</v>
      </c>
      <c r="P2391" s="179" t="s">
        <v>1438</v>
      </c>
      <c r="Q2391" s="179" t="s">
        <v>7</v>
      </c>
      <c r="R2391" s="179" t="s">
        <v>1526</v>
      </c>
      <c r="S2391" s="179" t="s">
        <v>18</v>
      </c>
      <c r="T2391" s="184" t="s">
        <v>19</v>
      </c>
      <c r="U2391" s="184" t="str">
        <f>Tabla1[[#This Row],[Códigos CIF]]&amp;" "&amp;"="&amp;" "&amp;Tabla1[[#This Row],[Códigos CIF Habilidad]]</f>
        <v>d110 = Mirar</v>
      </c>
      <c r="V2391" s="189" t="s">
        <v>20</v>
      </c>
      <c r="W2391" s="19" t="s">
        <v>21</v>
      </c>
      <c r="X2391" s="10"/>
      <c r="Y2391" s="10"/>
      <c r="Z2391"/>
      <c r="AA2391"/>
      <c r="AB2391"/>
      <c r="AC2391"/>
      <c r="AD2391"/>
      <c r="AE2391"/>
      <c r="AF2391"/>
      <c r="AG2391"/>
      <c r="AH2391"/>
      <c r="AI2391"/>
    </row>
    <row r="2392" spans="1:35" ht="24">
      <c r="A2392" s="10">
        <v>2376</v>
      </c>
      <c r="B2392" s="176" t="s">
        <v>1345</v>
      </c>
      <c r="C2392" s="177" t="s">
        <v>888</v>
      </c>
      <c r="D2392" s="177" t="s">
        <v>201</v>
      </c>
      <c r="E2392" s="178" t="s">
        <v>206</v>
      </c>
      <c r="F2392" s="179">
        <v>6</v>
      </c>
      <c r="G2392" s="180" t="s">
        <v>683</v>
      </c>
      <c r="H2392" s="181">
        <v>3</v>
      </c>
      <c r="I2392" s="182">
        <f>Tabla1[[#This Row],[P_Esperada_MEISR ]]*0.0008928</f>
        <v>2.6784000000000001E-3</v>
      </c>
      <c r="J2392" s="183">
        <v>1</v>
      </c>
      <c r="K2392" s="183">
        <f>Tabla1[[#This Row],[Puntuación]]-1</f>
        <v>0</v>
      </c>
      <c r="L2392" s="182">
        <f>Tabla1[[#This Row],[Cambio escala]]*0.0008928</f>
        <v>0</v>
      </c>
      <c r="M2392" s="179" t="s">
        <v>5</v>
      </c>
      <c r="N2392" s="179" t="s">
        <v>1436</v>
      </c>
      <c r="O2392" s="179" t="s">
        <v>6</v>
      </c>
      <c r="P2392" s="179" t="s">
        <v>1439</v>
      </c>
      <c r="Q2392" s="179" t="s">
        <v>5</v>
      </c>
      <c r="R2392" s="179" t="s">
        <v>1519</v>
      </c>
      <c r="S2392" s="179" t="s">
        <v>67</v>
      </c>
      <c r="T2392" s="184" t="s">
        <v>9</v>
      </c>
      <c r="U2392" s="184" t="str">
        <f>Tabla1[[#This Row],[Códigos CIF]]&amp;" "&amp;"="&amp;" "&amp;Tabla1[[#This Row],[Códigos CIF Habilidad]]</f>
        <v>d310 = Comunicación-recepción de mensajes hablados</v>
      </c>
      <c r="V2392" s="189" t="s">
        <v>68</v>
      </c>
      <c r="W2392" s="19" t="s">
        <v>69</v>
      </c>
      <c r="X2392" s="10"/>
      <c r="Y2392" s="10"/>
      <c r="Z2392"/>
      <c r="AA2392"/>
      <c r="AB2392"/>
      <c r="AC2392"/>
      <c r="AD2392"/>
      <c r="AE2392"/>
      <c r="AF2392"/>
      <c r="AG2392"/>
      <c r="AH2392"/>
      <c r="AI2392"/>
    </row>
    <row r="2393" spans="1:35">
      <c r="A2393" s="10">
        <v>2377</v>
      </c>
      <c r="B2393" s="176" t="s">
        <v>1345</v>
      </c>
      <c r="C2393" s="177" t="s">
        <v>889</v>
      </c>
      <c r="D2393" s="177" t="s">
        <v>201</v>
      </c>
      <c r="E2393" s="178" t="s">
        <v>207</v>
      </c>
      <c r="F2393" s="179">
        <v>8</v>
      </c>
      <c r="G2393" s="180" t="s">
        <v>686</v>
      </c>
      <c r="H2393" s="181">
        <v>3</v>
      </c>
      <c r="I2393" s="182">
        <f>Tabla1[[#This Row],[P_Esperada_MEISR ]]*0.0008928</f>
        <v>2.6784000000000001E-3</v>
      </c>
      <c r="J2393" s="183">
        <v>1</v>
      </c>
      <c r="K2393" s="183">
        <f>Tabla1[[#This Row],[Puntuación]]-1</f>
        <v>0</v>
      </c>
      <c r="L2393" s="182">
        <f>Tabla1[[#This Row],[Cambio escala]]*0.0008928</f>
        <v>0</v>
      </c>
      <c r="M2393" s="179" t="s">
        <v>5</v>
      </c>
      <c r="N2393" s="179" t="s">
        <v>1436</v>
      </c>
      <c r="O2393" s="179" t="s">
        <v>6</v>
      </c>
      <c r="P2393" s="179" t="s">
        <v>1439</v>
      </c>
      <c r="Q2393" s="179" t="s">
        <v>7</v>
      </c>
      <c r="R2393" s="179" t="s">
        <v>1526</v>
      </c>
      <c r="S2393" s="179" t="s">
        <v>8</v>
      </c>
      <c r="T2393" s="184" t="s">
        <v>9</v>
      </c>
      <c r="U2393" s="184" t="str">
        <f>Tabla1[[#This Row],[Códigos CIF]]&amp;" "&amp;"="&amp;" "&amp;Tabla1[[#This Row],[Códigos CIF Habilidad]]</f>
        <v>d331 = Pre-lenguaje</v>
      </c>
      <c r="V2393" s="189" t="s">
        <v>10</v>
      </c>
      <c r="W2393" s="19" t="s">
        <v>11</v>
      </c>
      <c r="X2393" s="10"/>
      <c r="Y2393" s="10"/>
      <c r="Z2393"/>
      <c r="AA2393"/>
      <c r="AB2393"/>
      <c r="AC2393"/>
      <c r="AD2393"/>
      <c r="AE2393"/>
      <c r="AF2393"/>
      <c r="AG2393"/>
      <c r="AH2393"/>
      <c r="AI2393"/>
    </row>
    <row r="2394" spans="1:35" ht="30.6">
      <c r="A2394" s="10">
        <v>2378</v>
      </c>
      <c r="B2394" s="176" t="s">
        <v>1345</v>
      </c>
      <c r="C2394" s="177" t="s">
        <v>890</v>
      </c>
      <c r="D2394" s="177" t="s">
        <v>201</v>
      </c>
      <c r="E2394" s="178" t="s">
        <v>208</v>
      </c>
      <c r="F2394" s="179">
        <v>11</v>
      </c>
      <c r="G2394" s="180" t="s">
        <v>686</v>
      </c>
      <c r="H2394" s="181">
        <v>3</v>
      </c>
      <c r="I2394" s="182">
        <f>Tabla1[[#This Row],[P_Esperada_MEISR ]]*0.0008928</f>
        <v>2.6784000000000001E-3</v>
      </c>
      <c r="J2394" s="183">
        <v>1</v>
      </c>
      <c r="K2394" s="183">
        <f>Tabla1[[#This Row],[Puntuación]]-1</f>
        <v>0</v>
      </c>
      <c r="L2394" s="182">
        <f>Tabla1[[#This Row],[Cambio escala]]*0.0008928</f>
        <v>0</v>
      </c>
      <c r="M2394" s="179" t="s">
        <v>23</v>
      </c>
      <c r="N2394" s="179" t="s">
        <v>1434</v>
      </c>
      <c r="O2394" s="179" t="s">
        <v>23</v>
      </c>
      <c r="P2394" s="179" t="s">
        <v>1437</v>
      </c>
      <c r="Q2394" s="179" t="s">
        <v>23</v>
      </c>
      <c r="R2394" s="179" t="s">
        <v>1525</v>
      </c>
      <c r="S2394" s="179" t="s">
        <v>72</v>
      </c>
      <c r="T2394" s="184" t="s">
        <v>50</v>
      </c>
      <c r="U2394" s="184" t="str">
        <f>Tabla1[[#This Row],[Códigos CIF]]&amp;" "&amp;"="&amp;" "&amp;Tabla1[[#This Row],[Códigos CIF Habilidad]]</f>
        <v>d230 = Llevar a cabo rutinas diarias</v>
      </c>
      <c r="V2394" s="189" t="s">
        <v>73</v>
      </c>
      <c r="W2394" s="19" t="s">
        <v>74</v>
      </c>
      <c r="X2394" s="10"/>
      <c r="Y2394" s="10"/>
      <c r="Z2394"/>
      <c r="AA2394"/>
      <c r="AB2394"/>
      <c r="AC2394"/>
      <c r="AD2394"/>
      <c r="AE2394"/>
      <c r="AF2394"/>
      <c r="AG2394"/>
      <c r="AH2394"/>
      <c r="AI2394"/>
    </row>
    <row r="2395" spans="1:35" ht="40.799999999999997">
      <c r="A2395" s="10">
        <v>2379</v>
      </c>
      <c r="B2395" s="176" t="s">
        <v>1345</v>
      </c>
      <c r="C2395" s="177" t="s">
        <v>891</v>
      </c>
      <c r="D2395" s="177" t="s">
        <v>201</v>
      </c>
      <c r="E2395" s="178" t="s">
        <v>209</v>
      </c>
      <c r="F2395" s="179">
        <v>12</v>
      </c>
      <c r="G2395" s="180" t="s">
        <v>686</v>
      </c>
      <c r="H2395" s="181">
        <v>3</v>
      </c>
      <c r="I2395" s="182">
        <f>Tabla1[[#This Row],[P_Esperada_MEISR ]]*0.0008928</f>
        <v>2.6784000000000001E-3</v>
      </c>
      <c r="J2395" s="183">
        <v>1</v>
      </c>
      <c r="K2395" s="183">
        <f>Tabla1[[#This Row],[Puntuación]]-1</f>
        <v>0</v>
      </c>
      <c r="L2395" s="182">
        <f>Tabla1[[#This Row],[Cambio escala]]*0.0008928</f>
        <v>0</v>
      </c>
      <c r="M2395" s="179" t="s">
        <v>5</v>
      </c>
      <c r="N2395" s="179" t="s">
        <v>1436</v>
      </c>
      <c r="O2395" s="179" t="s">
        <v>6</v>
      </c>
      <c r="P2395" s="179" t="s">
        <v>1439</v>
      </c>
      <c r="Q2395" s="179" t="s">
        <v>7</v>
      </c>
      <c r="R2395" s="179" t="s">
        <v>1526</v>
      </c>
      <c r="S2395" s="179" t="s">
        <v>67</v>
      </c>
      <c r="T2395" s="184" t="s">
        <v>9</v>
      </c>
      <c r="U2395" s="184" t="str">
        <f>Tabla1[[#This Row],[Códigos CIF]]&amp;" "&amp;"="&amp;" "&amp;Tabla1[[#This Row],[Códigos CIF Habilidad]]</f>
        <v>d310 = Comunicación-recepción de mensajes hablados</v>
      </c>
      <c r="V2395" s="189" t="s">
        <v>68</v>
      </c>
      <c r="W2395" s="19" t="s">
        <v>69</v>
      </c>
      <c r="X2395" s="10"/>
      <c r="Y2395" s="10"/>
      <c r="Z2395"/>
      <c r="AA2395"/>
      <c r="AB2395"/>
      <c r="AC2395"/>
      <c r="AD2395"/>
      <c r="AE2395"/>
      <c r="AF2395"/>
      <c r="AG2395"/>
      <c r="AH2395"/>
      <c r="AI2395"/>
    </row>
    <row r="2396" spans="1:35">
      <c r="A2396" s="10">
        <v>2380</v>
      </c>
      <c r="B2396" s="176" t="s">
        <v>1345</v>
      </c>
      <c r="C2396" s="177" t="s">
        <v>892</v>
      </c>
      <c r="D2396" s="177" t="s">
        <v>201</v>
      </c>
      <c r="E2396" s="178" t="s">
        <v>210</v>
      </c>
      <c r="F2396" s="179">
        <v>15</v>
      </c>
      <c r="G2396" s="180" t="s">
        <v>684</v>
      </c>
      <c r="H2396" s="181">
        <v>3</v>
      </c>
      <c r="I2396" s="182">
        <f>Tabla1[[#This Row],[P_Esperada_MEISR ]]*0.0008928</f>
        <v>2.6784000000000001E-3</v>
      </c>
      <c r="J2396" s="183">
        <v>1</v>
      </c>
      <c r="K2396" s="183">
        <f>Tabla1[[#This Row],[Puntuación]]-1</f>
        <v>0</v>
      </c>
      <c r="L2396" s="182">
        <f>Tabla1[[#This Row],[Cambio escala]]*0.0008928</f>
        <v>0</v>
      </c>
      <c r="M2396" s="179" t="s">
        <v>23</v>
      </c>
      <c r="N2396" s="179" t="s">
        <v>1434</v>
      </c>
      <c r="O2396" s="179" t="s">
        <v>23</v>
      </c>
      <c r="P2396" s="179" t="s">
        <v>1437</v>
      </c>
      <c r="Q2396" s="179" t="s">
        <v>23</v>
      </c>
      <c r="R2396" s="179" t="s">
        <v>1525</v>
      </c>
      <c r="S2396" s="179" t="s">
        <v>211</v>
      </c>
      <c r="T2396" s="184" t="s">
        <v>83</v>
      </c>
      <c r="U2396" s="184" t="str">
        <f>Tabla1[[#This Row],[Códigos CIF]]&amp;" "&amp;"="&amp;" "&amp;Tabla1[[#This Row],[Códigos CIF Habilidad]]</f>
        <v>d540 = Vestirse</v>
      </c>
      <c r="V2396" s="189" t="s">
        <v>212</v>
      </c>
      <c r="W2396" s="19" t="s">
        <v>213</v>
      </c>
      <c r="X2396" s="10"/>
      <c r="Y2396" s="10"/>
      <c r="Z2396"/>
      <c r="AA2396"/>
      <c r="AB2396"/>
      <c r="AC2396"/>
      <c r="AD2396"/>
      <c r="AE2396"/>
      <c r="AF2396"/>
      <c r="AG2396"/>
      <c r="AH2396"/>
      <c r="AI2396"/>
    </row>
    <row r="2397" spans="1:35" ht="30.6">
      <c r="A2397" s="10">
        <v>2381</v>
      </c>
      <c r="B2397" s="176" t="s">
        <v>1345</v>
      </c>
      <c r="C2397" s="177" t="s">
        <v>893</v>
      </c>
      <c r="D2397" s="177" t="s">
        <v>201</v>
      </c>
      <c r="E2397" s="178" t="s">
        <v>214</v>
      </c>
      <c r="F2397" s="179">
        <v>15</v>
      </c>
      <c r="G2397" s="180" t="s">
        <v>684</v>
      </c>
      <c r="H2397" s="181">
        <v>3</v>
      </c>
      <c r="I2397" s="182">
        <f>Tabla1[[#This Row],[P_Esperada_MEISR ]]*0.0008928</f>
        <v>2.6784000000000001E-3</v>
      </c>
      <c r="J2397" s="183">
        <v>1</v>
      </c>
      <c r="K2397" s="183">
        <f>Tabla1[[#This Row],[Puntuación]]-1</f>
        <v>0</v>
      </c>
      <c r="L2397" s="182">
        <f>Tabla1[[#This Row],[Cambio escala]]*0.0008928</f>
        <v>0</v>
      </c>
      <c r="M2397" s="179" t="s">
        <v>5</v>
      </c>
      <c r="N2397" s="179" t="s">
        <v>1436</v>
      </c>
      <c r="O2397" s="179" t="s">
        <v>6</v>
      </c>
      <c r="P2397" s="179" t="s">
        <v>1439</v>
      </c>
      <c r="Q2397" s="179" t="s">
        <v>7</v>
      </c>
      <c r="R2397" s="179" t="s">
        <v>1526</v>
      </c>
      <c r="S2397" s="179" t="s">
        <v>67</v>
      </c>
      <c r="T2397" s="184" t="s">
        <v>9</v>
      </c>
      <c r="U2397" s="184" t="str">
        <f>Tabla1[[#This Row],[Códigos CIF]]&amp;" "&amp;"="&amp;" "&amp;Tabla1[[#This Row],[Códigos CIF Habilidad]]</f>
        <v>d310 = Comunicación-recepción de mensajes hablados</v>
      </c>
      <c r="V2397" s="189" t="s">
        <v>68</v>
      </c>
      <c r="W2397" s="19" t="s">
        <v>69</v>
      </c>
      <c r="X2397" s="10"/>
      <c r="Y2397" s="10"/>
      <c r="Z2397"/>
      <c r="AA2397"/>
      <c r="AB2397"/>
      <c r="AC2397"/>
      <c r="AD2397"/>
      <c r="AE2397"/>
      <c r="AF2397"/>
      <c r="AG2397"/>
      <c r="AH2397"/>
      <c r="AI2397"/>
    </row>
    <row r="2398" spans="1:35">
      <c r="A2398" s="10">
        <v>2382</v>
      </c>
      <c r="B2398" s="176" t="s">
        <v>1345</v>
      </c>
      <c r="C2398" s="177" t="s">
        <v>894</v>
      </c>
      <c r="D2398" s="177" t="s">
        <v>201</v>
      </c>
      <c r="E2398" s="178" t="s">
        <v>215</v>
      </c>
      <c r="F2398" s="179">
        <v>15</v>
      </c>
      <c r="G2398" s="180" t="s">
        <v>684</v>
      </c>
      <c r="H2398" s="181">
        <v>3</v>
      </c>
      <c r="I2398" s="182">
        <f>Tabla1[[#This Row],[P_Esperada_MEISR ]]*0.0008928</f>
        <v>2.6784000000000001E-3</v>
      </c>
      <c r="J2398" s="183">
        <v>1</v>
      </c>
      <c r="K2398" s="183">
        <f>Tabla1[[#This Row],[Puntuación]]-1</f>
        <v>0</v>
      </c>
      <c r="L2398" s="182">
        <f>Tabla1[[#This Row],[Cambio escala]]*0.0008928</f>
        <v>0</v>
      </c>
      <c r="M2398" s="179" t="s">
        <v>24</v>
      </c>
      <c r="N2398" s="179" t="s">
        <v>1435</v>
      </c>
      <c r="O2398" s="179" t="s">
        <v>31</v>
      </c>
      <c r="P2398" s="179" t="s">
        <v>1438</v>
      </c>
      <c r="Q2398" s="179" t="s">
        <v>7</v>
      </c>
      <c r="R2398" s="179" t="s">
        <v>1526</v>
      </c>
      <c r="S2398" s="179" t="s">
        <v>111</v>
      </c>
      <c r="T2398" s="184" t="s">
        <v>19</v>
      </c>
      <c r="U2398" s="184" t="str">
        <f>Tabla1[[#This Row],[Códigos CIF]]&amp;" "&amp;"="&amp;" "&amp;Tabla1[[#This Row],[Códigos CIF Habilidad]]</f>
        <v>d137 = Adquirir conceptos</v>
      </c>
      <c r="V2398" s="189" t="s">
        <v>112</v>
      </c>
      <c r="W2398" s="19" t="s">
        <v>113</v>
      </c>
      <c r="X2398" s="10"/>
      <c r="Y2398" s="10"/>
      <c r="Z2398"/>
      <c r="AA2398"/>
      <c r="AB2398"/>
      <c r="AC2398"/>
      <c r="AD2398"/>
      <c r="AE2398"/>
      <c r="AF2398"/>
      <c r="AG2398"/>
      <c r="AH2398"/>
      <c r="AI2398"/>
    </row>
    <row r="2399" spans="1:35" ht="20.399999999999999">
      <c r="A2399" s="10">
        <v>2383</v>
      </c>
      <c r="B2399" s="176" t="s">
        <v>1345</v>
      </c>
      <c r="C2399" s="177" t="s">
        <v>895</v>
      </c>
      <c r="D2399" s="177" t="s">
        <v>201</v>
      </c>
      <c r="E2399" s="178" t="s">
        <v>216</v>
      </c>
      <c r="F2399" s="179">
        <v>18</v>
      </c>
      <c r="G2399" s="180" t="s">
        <v>684</v>
      </c>
      <c r="H2399" s="181">
        <v>3</v>
      </c>
      <c r="I2399" s="182">
        <f>Tabla1[[#This Row],[P_Esperada_MEISR ]]*0.0008928</f>
        <v>2.6784000000000001E-3</v>
      </c>
      <c r="J2399" s="183">
        <v>1</v>
      </c>
      <c r="K2399" s="183">
        <f>Tabla1[[#This Row],[Puntuación]]-1</f>
        <v>0</v>
      </c>
      <c r="L2399" s="182">
        <f>Tabla1[[#This Row],[Cambio escala]]*0.0008928</f>
        <v>0</v>
      </c>
      <c r="M2399" s="179" t="s">
        <v>5</v>
      </c>
      <c r="N2399" s="179" t="s">
        <v>1436</v>
      </c>
      <c r="O2399" s="179" t="s">
        <v>6</v>
      </c>
      <c r="P2399" s="179" t="s">
        <v>1439</v>
      </c>
      <c r="Q2399" s="179" t="s">
        <v>23</v>
      </c>
      <c r="R2399" s="179" t="s">
        <v>1525</v>
      </c>
      <c r="S2399" s="179" t="s">
        <v>176</v>
      </c>
      <c r="T2399" s="184" t="s">
        <v>19</v>
      </c>
      <c r="U2399" s="184" t="str">
        <f>Tabla1[[#This Row],[Códigos CIF]]&amp;" "&amp;"="&amp;" "&amp;Tabla1[[#This Row],[Códigos CIF Habilidad]]</f>
        <v>d177 = Tomar decisiones</v>
      </c>
      <c r="V2399" s="189" t="s">
        <v>177</v>
      </c>
      <c r="W2399" s="19" t="s">
        <v>178</v>
      </c>
      <c r="X2399" s="10"/>
      <c r="Y2399" s="10"/>
      <c r="Z2399"/>
      <c r="AA2399"/>
      <c r="AB2399"/>
      <c r="AC2399"/>
      <c r="AD2399"/>
      <c r="AE2399"/>
      <c r="AF2399"/>
      <c r="AG2399"/>
      <c r="AH2399"/>
      <c r="AI2399"/>
    </row>
    <row r="2400" spans="1:35" ht="20.399999999999999">
      <c r="A2400" s="10">
        <v>2384</v>
      </c>
      <c r="B2400" s="176" t="s">
        <v>1345</v>
      </c>
      <c r="C2400" s="177" t="s">
        <v>896</v>
      </c>
      <c r="D2400" s="177" t="s">
        <v>201</v>
      </c>
      <c r="E2400" s="178" t="s">
        <v>217</v>
      </c>
      <c r="F2400" s="179">
        <v>18</v>
      </c>
      <c r="G2400" s="180" t="s">
        <v>684</v>
      </c>
      <c r="H2400" s="181">
        <v>3</v>
      </c>
      <c r="I2400" s="182">
        <f>Tabla1[[#This Row],[P_Esperada_MEISR ]]*0.0008928</f>
        <v>2.6784000000000001E-3</v>
      </c>
      <c r="J2400" s="183">
        <v>1</v>
      </c>
      <c r="K2400" s="183">
        <f>Tabla1[[#This Row],[Puntuación]]-1</f>
        <v>0</v>
      </c>
      <c r="L2400" s="182">
        <f>Tabla1[[#This Row],[Cambio escala]]*0.0008928</f>
        <v>0</v>
      </c>
      <c r="M2400" s="179" t="s">
        <v>23</v>
      </c>
      <c r="N2400" s="179" t="s">
        <v>1434</v>
      </c>
      <c r="O2400" s="179" t="s">
        <v>23</v>
      </c>
      <c r="P2400" s="179" t="s">
        <v>1437</v>
      </c>
      <c r="Q2400" s="179" t="s">
        <v>23</v>
      </c>
      <c r="R2400" s="179" t="s">
        <v>1525</v>
      </c>
      <c r="S2400" s="179" t="s">
        <v>211</v>
      </c>
      <c r="T2400" s="184" t="s">
        <v>83</v>
      </c>
      <c r="U2400" s="184" t="str">
        <f>Tabla1[[#This Row],[Códigos CIF]]&amp;" "&amp;"="&amp;" "&amp;Tabla1[[#This Row],[Códigos CIF Habilidad]]</f>
        <v>d540 = Vestirse</v>
      </c>
      <c r="V2400" s="189" t="s">
        <v>212</v>
      </c>
      <c r="W2400" s="19" t="s">
        <v>213</v>
      </c>
      <c r="X2400" s="10"/>
      <c r="Y2400" s="10"/>
      <c r="Z2400"/>
      <c r="AA2400"/>
      <c r="AB2400"/>
      <c r="AC2400"/>
      <c r="AD2400"/>
      <c r="AE2400"/>
      <c r="AF2400"/>
      <c r="AG2400"/>
      <c r="AH2400"/>
      <c r="AI2400"/>
    </row>
    <row r="2401" spans="1:35">
      <c r="A2401" s="10">
        <v>2385</v>
      </c>
      <c r="B2401" s="176" t="s">
        <v>1345</v>
      </c>
      <c r="C2401" s="177" t="s">
        <v>897</v>
      </c>
      <c r="D2401" s="177" t="s">
        <v>201</v>
      </c>
      <c r="E2401" s="178" t="s">
        <v>218</v>
      </c>
      <c r="F2401" s="179">
        <v>18</v>
      </c>
      <c r="G2401" s="180" t="s">
        <v>684</v>
      </c>
      <c r="H2401" s="181">
        <v>3</v>
      </c>
      <c r="I2401" s="182">
        <f>Tabla1[[#This Row],[P_Esperada_MEISR ]]*0.0008928</f>
        <v>2.6784000000000001E-3</v>
      </c>
      <c r="J2401" s="183">
        <v>1</v>
      </c>
      <c r="K2401" s="183">
        <f>Tabla1[[#This Row],[Puntuación]]-1</f>
        <v>0</v>
      </c>
      <c r="L2401" s="182">
        <f>Tabla1[[#This Row],[Cambio escala]]*0.0008928</f>
        <v>0</v>
      </c>
      <c r="M2401" s="179" t="s">
        <v>23</v>
      </c>
      <c r="N2401" s="179" t="s">
        <v>1434</v>
      </c>
      <c r="O2401" s="179" t="s">
        <v>23</v>
      </c>
      <c r="P2401" s="179" t="s">
        <v>1437</v>
      </c>
      <c r="Q2401" s="179" t="s">
        <v>23</v>
      </c>
      <c r="R2401" s="179" t="s">
        <v>1525</v>
      </c>
      <c r="S2401" s="179" t="s">
        <v>211</v>
      </c>
      <c r="T2401" s="184" t="s">
        <v>83</v>
      </c>
      <c r="U2401" s="184" t="str">
        <f>Tabla1[[#This Row],[Códigos CIF]]&amp;" "&amp;"="&amp;" "&amp;Tabla1[[#This Row],[Códigos CIF Habilidad]]</f>
        <v>d540 = Vestirse</v>
      </c>
      <c r="V2401" s="189" t="s">
        <v>212</v>
      </c>
      <c r="W2401" s="19" t="s">
        <v>213</v>
      </c>
      <c r="X2401" s="10"/>
      <c r="Y2401" s="10"/>
      <c r="Z2401"/>
      <c r="AA2401"/>
      <c r="AB2401"/>
      <c r="AC2401"/>
      <c r="AD2401"/>
      <c r="AE2401"/>
      <c r="AF2401"/>
      <c r="AG2401"/>
      <c r="AH2401"/>
      <c r="AI2401"/>
    </row>
    <row r="2402" spans="1:35" ht="24">
      <c r="A2402" s="10">
        <v>2386</v>
      </c>
      <c r="B2402" s="176" t="s">
        <v>1345</v>
      </c>
      <c r="C2402" s="177" t="s">
        <v>898</v>
      </c>
      <c r="D2402" s="177" t="s">
        <v>201</v>
      </c>
      <c r="E2402" s="178" t="s">
        <v>219</v>
      </c>
      <c r="F2402" s="179">
        <v>18</v>
      </c>
      <c r="G2402" s="180" t="s">
        <v>684</v>
      </c>
      <c r="H2402" s="181">
        <v>3</v>
      </c>
      <c r="I2402" s="182">
        <f>Tabla1[[#This Row],[P_Esperada_MEISR ]]*0.0008928</f>
        <v>2.6784000000000001E-3</v>
      </c>
      <c r="J2402" s="183">
        <v>1</v>
      </c>
      <c r="K2402" s="183">
        <f>Tabla1[[#This Row],[Puntuación]]-1</f>
        <v>0</v>
      </c>
      <c r="L2402" s="182">
        <f>Tabla1[[#This Row],[Cambio escala]]*0.0008928</f>
        <v>0</v>
      </c>
      <c r="M2402" s="179" t="s">
        <v>5</v>
      </c>
      <c r="N2402" s="179" t="s">
        <v>1436</v>
      </c>
      <c r="O2402" s="179" t="s">
        <v>6</v>
      </c>
      <c r="P2402" s="179" t="s">
        <v>1439</v>
      </c>
      <c r="Q2402" s="179" t="s">
        <v>7</v>
      </c>
      <c r="R2402" s="179" t="s">
        <v>1526</v>
      </c>
      <c r="S2402" s="179" t="s">
        <v>89</v>
      </c>
      <c r="T2402" s="184" t="s">
        <v>9</v>
      </c>
      <c r="U2402" s="184" t="str">
        <f>Tabla1[[#This Row],[Códigos CIF]]&amp;" "&amp;"="&amp;" "&amp;Tabla1[[#This Row],[Códigos CIF Habilidad]]</f>
        <v>d335 = Producción de mensajes no verbales</v>
      </c>
      <c r="V2402" s="189" t="s">
        <v>90</v>
      </c>
      <c r="W2402" s="19" t="s">
        <v>91</v>
      </c>
      <c r="X2402" s="10"/>
      <c r="Y2402" s="10"/>
      <c r="Z2402"/>
      <c r="AA2402"/>
      <c r="AB2402"/>
      <c r="AC2402"/>
      <c r="AD2402"/>
      <c r="AE2402"/>
      <c r="AF2402"/>
      <c r="AG2402"/>
      <c r="AH2402"/>
      <c r="AI2402"/>
    </row>
    <row r="2403" spans="1:35" ht="20.399999999999999">
      <c r="A2403" s="10">
        <v>2387</v>
      </c>
      <c r="B2403" s="176" t="s">
        <v>1345</v>
      </c>
      <c r="C2403" s="177" t="s">
        <v>899</v>
      </c>
      <c r="D2403" s="177" t="s">
        <v>201</v>
      </c>
      <c r="E2403" s="178" t="s">
        <v>220</v>
      </c>
      <c r="F2403" s="179">
        <v>18</v>
      </c>
      <c r="G2403" s="180" t="s">
        <v>684</v>
      </c>
      <c r="H2403" s="181">
        <v>3</v>
      </c>
      <c r="I2403" s="182">
        <f>Tabla1[[#This Row],[P_Esperada_MEISR ]]*0.0008928</f>
        <v>2.6784000000000001E-3</v>
      </c>
      <c r="J2403" s="183">
        <v>1</v>
      </c>
      <c r="K2403" s="183">
        <f>Tabla1[[#This Row],[Puntuación]]-1</f>
        <v>0</v>
      </c>
      <c r="L2403" s="182">
        <f>Tabla1[[#This Row],[Cambio escala]]*0.0008928</f>
        <v>0</v>
      </c>
      <c r="M2403" s="179" t="s">
        <v>5</v>
      </c>
      <c r="N2403" s="179" t="s">
        <v>1436</v>
      </c>
      <c r="O2403" s="179" t="s">
        <v>6</v>
      </c>
      <c r="P2403" s="179" t="s">
        <v>1439</v>
      </c>
      <c r="Q2403" s="179" t="s">
        <v>7</v>
      </c>
      <c r="R2403" s="179" t="s">
        <v>1526</v>
      </c>
      <c r="S2403" s="179" t="s">
        <v>55</v>
      </c>
      <c r="T2403" s="184" t="s">
        <v>9</v>
      </c>
      <c r="U2403" s="184" t="str">
        <f>Tabla1[[#This Row],[Códigos CIF]]&amp;" "&amp;"="&amp;" "&amp;Tabla1[[#This Row],[Códigos CIF Habilidad]]</f>
        <v>d330 = Hablar</v>
      </c>
      <c r="V2403" s="189" t="s">
        <v>56</v>
      </c>
      <c r="W2403" s="19" t="s">
        <v>57</v>
      </c>
      <c r="X2403" s="10"/>
      <c r="Y2403" s="10"/>
      <c r="Z2403"/>
      <c r="AA2403"/>
      <c r="AB2403"/>
      <c r="AC2403"/>
      <c r="AD2403"/>
      <c r="AE2403"/>
      <c r="AF2403"/>
      <c r="AG2403"/>
      <c r="AH2403"/>
      <c r="AI2403"/>
    </row>
    <row r="2404" spans="1:35" ht="20.399999999999999">
      <c r="A2404" s="10">
        <v>2388</v>
      </c>
      <c r="B2404" s="176" t="s">
        <v>1345</v>
      </c>
      <c r="C2404" s="177" t="s">
        <v>900</v>
      </c>
      <c r="D2404" s="177" t="s">
        <v>201</v>
      </c>
      <c r="E2404" s="178" t="s">
        <v>1532</v>
      </c>
      <c r="F2404" s="179">
        <v>18</v>
      </c>
      <c r="G2404" s="180" t="s">
        <v>684</v>
      </c>
      <c r="H2404" s="181">
        <v>3</v>
      </c>
      <c r="I2404" s="182">
        <f>Tabla1[[#This Row],[P_Esperada_MEISR ]]*0.0008928</f>
        <v>2.6784000000000001E-3</v>
      </c>
      <c r="J2404" s="183">
        <v>1</v>
      </c>
      <c r="K2404" s="183">
        <f>Tabla1[[#This Row],[Puntuación]]-1</f>
        <v>0</v>
      </c>
      <c r="L2404" s="182">
        <f>Tabla1[[#This Row],[Cambio escala]]*0.0008928</f>
        <v>0</v>
      </c>
      <c r="M2404" s="179" t="s">
        <v>5</v>
      </c>
      <c r="N2404" s="179" t="s">
        <v>1436</v>
      </c>
      <c r="O2404" s="179" t="s">
        <v>6</v>
      </c>
      <c r="P2404" s="179" t="s">
        <v>1439</v>
      </c>
      <c r="Q2404" s="179" t="s">
        <v>7</v>
      </c>
      <c r="R2404" s="179" t="s">
        <v>1526</v>
      </c>
      <c r="S2404" s="179" t="s">
        <v>86</v>
      </c>
      <c r="T2404" s="184" t="s">
        <v>50</v>
      </c>
      <c r="U2404" s="184" t="str">
        <f>Tabla1[[#This Row],[Códigos CIF]]&amp;" "&amp;"="&amp;" "&amp;Tabla1[[#This Row],[Códigos CIF Habilidad]]</f>
        <v>d210 = Llevar a cabo una única tarea</v>
      </c>
      <c r="V2404" s="189" t="s">
        <v>87</v>
      </c>
      <c r="W2404" s="19" t="s">
        <v>88</v>
      </c>
      <c r="X2404" s="10"/>
      <c r="Y2404" s="10"/>
      <c r="Z2404"/>
      <c r="AA2404"/>
      <c r="AB2404"/>
      <c r="AC2404"/>
      <c r="AD2404"/>
      <c r="AE2404"/>
      <c r="AF2404"/>
      <c r="AG2404"/>
      <c r="AH2404"/>
      <c r="AI2404"/>
    </row>
    <row r="2405" spans="1:35" ht="20.399999999999999">
      <c r="A2405" s="10">
        <v>2389</v>
      </c>
      <c r="B2405" s="176" t="s">
        <v>1345</v>
      </c>
      <c r="C2405" s="177" t="s">
        <v>901</v>
      </c>
      <c r="D2405" s="177" t="s">
        <v>201</v>
      </c>
      <c r="E2405" s="178" t="s">
        <v>221</v>
      </c>
      <c r="F2405" s="179">
        <v>24</v>
      </c>
      <c r="G2405" s="180" t="s">
        <v>685</v>
      </c>
      <c r="H2405" s="181">
        <v>3</v>
      </c>
      <c r="I2405" s="182">
        <f>Tabla1[[#This Row],[P_Esperada_MEISR ]]*0.0008928</f>
        <v>2.6784000000000001E-3</v>
      </c>
      <c r="J2405" s="183">
        <v>1</v>
      </c>
      <c r="K2405" s="183">
        <f>Tabla1[[#This Row],[Puntuación]]-1</f>
        <v>0</v>
      </c>
      <c r="L2405" s="182">
        <f>Tabla1[[#This Row],[Cambio escala]]*0.0008928</f>
        <v>0</v>
      </c>
      <c r="M2405" s="179" t="s">
        <v>23</v>
      </c>
      <c r="N2405" s="179" t="s">
        <v>1434</v>
      </c>
      <c r="O2405" s="179" t="s">
        <v>23</v>
      </c>
      <c r="P2405" s="179" t="s">
        <v>1437</v>
      </c>
      <c r="Q2405" s="179" t="s">
        <v>23</v>
      </c>
      <c r="R2405" s="179" t="s">
        <v>1525</v>
      </c>
      <c r="S2405" s="179" t="s">
        <v>222</v>
      </c>
      <c r="T2405" s="184" t="s">
        <v>19</v>
      </c>
      <c r="U2405" s="184" t="str">
        <f>Tabla1[[#This Row],[Códigos CIF]]&amp;" "&amp;"="&amp;" "&amp;Tabla1[[#This Row],[Códigos CIF Habilidad]]</f>
        <v>d175 = Resolver problemas</v>
      </c>
      <c r="V2405" s="189" t="s">
        <v>223</v>
      </c>
      <c r="W2405" s="19" t="s">
        <v>224</v>
      </c>
      <c r="X2405" s="10"/>
      <c r="Y2405" s="10"/>
      <c r="Z2405"/>
      <c r="AA2405"/>
      <c r="AB2405"/>
      <c r="AC2405"/>
      <c r="AD2405"/>
      <c r="AE2405"/>
      <c r="AF2405"/>
      <c r="AG2405"/>
      <c r="AH2405"/>
      <c r="AI2405"/>
    </row>
    <row r="2406" spans="1:35" ht="30.6">
      <c r="A2406" s="10">
        <v>2390</v>
      </c>
      <c r="B2406" s="176" t="s">
        <v>1345</v>
      </c>
      <c r="C2406" s="177" t="s">
        <v>902</v>
      </c>
      <c r="D2406" s="177" t="s">
        <v>201</v>
      </c>
      <c r="E2406" s="178" t="s">
        <v>225</v>
      </c>
      <c r="F2406" s="179">
        <v>24</v>
      </c>
      <c r="G2406" s="180" t="s">
        <v>685</v>
      </c>
      <c r="H2406" s="181">
        <v>3</v>
      </c>
      <c r="I2406" s="182">
        <f>Tabla1[[#This Row],[P_Esperada_MEISR ]]*0.0008928</f>
        <v>2.6784000000000001E-3</v>
      </c>
      <c r="J2406" s="183">
        <v>1</v>
      </c>
      <c r="K2406" s="183">
        <f>Tabla1[[#This Row],[Puntuación]]-1</f>
        <v>0</v>
      </c>
      <c r="L2406" s="182">
        <f>Tabla1[[#This Row],[Cambio escala]]*0.0008928</f>
        <v>0</v>
      </c>
      <c r="M2406" s="179" t="s">
        <v>24</v>
      </c>
      <c r="N2406" s="179" t="s">
        <v>1435</v>
      </c>
      <c r="O2406" s="179" t="s">
        <v>31</v>
      </c>
      <c r="P2406" s="179" t="s">
        <v>1438</v>
      </c>
      <c r="Q2406" s="179" t="s">
        <v>7</v>
      </c>
      <c r="R2406" s="179" t="s">
        <v>1526</v>
      </c>
      <c r="S2406" s="179" t="s">
        <v>89</v>
      </c>
      <c r="T2406" s="184" t="s">
        <v>9</v>
      </c>
      <c r="U2406" s="184" t="str">
        <f>Tabla1[[#This Row],[Códigos CIF]]&amp;" "&amp;"="&amp;" "&amp;Tabla1[[#This Row],[Códigos CIF Habilidad]]</f>
        <v>d335 = Producción de mensajes no verbales</v>
      </c>
      <c r="V2406" s="189" t="s">
        <v>90</v>
      </c>
      <c r="W2406" s="19" t="s">
        <v>91</v>
      </c>
      <c r="X2406" s="10"/>
      <c r="Y2406" s="10"/>
      <c r="Z2406"/>
      <c r="AA2406"/>
      <c r="AB2406"/>
      <c r="AC2406"/>
      <c r="AD2406"/>
      <c r="AE2406"/>
      <c r="AF2406"/>
      <c r="AG2406"/>
      <c r="AH2406"/>
      <c r="AI2406"/>
    </row>
    <row r="2407" spans="1:35" ht="30.6">
      <c r="A2407" s="10">
        <v>2391</v>
      </c>
      <c r="B2407" s="176" t="s">
        <v>1345</v>
      </c>
      <c r="C2407" s="177" t="s">
        <v>903</v>
      </c>
      <c r="D2407" s="177" t="s">
        <v>201</v>
      </c>
      <c r="E2407" s="178" t="s">
        <v>226</v>
      </c>
      <c r="F2407" s="179">
        <v>25</v>
      </c>
      <c r="G2407" s="180" t="s">
        <v>738</v>
      </c>
      <c r="H2407" s="181">
        <v>3</v>
      </c>
      <c r="I2407" s="182">
        <f>Tabla1[[#This Row],[P_Esperada_MEISR ]]*0.0008928</f>
        <v>2.6784000000000001E-3</v>
      </c>
      <c r="J2407" s="183">
        <v>1</v>
      </c>
      <c r="K2407" s="183">
        <f>Tabla1[[#This Row],[Puntuación]]-1</f>
        <v>0</v>
      </c>
      <c r="L2407" s="182">
        <f>Tabla1[[#This Row],[Cambio escala]]*0.0008928</f>
        <v>0</v>
      </c>
      <c r="M2407" s="179" t="s">
        <v>24</v>
      </c>
      <c r="N2407" s="179" t="s">
        <v>1435</v>
      </c>
      <c r="O2407" s="179" t="s">
        <v>6</v>
      </c>
      <c r="P2407" s="179" t="s">
        <v>1439</v>
      </c>
      <c r="Q2407" s="179" t="s">
        <v>7</v>
      </c>
      <c r="R2407" s="179" t="s">
        <v>1526</v>
      </c>
      <c r="S2407" s="179" t="s">
        <v>67</v>
      </c>
      <c r="T2407" s="184" t="s">
        <v>9</v>
      </c>
      <c r="U2407" s="184" t="str">
        <f>Tabla1[[#This Row],[Códigos CIF]]&amp;" "&amp;"="&amp;" "&amp;Tabla1[[#This Row],[Códigos CIF Habilidad]]</f>
        <v>d310 = Comunicación-recepción de mensajes hablados</v>
      </c>
      <c r="V2407" s="189" t="s">
        <v>68</v>
      </c>
      <c r="W2407" s="19" t="s">
        <v>69</v>
      </c>
      <c r="X2407" s="10"/>
      <c r="Y2407" s="10"/>
      <c r="Z2407"/>
      <c r="AA2407"/>
      <c r="AB2407"/>
      <c r="AC2407"/>
      <c r="AD2407"/>
      <c r="AE2407"/>
      <c r="AF2407"/>
      <c r="AG2407"/>
      <c r="AH2407"/>
      <c r="AI2407"/>
    </row>
    <row r="2408" spans="1:35" ht="24">
      <c r="A2408" s="10">
        <v>2392</v>
      </c>
      <c r="B2408" s="176" t="s">
        <v>1345</v>
      </c>
      <c r="C2408" s="177" t="s">
        <v>904</v>
      </c>
      <c r="D2408" s="177" t="s">
        <v>201</v>
      </c>
      <c r="E2408" s="178" t="s">
        <v>227</v>
      </c>
      <c r="F2408" s="179">
        <v>28</v>
      </c>
      <c r="G2408" s="180" t="s">
        <v>738</v>
      </c>
      <c r="H2408" s="181">
        <v>3</v>
      </c>
      <c r="I2408" s="182">
        <f>Tabla1[[#This Row],[P_Esperada_MEISR ]]*0.0008928</f>
        <v>2.6784000000000001E-3</v>
      </c>
      <c r="J2408" s="183">
        <v>1</v>
      </c>
      <c r="K2408" s="183">
        <f>Tabla1[[#This Row],[Puntuación]]-1</f>
        <v>0</v>
      </c>
      <c r="L2408" s="182">
        <f>Tabla1[[#This Row],[Cambio escala]]*0.0008928</f>
        <v>0</v>
      </c>
      <c r="M2408" s="179" t="s">
        <v>23</v>
      </c>
      <c r="N2408" s="179" t="s">
        <v>1434</v>
      </c>
      <c r="O2408" s="179" t="s">
        <v>23</v>
      </c>
      <c r="P2408" s="179" t="s">
        <v>1437</v>
      </c>
      <c r="Q2408" s="179" t="s">
        <v>23</v>
      </c>
      <c r="R2408" s="179" t="s">
        <v>1525</v>
      </c>
      <c r="S2408" s="179" t="s">
        <v>13</v>
      </c>
      <c r="T2408" s="184" t="s">
        <v>14</v>
      </c>
      <c r="U2408" s="184" t="str">
        <f>Tabla1[[#This Row],[Códigos CIF]]&amp;" "&amp;"="&amp;" "&amp;Tabla1[[#This Row],[Códigos CIF Habilidad]]</f>
        <v>d710 = Interacciones interpersonales básicas</v>
      </c>
      <c r="V2408" s="189" t="s">
        <v>15</v>
      </c>
      <c r="W2408" s="19" t="s">
        <v>16</v>
      </c>
      <c r="X2408" s="10"/>
      <c r="Y2408" s="10"/>
      <c r="Z2408"/>
      <c r="AA2408"/>
      <c r="AB2408"/>
      <c r="AC2408"/>
      <c r="AD2408"/>
      <c r="AE2408"/>
      <c r="AF2408"/>
      <c r="AG2408"/>
      <c r="AH2408"/>
      <c r="AI2408"/>
    </row>
    <row r="2409" spans="1:35" ht="20.399999999999999">
      <c r="A2409" s="10">
        <v>2393</v>
      </c>
      <c r="B2409" s="176" t="s">
        <v>1345</v>
      </c>
      <c r="C2409" s="177" t="s">
        <v>905</v>
      </c>
      <c r="D2409" s="177" t="s">
        <v>201</v>
      </c>
      <c r="E2409" s="178" t="s">
        <v>228</v>
      </c>
      <c r="F2409" s="179">
        <v>30</v>
      </c>
      <c r="G2409" s="180" t="s">
        <v>738</v>
      </c>
      <c r="H2409" s="181">
        <v>3</v>
      </c>
      <c r="I2409" s="182">
        <f>Tabla1[[#This Row],[P_Esperada_MEISR ]]*0.0008928</f>
        <v>2.6784000000000001E-3</v>
      </c>
      <c r="J2409" s="183">
        <v>1</v>
      </c>
      <c r="K2409" s="183">
        <f>Tabla1[[#This Row],[Puntuación]]-1</f>
        <v>0</v>
      </c>
      <c r="L2409" s="182">
        <f>Tabla1[[#This Row],[Cambio escala]]*0.0008928</f>
        <v>0</v>
      </c>
      <c r="M2409" s="179" t="s">
        <v>23</v>
      </c>
      <c r="N2409" s="179" t="s">
        <v>1434</v>
      </c>
      <c r="O2409" s="179" t="s">
        <v>23</v>
      </c>
      <c r="P2409" s="179" t="s">
        <v>1437</v>
      </c>
      <c r="Q2409" s="179" t="s">
        <v>23</v>
      </c>
      <c r="R2409" s="179" t="s">
        <v>1525</v>
      </c>
      <c r="S2409" s="179" t="s">
        <v>211</v>
      </c>
      <c r="T2409" s="184" t="s">
        <v>83</v>
      </c>
      <c r="U2409" s="184" t="str">
        <f>Tabla1[[#This Row],[Códigos CIF]]&amp;" "&amp;"="&amp;" "&amp;Tabla1[[#This Row],[Códigos CIF Habilidad]]</f>
        <v>d540 = Vestirse</v>
      </c>
      <c r="V2409" s="189" t="s">
        <v>212</v>
      </c>
      <c r="W2409" s="19" t="s">
        <v>213</v>
      </c>
      <c r="X2409" s="10"/>
      <c r="Y2409" s="10"/>
      <c r="Z2409"/>
      <c r="AA2409"/>
      <c r="AB2409"/>
      <c r="AC2409"/>
      <c r="AD2409"/>
      <c r="AE2409"/>
      <c r="AF2409"/>
      <c r="AG2409"/>
      <c r="AH2409"/>
      <c r="AI2409"/>
    </row>
    <row r="2410" spans="1:35">
      <c r="A2410" s="10">
        <v>2394</v>
      </c>
      <c r="B2410" s="176" t="s">
        <v>1345</v>
      </c>
      <c r="C2410" s="177" t="s">
        <v>906</v>
      </c>
      <c r="D2410" s="177" t="s">
        <v>201</v>
      </c>
      <c r="E2410" s="178" t="s">
        <v>229</v>
      </c>
      <c r="F2410" s="179">
        <v>30</v>
      </c>
      <c r="G2410" s="180" t="s">
        <v>738</v>
      </c>
      <c r="H2410" s="181">
        <v>3</v>
      </c>
      <c r="I2410" s="182">
        <f>Tabla1[[#This Row],[P_Esperada_MEISR ]]*0.0008928</f>
        <v>2.6784000000000001E-3</v>
      </c>
      <c r="J2410" s="183">
        <v>1</v>
      </c>
      <c r="K2410" s="183">
        <f>Tabla1[[#This Row],[Puntuación]]-1</f>
        <v>0</v>
      </c>
      <c r="L2410" s="182">
        <f>Tabla1[[#This Row],[Cambio escala]]*0.0008928</f>
        <v>0</v>
      </c>
      <c r="M2410" s="179" t="s">
        <v>23</v>
      </c>
      <c r="N2410" s="179" t="s">
        <v>1434</v>
      </c>
      <c r="O2410" s="179" t="s">
        <v>23</v>
      </c>
      <c r="P2410" s="179" t="s">
        <v>1437</v>
      </c>
      <c r="Q2410" s="179" t="s">
        <v>23</v>
      </c>
      <c r="R2410" s="179" t="s">
        <v>1525</v>
      </c>
      <c r="S2410" s="179" t="s">
        <v>211</v>
      </c>
      <c r="T2410" s="184" t="s">
        <v>83</v>
      </c>
      <c r="U2410" s="184" t="str">
        <f>Tabla1[[#This Row],[Códigos CIF]]&amp;" "&amp;"="&amp;" "&amp;Tabla1[[#This Row],[Códigos CIF Habilidad]]</f>
        <v>d540 = Vestirse</v>
      </c>
      <c r="V2410" s="189" t="s">
        <v>212</v>
      </c>
      <c r="W2410" s="19" t="s">
        <v>213</v>
      </c>
      <c r="X2410" s="10"/>
      <c r="Y2410" s="10"/>
      <c r="Z2410"/>
      <c r="AA2410"/>
      <c r="AB2410"/>
      <c r="AC2410"/>
      <c r="AD2410"/>
      <c r="AE2410"/>
      <c r="AF2410"/>
      <c r="AG2410"/>
      <c r="AH2410"/>
      <c r="AI2410"/>
    </row>
    <row r="2411" spans="1:35" ht="20.399999999999999">
      <c r="A2411" s="10">
        <v>2395</v>
      </c>
      <c r="B2411" s="176" t="s">
        <v>1345</v>
      </c>
      <c r="C2411" s="177" t="s">
        <v>885</v>
      </c>
      <c r="D2411" s="177" t="s">
        <v>201</v>
      </c>
      <c r="E2411" s="178" t="s">
        <v>230</v>
      </c>
      <c r="F2411" s="179">
        <v>30</v>
      </c>
      <c r="G2411" s="180" t="s">
        <v>738</v>
      </c>
      <c r="H2411" s="181">
        <v>3</v>
      </c>
      <c r="I2411" s="182">
        <f>Tabla1[[#This Row],[P_Esperada_MEISR ]]*0.0008928</f>
        <v>2.6784000000000001E-3</v>
      </c>
      <c r="J2411" s="183">
        <v>1</v>
      </c>
      <c r="K2411" s="183">
        <f>Tabla1[[#This Row],[Puntuación]]-1</f>
        <v>0</v>
      </c>
      <c r="L2411" s="182">
        <f>Tabla1[[#This Row],[Cambio escala]]*0.0008928</f>
        <v>0</v>
      </c>
      <c r="M2411" s="179" t="s">
        <v>5</v>
      </c>
      <c r="N2411" s="179" t="s">
        <v>1436</v>
      </c>
      <c r="O2411" s="179" t="s">
        <v>6</v>
      </c>
      <c r="P2411" s="179" t="s">
        <v>1439</v>
      </c>
      <c r="Q2411" s="179" t="s">
        <v>23</v>
      </c>
      <c r="R2411" s="179" t="s">
        <v>1525</v>
      </c>
      <c r="S2411" s="179" t="s">
        <v>176</v>
      </c>
      <c r="T2411" s="184" t="s">
        <v>19</v>
      </c>
      <c r="U2411" s="184" t="str">
        <f>Tabla1[[#This Row],[Códigos CIF]]&amp;" "&amp;"="&amp;" "&amp;Tabla1[[#This Row],[Códigos CIF Habilidad]]</f>
        <v>d177 = Tomar decisiones</v>
      </c>
      <c r="V2411" s="189" t="s">
        <v>177</v>
      </c>
      <c r="W2411" s="19" t="s">
        <v>178</v>
      </c>
      <c r="X2411" s="10"/>
      <c r="Y2411" s="10"/>
      <c r="Z2411"/>
      <c r="AA2411"/>
      <c r="AB2411"/>
      <c r="AC2411"/>
      <c r="AD2411"/>
      <c r="AE2411"/>
      <c r="AF2411"/>
      <c r="AG2411"/>
      <c r="AH2411"/>
      <c r="AI2411"/>
    </row>
    <row r="2412" spans="1:35" ht="20.399999999999999">
      <c r="A2412" s="10">
        <v>2396</v>
      </c>
      <c r="B2412" s="176" t="s">
        <v>1345</v>
      </c>
      <c r="C2412" s="177" t="s">
        <v>907</v>
      </c>
      <c r="D2412" s="177" t="s">
        <v>201</v>
      </c>
      <c r="E2412" s="178" t="s">
        <v>232</v>
      </c>
      <c r="F2412" s="179">
        <v>33</v>
      </c>
      <c r="G2412" s="180" t="s">
        <v>739</v>
      </c>
      <c r="H2412" s="181">
        <v>3</v>
      </c>
      <c r="I2412" s="182">
        <f>Tabla1[[#This Row],[P_Esperada_MEISR ]]*0.0008928</f>
        <v>2.6784000000000001E-3</v>
      </c>
      <c r="J2412" s="183">
        <v>1</v>
      </c>
      <c r="K2412" s="183">
        <f>Tabla1[[#This Row],[Puntuación]]-1</f>
        <v>0</v>
      </c>
      <c r="L2412" s="182">
        <f>Tabla1[[#This Row],[Cambio escala]]*0.0008928</f>
        <v>0</v>
      </c>
      <c r="M2412" s="179" t="s">
        <v>5</v>
      </c>
      <c r="N2412" s="179" t="s">
        <v>1436</v>
      </c>
      <c r="O2412" s="179" t="s">
        <v>6</v>
      </c>
      <c r="P2412" s="179" t="s">
        <v>1439</v>
      </c>
      <c r="Q2412" s="179" t="s">
        <v>7</v>
      </c>
      <c r="R2412" s="179" t="s">
        <v>1526</v>
      </c>
      <c r="S2412" s="179" t="s">
        <v>233</v>
      </c>
      <c r="T2412" s="184" t="s">
        <v>50</v>
      </c>
      <c r="U2412" s="184" t="str">
        <f>Tabla1[[#This Row],[Códigos CIF]]&amp;" "&amp;"="&amp;" "&amp;Tabla1[[#This Row],[Códigos CIF Habilidad]]</f>
        <v>d220 = Llevar a cabo múltiples tareas</v>
      </c>
      <c r="V2412" s="189" t="s">
        <v>234</v>
      </c>
      <c r="W2412" s="19" t="s">
        <v>235</v>
      </c>
      <c r="X2412" s="10"/>
      <c r="Y2412" s="10"/>
      <c r="Z2412"/>
      <c r="AA2412"/>
      <c r="AB2412"/>
      <c r="AC2412"/>
      <c r="AD2412"/>
      <c r="AE2412"/>
      <c r="AF2412"/>
      <c r="AG2412"/>
      <c r="AH2412"/>
      <c r="AI2412"/>
    </row>
    <row r="2413" spans="1:35">
      <c r="A2413" s="10">
        <v>2397</v>
      </c>
      <c r="B2413" s="176" t="s">
        <v>1345</v>
      </c>
      <c r="C2413" s="177" t="s">
        <v>908</v>
      </c>
      <c r="D2413" s="177" t="s">
        <v>201</v>
      </c>
      <c r="E2413" s="178" t="s">
        <v>704</v>
      </c>
      <c r="F2413" s="179">
        <v>36</v>
      </c>
      <c r="G2413" s="180" t="s">
        <v>739</v>
      </c>
      <c r="H2413" s="181">
        <v>3</v>
      </c>
      <c r="I2413" s="182">
        <f>Tabla1[[#This Row],[P_Esperada_MEISR ]]*0.0008928</f>
        <v>2.6784000000000001E-3</v>
      </c>
      <c r="J2413" s="183">
        <v>1</v>
      </c>
      <c r="K2413" s="183">
        <f>Tabla1[[#This Row],[Puntuación]]-1</f>
        <v>0</v>
      </c>
      <c r="L2413" s="182">
        <f>Tabla1[[#This Row],[Cambio escala]]*0.0008928</f>
        <v>0</v>
      </c>
      <c r="M2413" s="179" t="s">
        <v>23</v>
      </c>
      <c r="N2413" s="179" t="s">
        <v>1434</v>
      </c>
      <c r="O2413" s="179" t="s">
        <v>23</v>
      </c>
      <c r="P2413" s="179" t="s">
        <v>1437</v>
      </c>
      <c r="Q2413" s="179" t="s">
        <v>23</v>
      </c>
      <c r="R2413" s="179" t="s">
        <v>1525</v>
      </c>
      <c r="S2413" s="179" t="s">
        <v>211</v>
      </c>
      <c r="T2413" s="184" t="s">
        <v>83</v>
      </c>
      <c r="U2413" s="184" t="str">
        <f>Tabla1[[#This Row],[Códigos CIF]]&amp;" "&amp;"="&amp;" "&amp;Tabla1[[#This Row],[Códigos CIF Habilidad]]</f>
        <v>d540 = Vestirse</v>
      </c>
      <c r="V2413" s="189" t="s">
        <v>212</v>
      </c>
      <c r="W2413" s="19" t="s">
        <v>213</v>
      </c>
      <c r="X2413" s="10"/>
      <c r="Y2413" s="10"/>
      <c r="Z2413"/>
      <c r="AA2413"/>
      <c r="AB2413"/>
      <c r="AC2413"/>
      <c r="AD2413"/>
      <c r="AE2413"/>
      <c r="AF2413"/>
      <c r="AG2413"/>
      <c r="AH2413"/>
      <c r="AI2413"/>
    </row>
    <row r="2414" spans="1:35">
      <c r="A2414" s="10">
        <v>2398</v>
      </c>
      <c r="B2414" s="176" t="s">
        <v>1345</v>
      </c>
      <c r="C2414" s="177" t="s">
        <v>909</v>
      </c>
      <c r="D2414" s="177" t="s">
        <v>201</v>
      </c>
      <c r="E2414" s="178" t="s">
        <v>239</v>
      </c>
      <c r="F2414" s="179">
        <v>36</v>
      </c>
      <c r="G2414" s="180" t="s">
        <v>739</v>
      </c>
      <c r="H2414" s="181">
        <v>3</v>
      </c>
      <c r="I2414" s="182">
        <f>Tabla1[[#This Row],[P_Esperada_MEISR ]]*0.0008928</f>
        <v>2.6784000000000001E-3</v>
      </c>
      <c r="J2414" s="183">
        <v>1</v>
      </c>
      <c r="K2414" s="183">
        <f>Tabla1[[#This Row],[Puntuación]]-1</f>
        <v>0</v>
      </c>
      <c r="L2414" s="182">
        <f>Tabla1[[#This Row],[Cambio escala]]*0.0008928</f>
        <v>0</v>
      </c>
      <c r="M2414" s="179" t="s">
        <v>23</v>
      </c>
      <c r="N2414" s="179" t="s">
        <v>1434</v>
      </c>
      <c r="O2414" s="179" t="s">
        <v>23</v>
      </c>
      <c r="P2414" s="179" t="s">
        <v>1437</v>
      </c>
      <c r="Q2414" s="179" t="s">
        <v>23</v>
      </c>
      <c r="R2414" s="179" t="s">
        <v>1525</v>
      </c>
      <c r="S2414" s="179" t="s">
        <v>211</v>
      </c>
      <c r="T2414" s="184" t="s">
        <v>83</v>
      </c>
      <c r="U2414" s="184" t="str">
        <f>Tabla1[[#This Row],[Códigos CIF]]&amp;" "&amp;"="&amp;" "&amp;Tabla1[[#This Row],[Códigos CIF Habilidad]]</f>
        <v>d540 = Vestirse</v>
      </c>
      <c r="V2414" s="189" t="s">
        <v>212</v>
      </c>
      <c r="W2414" s="19" t="s">
        <v>213</v>
      </c>
      <c r="X2414" s="10"/>
      <c r="Y2414" s="10"/>
      <c r="Z2414"/>
      <c r="AA2414"/>
      <c r="AB2414"/>
      <c r="AC2414"/>
      <c r="AD2414"/>
      <c r="AE2414"/>
      <c r="AF2414"/>
      <c r="AG2414"/>
      <c r="AH2414"/>
      <c r="AI2414"/>
    </row>
    <row r="2415" spans="1:35" ht="24">
      <c r="A2415" s="10">
        <v>2399</v>
      </c>
      <c r="B2415" s="176" t="s">
        <v>1345</v>
      </c>
      <c r="C2415" s="177" t="s">
        <v>910</v>
      </c>
      <c r="D2415" s="177" t="s">
        <v>201</v>
      </c>
      <c r="E2415" s="178" t="s">
        <v>734</v>
      </c>
      <c r="F2415" s="179">
        <v>36</v>
      </c>
      <c r="G2415" s="180" t="s">
        <v>739</v>
      </c>
      <c r="H2415" s="181">
        <v>3</v>
      </c>
      <c r="I2415" s="182">
        <f>Tabla1[[#This Row],[P_Esperada_MEISR ]]*0.0008928</f>
        <v>2.6784000000000001E-3</v>
      </c>
      <c r="J2415" s="183">
        <v>1</v>
      </c>
      <c r="K2415" s="183">
        <f>Tabla1[[#This Row],[Puntuación]]-1</f>
        <v>0</v>
      </c>
      <c r="L2415" s="182">
        <f>Tabla1[[#This Row],[Cambio escala]]*0.0008928</f>
        <v>0</v>
      </c>
      <c r="M2415" s="179" t="s">
        <v>24</v>
      </c>
      <c r="N2415" s="179" t="s">
        <v>1435</v>
      </c>
      <c r="O2415" s="179" t="s">
        <v>5</v>
      </c>
      <c r="P2415" s="179" t="s">
        <v>1441</v>
      </c>
      <c r="Q2415" s="179" t="s">
        <v>5</v>
      </c>
      <c r="R2415" s="179" t="s">
        <v>1519</v>
      </c>
      <c r="S2415" s="179" t="s">
        <v>13</v>
      </c>
      <c r="T2415" s="184" t="s">
        <v>14</v>
      </c>
      <c r="U2415" s="184" t="str">
        <f>Tabla1[[#This Row],[Códigos CIF]]&amp;" "&amp;"="&amp;" "&amp;Tabla1[[#This Row],[Códigos CIF Habilidad]]</f>
        <v>d710 = Interacciones interpersonales básicas</v>
      </c>
      <c r="V2415" s="189" t="s">
        <v>15</v>
      </c>
      <c r="W2415" s="19" t="s">
        <v>16</v>
      </c>
      <c r="X2415" s="10"/>
      <c r="Y2415" s="10"/>
      <c r="Z2415"/>
      <c r="AA2415"/>
      <c r="AB2415"/>
      <c r="AC2415"/>
      <c r="AD2415"/>
      <c r="AE2415"/>
      <c r="AF2415"/>
      <c r="AG2415"/>
      <c r="AH2415"/>
      <c r="AI2415"/>
    </row>
    <row r="2416" spans="1:35" ht="24">
      <c r="A2416" s="10">
        <v>2400</v>
      </c>
      <c r="B2416" s="176" t="s">
        <v>1345</v>
      </c>
      <c r="C2416" s="177" t="s">
        <v>911</v>
      </c>
      <c r="D2416" s="177" t="s">
        <v>201</v>
      </c>
      <c r="E2416" s="178" t="s">
        <v>240</v>
      </c>
      <c r="F2416" s="179">
        <v>36</v>
      </c>
      <c r="G2416" s="180" t="s">
        <v>739</v>
      </c>
      <c r="H2416" s="181">
        <v>3</v>
      </c>
      <c r="I2416" s="182">
        <f>Tabla1[[#This Row],[P_Esperada_MEISR ]]*0.0008928</f>
        <v>2.6784000000000001E-3</v>
      </c>
      <c r="J2416" s="183">
        <v>1</v>
      </c>
      <c r="K2416" s="183">
        <f>Tabla1[[#This Row],[Puntuación]]-1</f>
        <v>0</v>
      </c>
      <c r="L2416" s="182">
        <f>Tabla1[[#This Row],[Cambio escala]]*0.0008928</f>
        <v>0</v>
      </c>
      <c r="M2416" s="179" t="s">
        <v>24</v>
      </c>
      <c r="N2416" s="179" t="s">
        <v>1435</v>
      </c>
      <c r="O2416" s="179" t="s">
        <v>5</v>
      </c>
      <c r="P2416" s="179" t="s">
        <v>1441</v>
      </c>
      <c r="Q2416" s="179" t="s">
        <v>7</v>
      </c>
      <c r="R2416" s="179" t="s">
        <v>1526</v>
      </c>
      <c r="S2416" s="179" t="s">
        <v>13</v>
      </c>
      <c r="T2416" s="184" t="s">
        <v>14</v>
      </c>
      <c r="U2416" s="184" t="str">
        <f>Tabla1[[#This Row],[Códigos CIF]]&amp;" "&amp;"="&amp;" "&amp;Tabla1[[#This Row],[Códigos CIF Habilidad]]</f>
        <v>d710 = Interacciones interpersonales básicas</v>
      </c>
      <c r="V2416" s="189" t="s">
        <v>15</v>
      </c>
      <c r="W2416" s="19" t="s">
        <v>16</v>
      </c>
      <c r="X2416" s="10"/>
      <c r="Y2416" s="10"/>
      <c r="Z2416"/>
      <c r="AA2416"/>
      <c r="AB2416"/>
      <c r="AC2416"/>
      <c r="AD2416"/>
      <c r="AE2416"/>
      <c r="AF2416"/>
      <c r="AG2416"/>
      <c r="AH2416"/>
      <c r="AI2416"/>
    </row>
    <row r="2417" spans="1:35">
      <c r="A2417" s="10">
        <v>2401</v>
      </c>
      <c r="B2417" s="176" t="s">
        <v>1345</v>
      </c>
      <c r="C2417" s="177" t="s">
        <v>912</v>
      </c>
      <c r="D2417" s="177" t="s">
        <v>201</v>
      </c>
      <c r="E2417" s="178" t="s">
        <v>238</v>
      </c>
      <c r="F2417" s="179">
        <v>42</v>
      </c>
      <c r="G2417" s="180" t="s">
        <v>740</v>
      </c>
      <c r="H2417" s="181">
        <v>3</v>
      </c>
      <c r="I2417" s="182">
        <f>Tabla1[[#This Row],[P_Esperada_MEISR ]]*0.0008928</f>
        <v>2.6784000000000001E-3</v>
      </c>
      <c r="J2417" s="183">
        <v>1</v>
      </c>
      <c r="K2417" s="183">
        <f>Tabla1[[#This Row],[Puntuación]]-1</f>
        <v>0</v>
      </c>
      <c r="L2417" s="182">
        <f>Tabla1[[#This Row],[Cambio escala]]*0.0008928</f>
        <v>0</v>
      </c>
      <c r="M2417" s="179" t="s">
        <v>23</v>
      </c>
      <c r="N2417" s="179" t="s">
        <v>1434</v>
      </c>
      <c r="O2417" s="179" t="s">
        <v>23</v>
      </c>
      <c r="P2417" s="179" t="s">
        <v>1437</v>
      </c>
      <c r="Q2417" s="179" t="s">
        <v>23</v>
      </c>
      <c r="R2417" s="179" t="s">
        <v>1525</v>
      </c>
      <c r="S2417" s="179" t="s">
        <v>211</v>
      </c>
      <c r="T2417" s="184" t="s">
        <v>83</v>
      </c>
      <c r="U2417" s="184" t="str">
        <f>Tabla1[[#This Row],[Códigos CIF]]&amp;" "&amp;"="&amp;" "&amp;Tabla1[[#This Row],[Códigos CIF Habilidad]]</f>
        <v>d540 = Vestirse</v>
      </c>
      <c r="V2417" s="189" t="s">
        <v>212</v>
      </c>
      <c r="W2417" s="19" t="s">
        <v>213</v>
      </c>
      <c r="X2417" s="10"/>
      <c r="Y2417" s="10"/>
      <c r="Z2417"/>
      <c r="AA2417"/>
      <c r="AB2417"/>
      <c r="AC2417"/>
      <c r="AD2417"/>
      <c r="AE2417"/>
      <c r="AF2417"/>
      <c r="AG2417"/>
      <c r="AH2417"/>
      <c r="AI2417"/>
    </row>
    <row r="2418" spans="1:35" ht="20.399999999999999">
      <c r="A2418" s="10">
        <v>2402</v>
      </c>
      <c r="B2418" s="176" t="s">
        <v>1345</v>
      </c>
      <c r="C2418" s="177" t="s">
        <v>913</v>
      </c>
      <c r="D2418" s="177" t="s">
        <v>201</v>
      </c>
      <c r="E2418" s="178" t="s">
        <v>236</v>
      </c>
      <c r="F2418" s="179">
        <v>48</v>
      </c>
      <c r="G2418" s="180" t="s">
        <v>741</v>
      </c>
      <c r="H2418" s="181">
        <v>3</v>
      </c>
      <c r="I2418" s="182">
        <f>Tabla1[[#This Row],[P_Esperada_MEISR ]]*0.0008928</f>
        <v>2.6784000000000001E-3</v>
      </c>
      <c r="J2418" s="183">
        <v>1</v>
      </c>
      <c r="K2418" s="183">
        <f>Tabla1[[#This Row],[Puntuación]]-1</f>
        <v>0</v>
      </c>
      <c r="L2418" s="182">
        <f>Tabla1[[#This Row],[Cambio escala]]*0.0008928</f>
        <v>0</v>
      </c>
      <c r="M2418" s="179" t="s">
        <v>23</v>
      </c>
      <c r="N2418" s="179" t="s">
        <v>1434</v>
      </c>
      <c r="O2418" s="179" t="s">
        <v>23</v>
      </c>
      <c r="P2418" s="179" t="s">
        <v>1437</v>
      </c>
      <c r="Q2418" s="179" t="s">
        <v>23</v>
      </c>
      <c r="R2418" s="179" t="s">
        <v>1525</v>
      </c>
      <c r="S2418" s="179" t="s">
        <v>211</v>
      </c>
      <c r="T2418" s="184" t="s">
        <v>83</v>
      </c>
      <c r="U2418" s="184" t="str">
        <f>Tabla1[[#This Row],[Códigos CIF]]&amp;" "&amp;"="&amp;" "&amp;Tabla1[[#This Row],[Códigos CIF Habilidad]]</f>
        <v>d540 = Vestirse</v>
      </c>
      <c r="V2418" s="189" t="s">
        <v>212</v>
      </c>
      <c r="W2418" s="19" t="s">
        <v>213</v>
      </c>
      <c r="X2418" s="10"/>
      <c r="Y2418" s="10"/>
      <c r="Z2418"/>
      <c r="AA2418"/>
      <c r="AB2418"/>
      <c r="AC2418"/>
      <c r="AD2418"/>
      <c r="AE2418"/>
      <c r="AF2418"/>
      <c r="AG2418"/>
      <c r="AH2418"/>
      <c r="AI2418"/>
    </row>
    <row r="2419" spans="1:35">
      <c r="A2419" s="10">
        <v>2403</v>
      </c>
      <c r="B2419" s="176" t="s">
        <v>1345</v>
      </c>
      <c r="C2419" s="177" t="s">
        <v>914</v>
      </c>
      <c r="D2419" s="177" t="s">
        <v>201</v>
      </c>
      <c r="E2419" s="178" t="s">
        <v>241</v>
      </c>
      <c r="F2419" s="179">
        <v>48</v>
      </c>
      <c r="G2419" s="180" t="s">
        <v>741</v>
      </c>
      <c r="H2419" s="181">
        <v>3</v>
      </c>
      <c r="I2419" s="182">
        <f>Tabla1[[#This Row],[P_Esperada_MEISR ]]*0.0008928</f>
        <v>2.6784000000000001E-3</v>
      </c>
      <c r="J2419" s="183">
        <v>1</v>
      </c>
      <c r="K2419" s="183">
        <f>Tabla1[[#This Row],[Puntuación]]-1</f>
        <v>0</v>
      </c>
      <c r="L2419" s="182">
        <f>Tabla1[[#This Row],[Cambio escala]]*0.0008928</f>
        <v>0</v>
      </c>
      <c r="M2419" s="179" t="s">
        <v>23</v>
      </c>
      <c r="N2419" s="179" t="s">
        <v>1434</v>
      </c>
      <c r="O2419" s="179" t="s">
        <v>23</v>
      </c>
      <c r="P2419" s="179" t="s">
        <v>1437</v>
      </c>
      <c r="Q2419" s="179" t="s">
        <v>23</v>
      </c>
      <c r="R2419" s="179" t="s">
        <v>1525</v>
      </c>
      <c r="S2419" s="179" t="s">
        <v>211</v>
      </c>
      <c r="T2419" s="184" t="s">
        <v>83</v>
      </c>
      <c r="U2419" s="184" t="str">
        <f>Tabla1[[#This Row],[Códigos CIF]]&amp;" "&amp;"="&amp;" "&amp;Tabla1[[#This Row],[Códigos CIF Habilidad]]</f>
        <v>d540 = Vestirse</v>
      </c>
      <c r="V2419" s="189" t="s">
        <v>212</v>
      </c>
      <c r="W2419" s="19" t="s">
        <v>213</v>
      </c>
      <c r="X2419" s="10"/>
      <c r="Y2419" s="10"/>
      <c r="Z2419"/>
      <c r="AA2419"/>
      <c r="AB2419"/>
      <c r="AC2419"/>
      <c r="AD2419"/>
      <c r="AE2419"/>
      <c r="AF2419"/>
      <c r="AG2419"/>
      <c r="AH2419"/>
      <c r="AI2419"/>
    </row>
    <row r="2420" spans="1:35">
      <c r="A2420" s="10">
        <v>2404</v>
      </c>
      <c r="B2420" s="176" t="s">
        <v>1345</v>
      </c>
      <c r="C2420" s="177" t="s">
        <v>884</v>
      </c>
      <c r="D2420" s="177" t="s">
        <v>201</v>
      </c>
      <c r="E2420" s="178" t="s">
        <v>242</v>
      </c>
      <c r="F2420" s="179">
        <v>48</v>
      </c>
      <c r="G2420" s="180" t="s">
        <v>741</v>
      </c>
      <c r="H2420" s="181">
        <v>3</v>
      </c>
      <c r="I2420" s="182">
        <f>Tabla1[[#This Row],[P_Esperada_MEISR ]]*0.0008928</f>
        <v>2.6784000000000001E-3</v>
      </c>
      <c r="J2420" s="183">
        <v>1</v>
      </c>
      <c r="K2420" s="183">
        <f>Tabla1[[#This Row],[Puntuación]]-1</f>
        <v>0</v>
      </c>
      <c r="L2420" s="182">
        <f>Tabla1[[#This Row],[Cambio escala]]*0.0008928</f>
        <v>0</v>
      </c>
      <c r="M2420" s="179" t="s">
        <v>23</v>
      </c>
      <c r="N2420" s="179" t="s">
        <v>1434</v>
      </c>
      <c r="O2420" s="179" t="s">
        <v>23</v>
      </c>
      <c r="P2420" s="179" t="s">
        <v>1437</v>
      </c>
      <c r="Q2420" s="179" t="s">
        <v>23</v>
      </c>
      <c r="R2420" s="179" t="s">
        <v>1525</v>
      </c>
      <c r="S2420" s="179" t="s">
        <v>176</v>
      </c>
      <c r="T2420" s="184" t="s">
        <v>19</v>
      </c>
      <c r="U2420" s="184" t="str">
        <f>Tabla1[[#This Row],[Códigos CIF]]&amp;" "&amp;"="&amp;" "&amp;Tabla1[[#This Row],[Códigos CIF Habilidad]]</f>
        <v>d177 = Tomar decisiones</v>
      </c>
      <c r="V2420" s="189" t="s">
        <v>177</v>
      </c>
      <c r="W2420" s="19" t="s">
        <v>178</v>
      </c>
      <c r="X2420" s="10"/>
      <c r="Y2420" s="10"/>
      <c r="Z2420"/>
      <c r="AA2420"/>
      <c r="AB2420"/>
      <c r="AC2420"/>
      <c r="AD2420"/>
      <c r="AE2420"/>
      <c r="AF2420"/>
      <c r="AG2420"/>
      <c r="AH2420"/>
      <c r="AI2420"/>
    </row>
    <row r="2421" spans="1:35">
      <c r="A2421" s="10">
        <v>2405</v>
      </c>
      <c r="B2421" s="176" t="s">
        <v>1345</v>
      </c>
      <c r="C2421" s="177" t="s">
        <v>915</v>
      </c>
      <c r="D2421" s="177" t="s">
        <v>201</v>
      </c>
      <c r="E2421" s="178" t="s">
        <v>243</v>
      </c>
      <c r="F2421" s="179">
        <v>48</v>
      </c>
      <c r="G2421" s="180" t="s">
        <v>741</v>
      </c>
      <c r="H2421" s="181">
        <v>3</v>
      </c>
      <c r="I2421" s="182">
        <f>Tabla1[[#This Row],[P_Esperada_MEISR ]]*0.0008928</f>
        <v>2.6784000000000001E-3</v>
      </c>
      <c r="J2421" s="183">
        <v>1</v>
      </c>
      <c r="K2421" s="183">
        <f>Tabla1[[#This Row],[Puntuación]]-1</f>
        <v>0</v>
      </c>
      <c r="L2421" s="182">
        <f>Tabla1[[#This Row],[Cambio escala]]*0.0008928</f>
        <v>0</v>
      </c>
      <c r="M2421" s="179" t="s">
        <v>23</v>
      </c>
      <c r="N2421" s="179" t="s">
        <v>1434</v>
      </c>
      <c r="O2421" s="179" t="s">
        <v>23</v>
      </c>
      <c r="P2421" s="179" t="s">
        <v>1437</v>
      </c>
      <c r="Q2421" s="179" t="s">
        <v>23</v>
      </c>
      <c r="R2421" s="179" t="s">
        <v>1525</v>
      </c>
      <c r="S2421" s="179" t="s">
        <v>211</v>
      </c>
      <c r="T2421" s="184" t="s">
        <v>83</v>
      </c>
      <c r="U2421" s="184" t="str">
        <f>Tabla1[[#This Row],[Códigos CIF]]&amp;" "&amp;"="&amp;" "&amp;Tabla1[[#This Row],[Códigos CIF Habilidad]]</f>
        <v>d540 = Vestirse</v>
      </c>
      <c r="V2421" s="189" t="s">
        <v>212</v>
      </c>
      <c r="W2421" s="19" t="s">
        <v>213</v>
      </c>
      <c r="X2421" s="10"/>
      <c r="Y2421" s="10"/>
      <c r="Z2421"/>
      <c r="AA2421"/>
      <c r="AB2421"/>
      <c r="AC2421"/>
      <c r="AD2421"/>
      <c r="AE2421"/>
      <c r="AF2421"/>
      <c r="AG2421"/>
      <c r="AH2421"/>
      <c r="AI2421"/>
    </row>
    <row r="2422" spans="1:35" ht="20.399999999999999">
      <c r="A2422" s="10">
        <v>2406</v>
      </c>
      <c r="B2422" s="176" t="s">
        <v>1345</v>
      </c>
      <c r="C2422" s="177" t="s">
        <v>916</v>
      </c>
      <c r="D2422" s="177" t="s">
        <v>201</v>
      </c>
      <c r="E2422" s="178" t="s">
        <v>244</v>
      </c>
      <c r="F2422" s="179">
        <v>48</v>
      </c>
      <c r="G2422" s="180" t="s">
        <v>741</v>
      </c>
      <c r="H2422" s="181">
        <v>3</v>
      </c>
      <c r="I2422" s="182">
        <f>Tabla1[[#This Row],[P_Esperada_MEISR ]]*0.0008928</f>
        <v>2.6784000000000001E-3</v>
      </c>
      <c r="J2422" s="183">
        <v>1</v>
      </c>
      <c r="K2422" s="183">
        <f>Tabla1[[#This Row],[Puntuación]]-1</f>
        <v>0</v>
      </c>
      <c r="L2422" s="182">
        <f>Tabla1[[#This Row],[Cambio escala]]*0.0008928</f>
        <v>0</v>
      </c>
      <c r="M2422" s="179" t="s">
        <v>23</v>
      </c>
      <c r="N2422" s="179" t="s">
        <v>1434</v>
      </c>
      <c r="O2422" s="179" t="s">
        <v>23</v>
      </c>
      <c r="P2422" s="179" t="s">
        <v>1437</v>
      </c>
      <c r="Q2422" s="179" t="s">
        <v>23</v>
      </c>
      <c r="R2422" s="179" t="s">
        <v>1525</v>
      </c>
      <c r="S2422" s="179" t="s">
        <v>211</v>
      </c>
      <c r="T2422" s="184" t="s">
        <v>83</v>
      </c>
      <c r="U2422" s="184" t="str">
        <f>Tabla1[[#This Row],[Códigos CIF]]&amp;" "&amp;"="&amp;" "&amp;Tabla1[[#This Row],[Códigos CIF Habilidad]]</f>
        <v>d540 = Vestirse</v>
      </c>
      <c r="V2422" s="189" t="s">
        <v>212</v>
      </c>
      <c r="W2422" s="19" t="s">
        <v>213</v>
      </c>
      <c r="X2422" s="10"/>
      <c r="Y2422" s="10"/>
      <c r="Z2422"/>
      <c r="AA2422"/>
      <c r="AB2422"/>
      <c r="AC2422"/>
      <c r="AD2422"/>
      <c r="AE2422"/>
      <c r="AF2422"/>
      <c r="AG2422"/>
      <c r="AH2422"/>
      <c r="AI2422"/>
    </row>
    <row r="2423" spans="1:35">
      <c r="A2423" s="10">
        <v>2407</v>
      </c>
      <c r="B2423" s="176" t="s">
        <v>1345</v>
      </c>
      <c r="C2423" s="177" t="s">
        <v>917</v>
      </c>
      <c r="D2423" s="177" t="s">
        <v>201</v>
      </c>
      <c r="E2423" s="178" t="s">
        <v>245</v>
      </c>
      <c r="F2423" s="179">
        <v>48</v>
      </c>
      <c r="G2423" s="180" t="s">
        <v>741</v>
      </c>
      <c r="H2423" s="181">
        <v>3</v>
      </c>
      <c r="I2423" s="182">
        <f>Tabla1[[#This Row],[P_Esperada_MEISR ]]*0.0008928</f>
        <v>2.6784000000000001E-3</v>
      </c>
      <c r="J2423" s="183">
        <v>1</v>
      </c>
      <c r="K2423" s="183">
        <f>Tabla1[[#This Row],[Puntuación]]-1</f>
        <v>0</v>
      </c>
      <c r="L2423" s="182">
        <f>Tabla1[[#This Row],[Cambio escala]]*0.0008928</f>
        <v>0</v>
      </c>
      <c r="M2423" s="179" t="s">
        <v>23</v>
      </c>
      <c r="N2423" s="179" t="s">
        <v>1434</v>
      </c>
      <c r="O2423" s="179" t="s">
        <v>23</v>
      </c>
      <c r="P2423" s="179" t="s">
        <v>1437</v>
      </c>
      <c r="Q2423" s="179" t="s">
        <v>23</v>
      </c>
      <c r="R2423" s="179" t="s">
        <v>1525</v>
      </c>
      <c r="S2423" s="179" t="s">
        <v>211</v>
      </c>
      <c r="T2423" s="184" t="s">
        <v>83</v>
      </c>
      <c r="U2423" s="184" t="str">
        <f>Tabla1[[#This Row],[Códigos CIF]]&amp;" "&amp;"="&amp;" "&amp;Tabla1[[#This Row],[Códigos CIF Habilidad]]</f>
        <v>d540 = Vestirse</v>
      </c>
      <c r="V2423" s="189" t="s">
        <v>212</v>
      </c>
      <c r="W2423" s="19" t="s">
        <v>213</v>
      </c>
      <c r="X2423" s="10"/>
      <c r="Y2423" s="10"/>
      <c r="Z2423"/>
      <c r="AA2423"/>
      <c r="AB2423"/>
      <c r="AC2423"/>
      <c r="AD2423"/>
      <c r="AE2423"/>
      <c r="AF2423"/>
      <c r="AG2423"/>
      <c r="AH2423"/>
      <c r="AI2423"/>
    </row>
    <row r="2424" spans="1:35">
      <c r="A2424" s="10">
        <v>2408</v>
      </c>
      <c r="B2424" s="176" t="s">
        <v>1345</v>
      </c>
      <c r="C2424" s="177" t="s">
        <v>918</v>
      </c>
      <c r="D2424" s="177" t="s">
        <v>201</v>
      </c>
      <c r="E2424" s="178" t="s">
        <v>705</v>
      </c>
      <c r="F2424" s="179">
        <v>48</v>
      </c>
      <c r="G2424" s="180" t="s">
        <v>741</v>
      </c>
      <c r="H2424" s="181">
        <v>3</v>
      </c>
      <c r="I2424" s="182">
        <f>Tabla1[[#This Row],[P_Esperada_MEISR ]]*0.0008928</f>
        <v>2.6784000000000001E-3</v>
      </c>
      <c r="J2424" s="183">
        <v>1</v>
      </c>
      <c r="K2424" s="183">
        <f>Tabla1[[#This Row],[Puntuación]]-1</f>
        <v>0</v>
      </c>
      <c r="L2424" s="182">
        <f>Tabla1[[#This Row],[Cambio escala]]*0.0008928</f>
        <v>0</v>
      </c>
      <c r="M2424" s="179" t="s">
        <v>23</v>
      </c>
      <c r="N2424" s="179" t="s">
        <v>1434</v>
      </c>
      <c r="O2424" s="179" t="s">
        <v>23</v>
      </c>
      <c r="P2424" s="179" t="s">
        <v>1437</v>
      </c>
      <c r="Q2424" s="179" t="s">
        <v>23</v>
      </c>
      <c r="R2424" s="179" t="s">
        <v>1525</v>
      </c>
      <c r="S2424" s="179" t="s">
        <v>211</v>
      </c>
      <c r="T2424" s="184" t="s">
        <v>83</v>
      </c>
      <c r="U2424" s="184" t="str">
        <f>Tabla1[[#This Row],[Códigos CIF]]&amp;" "&amp;"="&amp;" "&amp;Tabla1[[#This Row],[Códigos CIF Habilidad]]</f>
        <v>d540 = Vestirse</v>
      </c>
      <c r="V2424" s="189" t="s">
        <v>212</v>
      </c>
      <c r="W2424" s="19" t="s">
        <v>213</v>
      </c>
      <c r="X2424" s="10"/>
      <c r="Y2424" s="10"/>
      <c r="Z2424"/>
      <c r="AA2424"/>
      <c r="AB2424"/>
      <c r="AC2424"/>
      <c r="AD2424"/>
      <c r="AE2424"/>
      <c r="AF2424"/>
      <c r="AG2424"/>
      <c r="AH2424"/>
      <c r="AI2424"/>
    </row>
    <row r="2425" spans="1:35" ht="20.399999999999999">
      <c r="A2425" s="10">
        <v>2409</v>
      </c>
      <c r="B2425" s="176" t="s">
        <v>1345</v>
      </c>
      <c r="C2425" s="177" t="s">
        <v>919</v>
      </c>
      <c r="D2425" s="177" t="s">
        <v>201</v>
      </c>
      <c r="E2425" s="178" t="s">
        <v>246</v>
      </c>
      <c r="F2425" s="179">
        <v>48</v>
      </c>
      <c r="G2425" s="180" t="s">
        <v>741</v>
      </c>
      <c r="H2425" s="181">
        <v>3</v>
      </c>
      <c r="I2425" s="182">
        <f>Tabla1[[#This Row],[P_Esperada_MEISR ]]*0.0008928</f>
        <v>2.6784000000000001E-3</v>
      </c>
      <c r="J2425" s="183">
        <v>1</v>
      </c>
      <c r="K2425" s="183">
        <f>Tabla1[[#This Row],[Puntuación]]-1</f>
        <v>0</v>
      </c>
      <c r="L2425" s="182">
        <f>Tabla1[[#This Row],[Cambio escala]]*0.0008928</f>
        <v>0</v>
      </c>
      <c r="M2425" s="179" t="s">
        <v>5</v>
      </c>
      <c r="N2425" s="179" t="s">
        <v>1436</v>
      </c>
      <c r="O2425" s="179" t="s">
        <v>6</v>
      </c>
      <c r="P2425" s="179" t="s">
        <v>1439</v>
      </c>
      <c r="Q2425" s="179" t="s">
        <v>5</v>
      </c>
      <c r="R2425" s="179" t="s">
        <v>1519</v>
      </c>
      <c r="S2425" s="179" t="s">
        <v>55</v>
      </c>
      <c r="T2425" s="184" t="s">
        <v>9</v>
      </c>
      <c r="U2425" s="184" t="str">
        <f>Tabla1[[#This Row],[Códigos CIF]]&amp;" "&amp;"="&amp;" "&amp;Tabla1[[#This Row],[Códigos CIF Habilidad]]</f>
        <v>d330 = Hablar</v>
      </c>
      <c r="V2425" s="189" t="s">
        <v>56</v>
      </c>
      <c r="W2425" s="19" t="s">
        <v>57</v>
      </c>
      <c r="X2425" s="10"/>
      <c r="Y2425" s="10"/>
      <c r="Z2425"/>
      <c r="AA2425"/>
      <c r="AB2425"/>
      <c r="AC2425"/>
      <c r="AD2425"/>
      <c r="AE2425"/>
      <c r="AF2425"/>
      <c r="AG2425"/>
      <c r="AH2425"/>
      <c r="AI2425"/>
    </row>
    <row r="2426" spans="1:35">
      <c r="A2426" s="10">
        <v>2410</v>
      </c>
      <c r="B2426" s="176" t="s">
        <v>1345</v>
      </c>
      <c r="C2426" s="177" t="s">
        <v>920</v>
      </c>
      <c r="D2426" s="177" t="s">
        <v>201</v>
      </c>
      <c r="E2426" s="178" t="s">
        <v>231</v>
      </c>
      <c r="F2426" s="179">
        <v>54</v>
      </c>
      <c r="G2426" s="180" t="s">
        <v>743</v>
      </c>
      <c r="H2426" s="181">
        <v>3</v>
      </c>
      <c r="I2426" s="182">
        <f>Tabla1[[#This Row],[P_Esperada_MEISR ]]*0.0008928</f>
        <v>2.6784000000000001E-3</v>
      </c>
      <c r="J2426" s="183">
        <v>1</v>
      </c>
      <c r="K2426" s="183">
        <f>Tabla1[[#This Row],[Puntuación]]-1</f>
        <v>0</v>
      </c>
      <c r="L2426" s="182">
        <f>Tabla1[[#This Row],[Cambio escala]]*0.0008928</f>
        <v>0</v>
      </c>
      <c r="M2426" s="179" t="s">
        <v>23</v>
      </c>
      <c r="N2426" s="179" t="s">
        <v>1434</v>
      </c>
      <c r="O2426" s="179" t="s">
        <v>23</v>
      </c>
      <c r="P2426" s="179" t="s">
        <v>1437</v>
      </c>
      <c r="Q2426" s="179" t="s">
        <v>23</v>
      </c>
      <c r="R2426" s="179" t="s">
        <v>1525</v>
      </c>
      <c r="S2426" s="179" t="s">
        <v>211</v>
      </c>
      <c r="T2426" s="184" t="s">
        <v>83</v>
      </c>
      <c r="U2426" s="184" t="str">
        <f>Tabla1[[#This Row],[Códigos CIF]]&amp;" "&amp;"="&amp;" "&amp;Tabla1[[#This Row],[Códigos CIF Habilidad]]</f>
        <v>d540 = Vestirse</v>
      </c>
      <c r="V2426" s="189" t="s">
        <v>212</v>
      </c>
      <c r="W2426" s="19" t="s">
        <v>213</v>
      </c>
      <c r="X2426" s="10"/>
      <c r="Y2426" s="10"/>
      <c r="Z2426"/>
      <c r="AA2426"/>
      <c r="AB2426"/>
      <c r="AC2426"/>
      <c r="AD2426"/>
      <c r="AE2426"/>
      <c r="AF2426"/>
      <c r="AG2426"/>
      <c r="AH2426"/>
      <c r="AI2426"/>
    </row>
    <row r="2427" spans="1:35">
      <c r="A2427" s="10">
        <v>2411</v>
      </c>
      <c r="B2427" s="176" t="s">
        <v>1345</v>
      </c>
      <c r="C2427" s="177" t="s">
        <v>921</v>
      </c>
      <c r="D2427" s="177" t="s">
        <v>201</v>
      </c>
      <c r="E2427" s="178" t="s">
        <v>237</v>
      </c>
      <c r="F2427" s="179">
        <v>54</v>
      </c>
      <c r="G2427" s="180" t="s">
        <v>743</v>
      </c>
      <c r="H2427" s="181">
        <v>3</v>
      </c>
      <c r="I2427" s="182">
        <f>Tabla1[[#This Row],[P_Esperada_MEISR ]]*0.0008928</f>
        <v>2.6784000000000001E-3</v>
      </c>
      <c r="J2427" s="183">
        <v>1</v>
      </c>
      <c r="K2427" s="183">
        <f>Tabla1[[#This Row],[Puntuación]]-1</f>
        <v>0</v>
      </c>
      <c r="L2427" s="182">
        <f>Tabla1[[#This Row],[Cambio escala]]*0.0008928</f>
        <v>0</v>
      </c>
      <c r="M2427" s="179" t="s">
        <v>23</v>
      </c>
      <c r="N2427" s="179" t="s">
        <v>1434</v>
      </c>
      <c r="O2427" s="179" t="s">
        <v>23</v>
      </c>
      <c r="P2427" s="179" t="s">
        <v>1437</v>
      </c>
      <c r="Q2427" s="179" t="s">
        <v>23</v>
      </c>
      <c r="R2427" s="179" t="s">
        <v>1525</v>
      </c>
      <c r="S2427" s="179" t="s">
        <v>211</v>
      </c>
      <c r="T2427" s="184" t="s">
        <v>83</v>
      </c>
      <c r="U2427" s="184" t="str">
        <f>Tabla1[[#This Row],[Códigos CIF]]&amp;" "&amp;"="&amp;" "&amp;Tabla1[[#This Row],[Códigos CIF Habilidad]]</f>
        <v>d540 = Vestirse</v>
      </c>
      <c r="V2427" s="189" t="s">
        <v>212</v>
      </c>
      <c r="W2427" s="19" t="s">
        <v>213</v>
      </c>
      <c r="X2427" s="10"/>
      <c r="Y2427" s="10"/>
      <c r="Z2427"/>
      <c r="AA2427"/>
      <c r="AB2427"/>
      <c r="AC2427"/>
      <c r="AD2427"/>
      <c r="AE2427"/>
      <c r="AF2427"/>
      <c r="AG2427"/>
      <c r="AH2427"/>
      <c r="AI2427"/>
    </row>
    <row r="2428" spans="1:35">
      <c r="A2428" s="10">
        <v>2412</v>
      </c>
      <c r="B2428" s="176" t="s">
        <v>1345</v>
      </c>
      <c r="C2428" s="177" t="s">
        <v>922</v>
      </c>
      <c r="D2428" s="177" t="s">
        <v>201</v>
      </c>
      <c r="E2428" s="178" t="s">
        <v>251</v>
      </c>
      <c r="F2428" s="179">
        <v>54</v>
      </c>
      <c r="G2428" s="180" t="s">
        <v>743</v>
      </c>
      <c r="H2428" s="181">
        <v>3</v>
      </c>
      <c r="I2428" s="182">
        <f>Tabla1[[#This Row],[P_Esperada_MEISR ]]*0.0008928</f>
        <v>2.6784000000000001E-3</v>
      </c>
      <c r="J2428" s="183">
        <v>1</v>
      </c>
      <c r="K2428" s="183">
        <f>Tabla1[[#This Row],[Puntuación]]-1</f>
        <v>0</v>
      </c>
      <c r="L2428" s="182">
        <f>Tabla1[[#This Row],[Cambio escala]]*0.0008928</f>
        <v>0</v>
      </c>
      <c r="M2428" s="179" t="s">
        <v>24</v>
      </c>
      <c r="N2428" s="179" t="s">
        <v>1435</v>
      </c>
      <c r="O2428" s="179" t="s">
        <v>31</v>
      </c>
      <c r="P2428" s="179" t="s">
        <v>1438</v>
      </c>
      <c r="Q2428" s="179" t="s">
        <v>7</v>
      </c>
      <c r="R2428" s="179" t="s">
        <v>1526</v>
      </c>
      <c r="S2428" s="179" t="s">
        <v>111</v>
      </c>
      <c r="T2428" s="184" t="s">
        <v>19</v>
      </c>
      <c r="U2428" s="184" t="str">
        <f>Tabla1[[#This Row],[Códigos CIF]]&amp;" "&amp;"="&amp;" "&amp;Tabla1[[#This Row],[Códigos CIF Habilidad]]</f>
        <v>d137 = Adquirir conceptos</v>
      </c>
      <c r="V2428" s="189" t="s">
        <v>112</v>
      </c>
      <c r="W2428" s="19" t="s">
        <v>113</v>
      </c>
      <c r="X2428" s="10"/>
      <c r="Y2428" s="10"/>
      <c r="Z2428"/>
      <c r="AA2428"/>
      <c r="AB2428"/>
      <c r="AC2428"/>
      <c r="AD2428"/>
      <c r="AE2428"/>
      <c r="AF2428"/>
      <c r="AG2428"/>
      <c r="AH2428"/>
      <c r="AI2428"/>
    </row>
    <row r="2429" spans="1:35">
      <c r="A2429" s="10">
        <v>2413</v>
      </c>
      <c r="B2429" s="176" t="s">
        <v>1345</v>
      </c>
      <c r="C2429" s="177" t="s">
        <v>923</v>
      </c>
      <c r="D2429" s="177" t="s">
        <v>201</v>
      </c>
      <c r="E2429" s="178" t="s">
        <v>247</v>
      </c>
      <c r="F2429" s="179">
        <v>60</v>
      </c>
      <c r="G2429" s="180" t="s">
        <v>744</v>
      </c>
      <c r="H2429" s="181">
        <v>3</v>
      </c>
      <c r="I2429" s="182">
        <f>Tabla1[[#This Row],[P_Esperada_MEISR ]]*0.0008928</f>
        <v>2.6784000000000001E-3</v>
      </c>
      <c r="J2429" s="183">
        <v>1</v>
      </c>
      <c r="K2429" s="183">
        <f>Tabla1[[#This Row],[Puntuación]]-1</f>
        <v>0</v>
      </c>
      <c r="L2429" s="182">
        <f>Tabla1[[#This Row],[Cambio escala]]*0.0008928</f>
        <v>0</v>
      </c>
      <c r="M2429" s="179" t="s">
        <v>23</v>
      </c>
      <c r="N2429" s="179" t="s">
        <v>1434</v>
      </c>
      <c r="O2429" s="179" t="s">
        <v>23</v>
      </c>
      <c r="P2429" s="179" t="s">
        <v>1437</v>
      </c>
      <c r="Q2429" s="179" t="s">
        <v>23</v>
      </c>
      <c r="R2429" s="179" t="s">
        <v>1525</v>
      </c>
      <c r="S2429" s="179" t="s">
        <v>211</v>
      </c>
      <c r="T2429" s="184" t="s">
        <v>83</v>
      </c>
      <c r="U2429" s="184" t="str">
        <f>Tabla1[[#This Row],[Códigos CIF]]&amp;" "&amp;"="&amp;" "&amp;Tabla1[[#This Row],[Códigos CIF Habilidad]]</f>
        <v>d540 = Vestirse</v>
      </c>
      <c r="V2429" s="189" t="s">
        <v>212</v>
      </c>
      <c r="W2429" s="19" t="s">
        <v>213</v>
      </c>
      <c r="X2429" s="10"/>
      <c r="Y2429" s="10"/>
      <c r="Z2429"/>
      <c r="AA2429"/>
      <c r="AB2429"/>
      <c r="AC2429"/>
      <c r="AD2429"/>
      <c r="AE2429"/>
      <c r="AF2429"/>
      <c r="AG2429"/>
      <c r="AH2429"/>
      <c r="AI2429"/>
    </row>
    <row r="2430" spans="1:35" ht="20.399999999999999">
      <c r="A2430" s="10">
        <v>2414</v>
      </c>
      <c r="B2430" s="176" t="s">
        <v>1345</v>
      </c>
      <c r="C2430" s="177" t="s">
        <v>924</v>
      </c>
      <c r="D2430" s="177" t="s">
        <v>201</v>
      </c>
      <c r="E2430" s="178" t="s">
        <v>248</v>
      </c>
      <c r="F2430" s="179">
        <v>60</v>
      </c>
      <c r="G2430" s="180" t="s">
        <v>744</v>
      </c>
      <c r="H2430" s="181">
        <v>3</v>
      </c>
      <c r="I2430" s="182">
        <f>Tabla1[[#This Row],[P_Esperada_MEISR ]]*0.0008928</f>
        <v>2.6784000000000001E-3</v>
      </c>
      <c r="J2430" s="183">
        <v>1</v>
      </c>
      <c r="K2430" s="183">
        <f>Tabla1[[#This Row],[Puntuación]]-1</f>
        <v>0</v>
      </c>
      <c r="L2430" s="182">
        <f>Tabla1[[#This Row],[Cambio escala]]*0.0008928</f>
        <v>0</v>
      </c>
      <c r="M2430" s="179" t="s">
        <v>23</v>
      </c>
      <c r="N2430" s="179" t="s">
        <v>1434</v>
      </c>
      <c r="O2430" s="179" t="s">
        <v>23</v>
      </c>
      <c r="P2430" s="179" t="s">
        <v>1437</v>
      </c>
      <c r="Q2430" s="179" t="s">
        <v>23</v>
      </c>
      <c r="R2430" s="179" t="s">
        <v>1525</v>
      </c>
      <c r="S2430" s="179" t="s">
        <v>211</v>
      </c>
      <c r="T2430" s="184" t="s">
        <v>83</v>
      </c>
      <c r="U2430" s="184" t="str">
        <f>Tabla1[[#This Row],[Códigos CIF]]&amp;" "&amp;"="&amp;" "&amp;Tabla1[[#This Row],[Códigos CIF Habilidad]]</f>
        <v>d540 = Vestirse</v>
      </c>
      <c r="V2430" s="189" t="s">
        <v>212</v>
      </c>
      <c r="W2430" s="19" t="s">
        <v>213</v>
      </c>
      <c r="X2430" s="10"/>
      <c r="Y2430" s="10"/>
      <c r="Z2430"/>
      <c r="AA2430"/>
      <c r="AB2430"/>
      <c r="AC2430"/>
      <c r="AD2430"/>
      <c r="AE2430"/>
      <c r="AF2430"/>
      <c r="AG2430"/>
      <c r="AH2430"/>
      <c r="AI2430"/>
    </row>
    <row r="2431" spans="1:35">
      <c r="A2431" s="10">
        <v>2415</v>
      </c>
      <c r="B2431" s="176" t="s">
        <v>1345</v>
      </c>
      <c r="C2431" s="177" t="s">
        <v>925</v>
      </c>
      <c r="D2431" s="177" t="s">
        <v>201</v>
      </c>
      <c r="E2431" s="178" t="s">
        <v>249</v>
      </c>
      <c r="F2431" s="179">
        <v>60</v>
      </c>
      <c r="G2431" s="180" t="s">
        <v>744</v>
      </c>
      <c r="H2431" s="181">
        <v>3</v>
      </c>
      <c r="I2431" s="182">
        <f>Tabla1[[#This Row],[P_Esperada_MEISR ]]*0.0008928</f>
        <v>2.6784000000000001E-3</v>
      </c>
      <c r="J2431" s="183">
        <v>1</v>
      </c>
      <c r="K2431" s="183">
        <f>Tabla1[[#This Row],[Puntuación]]-1</f>
        <v>0</v>
      </c>
      <c r="L2431" s="182">
        <f>Tabla1[[#This Row],[Cambio escala]]*0.0008928</f>
        <v>0</v>
      </c>
      <c r="M2431" s="179" t="s">
        <v>23</v>
      </c>
      <c r="N2431" s="179" t="s">
        <v>1434</v>
      </c>
      <c r="O2431" s="179" t="s">
        <v>23</v>
      </c>
      <c r="P2431" s="179" t="s">
        <v>1437</v>
      </c>
      <c r="Q2431" s="179" t="s">
        <v>23</v>
      </c>
      <c r="R2431" s="179" t="s">
        <v>1525</v>
      </c>
      <c r="S2431" s="179" t="s">
        <v>211</v>
      </c>
      <c r="T2431" s="184" t="s">
        <v>83</v>
      </c>
      <c r="U2431" s="184" t="str">
        <f>Tabla1[[#This Row],[Códigos CIF]]&amp;" "&amp;"="&amp;" "&amp;Tabla1[[#This Row],[Códigos CIF Habilidad]]</f>
        <v>d540 = Vestirse</v>
      </c>
      <c r="V2431" s="189" t="s">
        <v>212</v>
      </c>
      <c r="W2431" s="19" t="s">
        <v>213</v>
      </c>
      <c r="X2431" s="10"/>
      <c r="Y2431" s="10"/>
      <c r="Z2431"/>
      <c r="AA2431"/>
      <c r="AB2431"/>
      <c r="AC2431"/>
      <c r="AD2431"/>
      <c r="AE2431"/>
      <c r="AF2431"/>
      <c r="AG2431"/>
      <c r="AH2431"/>
      <c r="AI2431"/>
    </row>
    <row r="2432" spans="1:35">
      <c r="A2432" s="10">
        <v>2416</v>
      </c>
      <c r="B2432" s="176" t="s">
        <v>1345</v>
      </c>
      <c r="C2432" s="177" t="s">
        <v>926</v>
      </c>
      <c r="D2432" s="177" t="s">
        <v>201</v>
      </c>
      <c r="E2432" s="178" t="s">
        <v>250</v>
      </c>
      <c r="F2432" s="179">
        <v>60</v>
      </c>
      <c r="G2432" s="180" t="s">
        <v>744</v>
      </c>
      <c r="H2432" s="181">
        <v>3</v>
      </c>
      <c r="I2432" s="182">
        <f>Tabla1[[#This Row],[P_Esperada_MEISR ]]*0.0008928</f>
        <v>2.6784000000000001E-3</v>
      </c>
      <c r="J2432" s="183">
        <v>1</v>
      </c>
      <c r="K2432" s="183">
        <f>Tabla1[[#This Row],[Puntuación]]-1</f>
        <v>0</v>
      </c>
      <c r="L2432" s="182">
        <f>Tabla1[[#This Row],[Cambio escala]]*0.0008928</f>
        <v>0</v>
      </c>
      <c r="M2432" s="179" t="s">
        <v>24</v>
      </c>
      <c r="N2432" s="179" t="s">
        <v>1435</v>
      </c>
      <c r="O2432" s="179" t="s">
        <v>31</v>
      </c>
      <c r="P2432" s="179" t="s">
        <v>1438</v>
      </c>
      <c r="Q2432" s="179" t="s">
        <v>7</v>
      </c>
      <c r="R2432" s="179" t="s">
        <v>1526</v>
      </c>
      <c r="S2432" s="179" t="s">
        <v>111</v>
      </c>
      <c r="T2432" s="184" t="s">
        <v>19</v>
      </c>
      <c r="U2432" s="184" t="str">
        <f>Tabla1[[#This Row],[Códigos CIF]]&amp;" "&amp;"="&amp;" "&amp;Tabla1[[#This Row],[Códigos CIF Habilidad]]</f>
        <v>d137 = Adquirir conceptos</v>
      </c>
      <c r="V2432" s="189" t="s">
        <v>112</v>
      </c>
      <c r="W2432" s="19" t="s">
        <v>113</v>
      </c>
      <c r="X2432" s="10"/>
      <c r="Y2432" s="10"/>
      <c r="Z2432"/>
      <c r="AA2432"/>
      <c r="AB2432"/>
      <c r="AC2432"/>
      <c r="AD2432"/>
      <c r="AE2432"/>
      <c r="AF2432"/>
      <c r="AG2432"/>
      <c r="AH2432"/>
      <c r="AI2432"/>
    </row>
    <row r="2433" spans="1:35" ht="40.799999999999997">
      <c r="A2433" s="10">
        <v>2417</v>
      </c>
      <c r="B2433" s="176" t="s">
        <v>1345</v>
      </c>
      <c r="C2433" s="177" t="s">
        <v>749</v>
      </c>
      <c r="D2433" s="177" t="s">
        <v>252</v>
      </c>
      <c r="E2433" s="178" t="s">
        <v>253</v>
      </c>
      <c r="F2433" s="179">
        <v>0</v>
      </c>
      <c r="G2433" s="180" t="s">
        <v>683</v>
      </c>
      <c r="H2433" s="181">
        <v>3</v>
      </c>
      <c r="I2433" s="182">
        <f>Tabla1[[#This Row],[P_Esperada_MEISR ]]*0.0008928</f>
        <v>2.6784000000000001E-3</v>
      </c>
      <c r="J2433" s="183">
        <v>1</v>
      </c>
      <c r="K2433" s="183">
        <f>Tabla1[[#This Row],[Puntuación]]-1</f>
        <v>0</v>
      </c>
      <c r="L2433" s="182">
        <f>Tabla1[[#This Row],[Cambio escala]]*0.0008928</f>
        <v>0</v>
      </c>
      <c r="M2433" s="179" t="s">
        <v>5</v>
      </c>
      <c r="N2433" s="179" t="s">
        <v>1436</v>
      </c>
      <c r="O2433" s="179" t="s">
        <v>5</v>
      </c>
      <c r="P2433" s="179" t="s">
        <v>1441</v>
      </c>
      <c r="Q2433" s="179" t="s">
        <v>5</v>
      </c>
      <c r="R2433" s="179" t="s">
        <v>1519</v>
      </c>
      <c r="S2433" s="179" t="s">
        <v>13</v>
      </c>
      <c r="T2433" s="184" t="s">
        <v>14</v>
      </c>
      <c r="U2433" s="184" t="str">
        <f>Tabla1[[#This Row],[Códigos CIF]]&amp;" "&amp;"="&amp;" "&amp;Tabla1[[#This Row],[Códigos CIF Habilidad]]</f>
        <v>d710 = Interacciones interpersonales básicas</v>
      </c>
      <c r="V2433" s="189" t="s">
        <v>15</v>
      </c>
      <c r="W2433" s="19" t="s">
        <v>16</v>
      </c>
      <c r="X2433" s="10"/>
      <c r="Y2433" s="10"/>
      <c r="Z2433"/>
      <c r="AA2433"/>
      <c r="AB2433"/>
      <c r="AC2433"/>
      <c r="AD2433"/>
      <c r="AE2433"/>
      <c r="AF2433"/>
      <c r="AG2433"/>
      <c r="AH2433"/>
      <c r="AI2433"/>
    </row>
    <row r="2434" spans="1:35" ht="24">
      <c r="A2434" s="10">
        <v>2418</v>
      </c>
      <c r="B2434" s="176" t="s">
        <v>1345</v>
      </c>
      <c r="C2434" s="177" t="s">
        <v>929</v>
      </c>
      <c r="D2434" s="177" t="s">
        <v>252</v>
      </c>
      <c r="E2434" s="178" t="s">
        <v>707</v>
      </c>
      <c r="F2434" s="179">
        <v>3</v>
      </c>
      <c r="G2434" s="180" t="s">
        <v>683</v>
      </c>
      <c r="H2434" s="181">
        <v>3</v>
      </c>
      <c r="I2434" s="182">
        <f>Tabla1[[#This Row],[P_Esperada_MEISR ]]*0.0008928</f>
        <v>2.6784000000000001E-3</v>
      </c>
      <c r="J2434" s="183">
        <v>1</v>
      </c>
      <c r="K2434" s="183">
        <f>Tabla1[[#This Row],[Puntuación]]-1</f>
        <v>0</v>
      </c>
      <c r="L2434" s="182">
        <f>Tabla1[[#This Row],[Cambio escala]]*0.0008928</f>
        <v>0</v>
      </c>
      <c r="M2434" s="179" t="s">
        <v>5</v>
      </c>
      <c r="N2434" s="179" t="s">
        <v>1436</v>
      </c>
      <c r="O2434" s="179" t="s">
        <v>5</v>
      </c>
      <c r="P2434" s="179" t="s">
        <v>1441</v>
      </c>
      <c r="Q2434" s="179" t="s">
        <v>5</v>
      </c>
      <c r="R2434" s="179" t="s">
        <v>1519</v>
      </c>
      <c r="S2434" s="179" t="s">
        <v>77</v>
      </c>
      <c r="T2434" s="184" t="s">
        <v>50</v>
      </c>
      <c r="U2434" s="184" t="str">
        <f>Tabla1[[#This Row],[Códigos CIF]]&amp;" "&amp;"="&amp;" "&amp;Tabla1[[#This Row],[Códigos CIF Habilidad]]</f>
        <v>d250 = Manejo del comportamiento propio</v>
      </c>
      <c r="V2434" s="189" t="s">
        <v>78</v>
      </c>
      <c r="W2434" s="19" t="s">
        <v>79</v>
      </c>
      <c r="X2434" s="10"/>
      <c r="Y2434" s="10"/>
      <c r="Z2434"/>
      <c r="AA2434"/>
      <c r="AB2434"/>
      <c r="AC2434"/>
      <c r="AD2434"/>
      <c r="AE2434"/>
      <c r="AF2434"/>
      <c r="AG2434"/>
      <c r="AH2434"/>
      <c r="AI2434"/>
    </row>
    <row r="2435" spans="1:35" ht="20.399999999999999">
      <c r="A2435" s="10">
        <v>2419</v>
      </c>
      <c r="B2435" s="176" t="s">
        <v>1345</v>
      </c>
      <c r="C2435" s="177" t="s">
        <v>930</v>
      </c>
      <c r="D2435" s="177" t="s">
        <v>252</v>
      </c>
      <c r="E2435" s="178" t="s">
        <v>254</v>
      </c>
      <c r="F2435" s="179">
        <v>3</v>
      </c>
      <c r="G2435" s="180" t="s">
        <v>683</v>
      </c>
      <c r="H2435" s="181">
        <v>3</v>
      </c>
      <c r="I2435" s="182">
        <f>Tabla1[[#This Row],[P_Esperada_MEISR ]]*0.0008928</f>
        <v>2.6784000000000001E-3</v>
      </c>
      <c r="J2435" s="183">
        <v>1</v>
      </c>
      <c r="K2435" s="183">
        <f>Tabla1[[#This Row],[Puntuación]]-1</f>
        <v>0</v>
      </c>
      <c r="L2435" s="182">
        <f>Tabla1[[#This Row],[Cambio escala]]*0.0008928</f>
        <v>0</v>
      </c>
      <c r="M2435" s="179" t="s">
        <v>24</v>
      </c>
      <c r="N2435" s="179" t="s">
        <v>1435</v>
      </c>
      <c r="O2435" s="179" t="s">
        <v>31</v>
      </c>
      <c r="P2435" s="179" t="s">
        <v>1438</v>
      </c>
      <c r="Q2435" s="179" t="s">
        <v>7</v>
      </c>
      <c r="R2435" s="179" t="s">
        <v>1526</v>
      </c>
      <c r="S2435" s="179" t="s">
        <v>18</v>
      </c>
      <c r="T2435" s="184" t="s">
        <v>19</v>
      </c>
      <c r="U2435" s="184" t="str">
        <f>Tabla1[[#This Row],[Códigos CIF]]&amp;" "&amp;"="&amp;" "&amp;Tabla1[[#This Row],[Códigos CIF Habilidad]]</f>
        <v>d110 = Mirar</v>
      </c>
      <c r="V2435" s="189" t="s">
        <v>20</v>
      </c>
      <c r="W2435" s="19" t="s">
        <v>21</v>
      </c>
      <c r="X2435" s="10"/>
      <c r="Y2435" s="10"/>
      <c r="Z2435"/>
      <c r="AA2435"/>
      <c r="AB2435"/>
      <c r="AC2435"/>
      <c r="AD2435"/>
      <c r="AE2435"/>
      <c r="AF2435"/>
      <c r="AG2435"/>
      <c r="AH2435"/>
      <c r="AI2435"/>
    </row>
    <row r="2436" spans="1:35" ht="20.399999999999999">
      <c r="A2436" s="10">
        <v>2420</v>
      </c>
      <c r="B2436" s="176" t="s">
        <v>1345</v>
      </c>
      <c r="C2436" s="177" t="s">
        <v>931</v>
      </c>
      <c r="D2436" s="177" t="s">
        <v>252</v>
      </c>
      <c r="E2436" s="178" t="s">
        <v>706</v>
      </c>
      <c r="F2436" s="179">
        <v>5</v>
      </c>
      <c r="G2436" s="180" t="s">
        <v>683</v>
      </c>
      <c r="H2436" s="181">
        <v>3</v>
      </c>
      <c r="I2436" s="182">
        <f>Tabla1[[#This Row],[P_Esperada_MEISR ]]*0.0008928</f>
        <v>2.6784000000000001E-3</v>
      </c>
      <c r="J2436" s="183">
        <v>1</v>
      </c>
      <c r="K2436" s="183">
        <f>Tabla1[[#This Row],[Puntuación]]-1</f>
        <v>0</v>
      </c>
      <c r="L2436" s="182">
        <f>Tabla1[[#This Row],[Cambio escala]]*0.0008928</f>
        <v>0</v>
      </c>
      <c r="M2436" s="179" t="s">
        <v>23</v>
      </c>
      <c r="N2436" s="179" t="s">
        <v>1434</v>
      </c>
      <c r="O2436" s="179" t="s">
        <v>25</v>
      </c>
      <c r="P2436" s="179" t="s">
        <v>1440</v>
      </c>
      <c r="Q2436" s="179" t="s">
        <v>23</v>
      </c>
      <c r="R2436" s="179" t="s">
        <v>1525</v>
      </c>
      <c r="S2436" s="179" t="s">
        <v>160</v>
      </c>
      <c r="T2436" s="184" t="s">
        <v>27</v>
      </c>
      <c r="U2436" s="184" t="str">
        <f>Tabla1[[#This Row],[Códigos CIF]]&amp;" "&amp;"="&amp;" "&amp;Tabla1[[#This Row],[Códigos CIF Habilidad]]</f>
        <v>d455 = Desplazarse por el entorno</v>
      </c>
      <c r="V2436" s="189" t="s">
        <v>161</v>
      </c>
      <c r="W2436" s="19" t="s">
        <v>162</v>
      </c>
      <c r="X2436" s="10"/>
      <c r="Y2436" s="10"/>
      <c r="Z2436"/>
      <c r="AA2436"/>
      <c r="AB2436"/>
      <c r="AC2436"/>
      <c r="AD2436"/>
      <c r="AE2436"/>
      <c r="AF2436"/>
      <c r="AG2436"/>
      <c r="AH2436"/>
      <c r="AI2436"/>
    </row>
    <row r="2437" spans="1:35" ht="30.6">
      <c r="A2437" s="10">
        <v>2421</v>
      </c>
      <c r="B2437" s="176" t="s">
        <v>1345</v>
      </c>
      <c r="C2437" s="177" t="s">
        <v>932</v>
      </c>
      <c r="D2437" s="177" t="s">
        <v>252</v>
      </c>
      <c r="E2437" s="178" t="s">
        <v>708</v>
      </c>
      <c r="F2437" s="179">
        <v>5</v>
      </c>
      <c r="G2437" s="180" t="s">
        <v>683</v>
      </c>
      <c r="H2437" s="181">
        <v>3</v>
      </c>
      <c r="I2437" s="182">
        <f>Tabla1[[#This Row],[P_Esperada_MEISR ]]*0.0008928</f>
        <v>2.6784000000000001E-3</v>
      </c>
      <c r="J2437" s="183">
        <v>1</v>
      </c>
      <c r="K2437" s="183">
        <f>Tabla1[[#This Row],[Puntuación]]-1</f>
        <v>0</v>
      </c>
      <c r="L2437" s="182">
        <f>Tabla1[[#This Row],[Cambio escala]]*0.0008928</f>
        <v>0</v>
      </c>
      <c r="M2437" s="179" t="s">
        <v>23</v>
      </c>
      <c r="N2437" s="179" t="s">
        <v>1434</v>
      </c>
      <c r="O2437" s="179" t="s">
        <v>25</v>
      </c>
      <c r="P2437" s="179" t="s">
        <v>1440</v>
      </c>
      <c r="Q2437" s="179" t="s">
        <v>23</v>
      </c>
      <c r="R2437" s="179" t="s">
        <v>1525</v>
      </c>
      <c r="S2437" s="179" t="s">
        <v>26</v>
      </c>
      <c r="T2437" s="184" t="s">
        <v>27</v>
      </c>
      <c r="U2437" s="184" t="str">
        <f>Tabla1[[#This Row],[Códigos CIF]]&amp;" "&amp;"="&amp;" "&amp;Tabla1[[#This Row],[Códigos CIF Habilidad]]</f>
        <v>d410 = Cambiar las posturas corporales básicas</v>
      </c>
      <c r="V2437" s="189" t="s">
        <v>28</v>
      </c>
      <c r="W2437" s="19" t="s">
        <v>29</v>
      </c>
      <c r="X2437" s="10"/>
      <c r="Y2437" s="10"/>
      <c r="Z2437"/>
      <c r="AA2437"/>
      <c r="AB2437"/>
      <c r="AC2437"/>
      <c r="AD2437"/>
      <c r="AE2437"/>
      <c r="AF2437"/>
      <c r="AG2437"/>
      <c r="AH2437"/>
      <c r="AI2437"/>
    </row>
    <row r="2438" spans="1:35" ht="30.6">
      <c r="A2438" s="10">
        <v>2422</v>
      </c>
      <c r="B2438" s="176" t="s">
        <v>1345</v>
      </c>
      <c r="C2438" s="177" t="s">
        <v>933</v>
      </c>
      <c r="D2438" s="177" t="s">
        <v>252</v>
      </c>
      <c r="E2438" s="178" t="s">
        <v>709</v>
      </c>
      <c r="F2438" s="179">
        <v>5</v>
      </c>
      <c r="G2438" s="180" t="s">
        <v>683</v>
      </c>
      <c r="H2438" s="181">
        <v>3</v>
      </c>
      <c r="I2438" s="182">
        <f>Tabla1[[#This Row],[P_Esperada_MEISR ]]*0.0008928</f>
        <v>2.6784000000000001E-3</v>
      </c>
      <c r="J2438" s="183">
        <v>1</v>
      </c>
      <c r="K2438" s="183">
        <f>Tabla1[[#This Row],[Puntuación]]-1</f>
        <v>0</v>
      </c>
      <c r="L2438" s="182">
        <f>Tabla1[[#This Row],[Cambio escala]]*0.0008928</f>
        <v>0</v>
      </c>
      <c r="M2438" s="179" t="s">
        <v>23</v>
      </c>
      <c r="N2438" s="179" t="s">
        <v>1434</v>
      </c>
      <c r="O2438" s="179" t="s">
        <v>25</v>
      </c>
      <c r="P2438" s="179" t="s">
        <v>1440</v>
      </c>
      <c r="Q2438" s="179" t="s">
        <v>23</v>
      </c>
      <c r="R2438" s="179" t="s">
        <v>1525</v>
      </c>
      <c r="S2438" s="179" t="s">
        <v>26</v>
      </c>
      <c r="T2438" s="184" t="s">
        <v>27</v>
      </c>
      <c r="U2438" s="184" t="str">
        <f>Tabla1[[#This Row],[Códigos CIF]]&amp;" "&amp;"="&amp;" "&amp;Tabla1[[#This Row],[Códigos CIF Habilidad]]</f>
        <v>d410 = Cambiar las posturas corporales básicas</v>
      </c>
      <c r="V2438" s="189" t="s">
        <v>28</v>
      </c>
      <c r="W2438" s="19" t="s">
        <v>29</v>
      </c>
      <c r="X2438" s="10"/>
      <c r="Y2438" s="10"/>
      <c r="Z2438"/>
      <c r="AA2438"/>
      <c r="AB2438"/>
      <c r="AC2438"/>
      <c r="AD2438"/>
      <c r="AE2438"/>
      <c r="AF2438"/>
      <c r="AG2438"/>
      <c r="AH2438"/>
      <c r="AI2438"/>
    </row>
    <row r="2439" spans="1:35" ht="20.399999999999999">
      <c r="A2439" s="10">
        <v>2423</v>
      </c>
      <c r="B2439" s="176" t="s">
        <v>1345</v>
      </c>
      <c r="C2439" s="177" t="s">
        <v>934</v>
      </c>
      <c r="D2439" s="177" t="s">
        <v>252</v>
      </c>
      <c r="E2439" s="178" t="s">
        <v>261</v>
      </c>
      <c r="F2439" s="179">
        <v>6</v>
      </c>
      <c r="G2439" s="180" t="s">
        <v>683</v>
      </c>
      <c r="H2439" s="181">
        <v>3</v>
      </c>
      <c r="I2439" s="182">
        <f>Tabla1[[#This Row],[P_Esperada_MEISR ]]*0.0008928</f>
        <v>2.6784000000000001E-3</v>
      </c>
      <c r="J2439" s="183">
        <v>1</v>
      </c>
      <c r="K2439" s="183">
        <f>Tabla1[[#This Row],[Puntuación]]-1</f>
        <v>0</v>
      </c>
      <c r="L2439" s="182">
        <f>Tabla1[[#This Row],[Cambio escala]]*0.0008928</f>
        <v>0</v>
      </c>
      <c r="M2439" s="179" t="s">
        <v>5</v>
      </c>
      <c r="N2439" s="179" t="s">
        <v>1436</v>
      </c>
      <c r="O2439" s="179" t="s">
        <v>6</v>
      </c>
      <c r="P2439" s="179" t="s">
        <v>1439</v>
      </c>
      <c r="Q2439" s="179" t="s">
        <v>23</v>
      </c>
      <c r="R2439" s="179" t="s">
        <v>1525</v>
      </c>
      <c r="S2439" s="179" t="s">
        <v>55</v>
      </c>
      <c r="T2439" s="184" t="s">
        <v>9</v>
      </c>
      <c r="U2439" s="184" t="str">
        <f>Tabla1[[#This Row],[Códigos CIF]]&amp;" "&amp;"="&amp;" "&amp;Tabla1[[#This Row],[Códigos CIF Habilidad]]</f>
        <v>d330 = Hablar</v>
      </c>
      <c r="V2439" s="189" t="s">
        <v>56</v>
      </c>
      <c r="W2439" s="19" t="s">
        <v>57</v>
      </c>
      <c r="X2439" s="10"/>
      <c r="Y2439" s="10"/>
      <c r="Z2439"/>
      <c r="AA2439"/>
      <c r="AB2439"/>
      <c r="AC2439"/>
      <c r="AD2439"/>
      <c r="AE2439"/>
      <c r="AF2439"/>
      <c r="AG2439"/>
      <c r="AH2439"/>
      <c r="AI2439"/>
    </row>
    <row r="2440" spans="1:35" ht="24">
      <c r="A2440" s="10">
        <v>2424</v>
      </c>
      <c r="B2440" s="176" t="s">
        <v>1345</v>
      </c>
      <c r="C2440" s="177" t="s">
        <v>935</v>
      </c>
      <c r="D2440" s="177" t="s">
        <v>252</v>
      </c>
      <c r="E2440" s="178" t="s">
        <v>710</v>
      </c>
      <c r="F2440" s="179">
        <v>7</v>
      </c>
      <c r="G2440" s="180" t="s">
        <v>686</v>
      </c>
      <c r="H2440" s="181">
        <v>3</v>
      </c>
      <c r="I2440" s="182">
        <f>Tabla1[[#This Row],[P_Esperada_MEISR ]]*0.0008928</f>
        <v>2.6784000000000001E-3</v>
      </c>
      <c r="J2440" s="183">
        <v>1</v>
      </c>
      <c r="K2440" s="183">
        <f>Tabla1[[#This Row],[Puntuación]]-1</f>
        <v>0</v>
      </c>
      <c r="L2440" s="182">
        <f>Tabla1[[#This Row],[Cambio escala]]*0.0008928</f>
        <v>0</v>
      </c>
      <c r="M2440" s="179" t="s">
        <v>23</v>
      </c>
      <c r="N2440" s="179" t="s">
        <v>1434</v>
      </c>
      <c r="O2440" s="179" t="s">
        <v>25</v>
      </c>
      <c r="P2440" s="179" t="s">
        <v>1440</v>
      </c>
      <c r="Q2440" s="179" t="s">
        <v>23</v>
      </c>
      <c r="R2440" s="179" t="s">
        <v>1525</v>
      </c>
      <c r="S2440" s="179" t="s">
        <v>26</v>
      </c>
      <c r="T2440" s="184" t="s">
        <v>27</v>
      </c>
      <c r="U2440" s="184" t="str">
        <f>Tabla1[[#This Row],[Códigos CIF]]&amp;" "&amp;"="&amp;" "&amp;Tabla1[[#This Row],[Códigos CIF Habilidad]]</f>
        <v>d410 = Cambiar las posturas corporales básicas</v>
      </c>
      <c r="V2440" s="189" t="s">
        <v>28</v>
      </c>
      <c r="W2440" s="19" t="s">
        <v>29</v>
      </c>
      <c r="X2440" s="10"/>
      <c r="Y2440" s="10"/>
      <c r="Z2440"/>
      <c r="AA2440"/>
      <c r="AB2440"/>
      <c r="AC2440"/>
      <c r="AD2440"/>
      <c r="AE2440"/>
      <c r="AF2440"/>
      <c r="AG2440"/>
      <c r="AH2440"/>
      <c r="AI2440"/>
    </row>
    <row r="2441" spans="1:35" ht="24">
      <c r="A2441" s="10">
        <v>2425</v>
      </c>
      <c r="B2441" s="176" t="s">
        <v>1345</v>
      </c>
      <c r="C2441" s="177" t="s">
        <v>936</v>
      </c>
      <c r="D2441" s="177" t="s">
        <v>252</v>
      </c>
      <c r="E2441" s="178" t="s">
        <v>255</v>
      </c>
      <c r="F2441" s="179">
        <v>8</v>
      </c>
      <c r="G2441" s="180" t="s">
        <v>686</v>
      </c>
      <c r="H2441" s="181">
        <v>3</v>
      </c>
      <c r="I2441" s="182">
        <f>Tabla1[[#This Row],[P_Esperada_MEISR ]]*0.0008928</f>
        <v>2.6784000000000001E-3</v>
      </c>
      <c r="J2441" s="183">
        <v>1</v>
      </c>
      <c r="K2441" s="183">
        <f>Tabla1[[#This Row],[Puntuación]]-1</f>
        <v>0</v>
      </c>
      <c r="L2441" s="182">
        <f>Tabla1[[#This Row],[Cambio escala]]*0.0008928</f>
        <v>0</v>
      </c>
      <c r="M2441" s="179" t="s">
        <v>23</v>
      </c>
      <c r="N2441" s="179" t="s">
        <v>1434</v>
      </c>
      <c r="O2441" s="179" t="s">
        <v>25</v>
      </c>
      <c r="P2441" s="179" t="s">
        <v>1440</v>
      </c>
      <c r="Q2441" s="179" t="s">
        <v>23</v>
      </c>
      <c r="R2441" s="179" t="s">
        <v>1525</v>
      </c>
      <c r="S2441" s="179" t="s">
        <v>26</v>
      </c>
      <c r="T2441" s="184" t="s">
        <v>27</v>
      </c>
      <c r="U2441" s="184" t="str">
        <f>Tabla1[[#This Row],[Códigos CIF]]&amp;" "&amp;"="&amp;" "&amp;Tabla1[[#This Row],[Códigos CIF Habilidad]]</f>
        <v>d410 = Cambiar las posturas corporales básicas</v>
      </c>
      <c r="V2441" s="189" t="s">
        <v>28</v>
      </c>
      <c r="W2441" s="19" t="s">
        <v>29</v>
      </c>
      <c r="X2441" s="10"/>
      <c r="Y2441" s="10"/>
      <c r="Z2441"/>
      <c r="AA2441"/>
      <c r="AB2441"/>
      <c r="AC2441"/>
      <c r="AD2441"/>
      <c r="AE2441"/>
      <c r="AF2441"/>
      <c r="AG2441"/>
      <c r="AH2441"/>
      <c r="AI2441"/>
    </row>
    <row r="2442" spans="1:35" ht="24">
      <c r="A2442" s="10">
        <v>2426</v>
      </c>
      <c r="B2442" s="176" t="s">
        <v>1345</v>
      </c>
      <c r="C2442" s="177" t="s">
        <v>937</v>
      </c>
      <c r="D2442" s="177" t="s">
        <v>252</v>
      </c>
      <c r="E2442" s="178" t="s">
        <v>256</v>
      </c>
      <c r="F2442" s="179">
        <v>8</v>
      </c>
      <c r="G2442" s="180" t="s">
        <v>686</v>
      </c>
      <c r="H2442" s="181">
        <v>3</v>
      </c>
      <c r="I2442" s="182">
        <f>Tabla1[[#This Row],[P_Esperada_MEISR ]]*0.0008928</f>
        <v>2.6784000000000001E-3</v>
      </c>
      <c r="J2442" s="183">
        <v>1</v>
      </c>
      <c r="K2442" s="183">
        <f>Tabla1[[#This Row],[Puntuación]]-1</f>
        <v>0</v>
      </c>
      <c r="L2442" s="182">
        <f>Tabla1[[#This Row],[Cambio escala]]*0.0008928</f>
        <v>0</v>
      </c>
      <c r="M2442" s="179" t="s">
        <v>24</v>
      </c>
      <c r="N2442" s="179" t="s">
        <v>1435</v>
      </c>
      <c r="O2442" s="179" t="s">
        <v>31</v>
      </c>
      <c r="P2442" s="179" t="s">
        <v>1438</v>
      </c>
      <c r="Q2442" s="179" t="s">
        <v>7</v>
      </c>
      <c r="R2442" s="179" t="s">
        <v>1526</v>
      </c>
      <c r="S2442" s="179" t="s">
        <v>257</v>
      </c>
      <c r="T2442" s="184" t="s">
        <v>19</v>
      </c>
      <c r="U2442" s="184" t="str">
        <f>Tabla1[[#This Row],[Códigos CIF]]&amp;" "&amp;"="&amp;" "&amp;Tabla1[[#This Row],[Códigos CIF Habilidad]]</f>
        <v>d131 = Aprender mediante acciones con objetos</v>
      </c>
      <c r="V2442" s="189" t="s">
        <v>258</v>
      </c>
      <c r="W2442" s="19" t="s">
        <v>259</v>
      </c>
      <c r="X2442" s="10"/>
      <c r="Y2442" s="10"/>
      <c r="Z2442"/>
      <c r="AA2442"/>
      <c r="AB2442"/>
      <c r="AC2442"/>
      <c r="AD2442"/>
      <c r="AE2442"/>
      <c r="AF2442"/>
      <c r="AG2442"/>
      <c r="AH2442"/>
      <c r="AI2442"/>
    </row>
    <row r="2443" spans="1:35" ht="30.6">
      <c r="A2443" s="10">
        <v>2427</v>
      </c>
      <c r="B2443" s="176" t="s">
        <v>1345</v>
      </c>
      <c r="C2443" s="177" t="s">
        <v>938</v>
      </c>
      <c r="D2443" s="177" t="s">
        <v>252</v>
      </c>
      <c r="E2443" s="178" t="s">
        <v>711</v>
      </c>
      <c r="F2443" s="179">
        <v>10</v>
      </c>
      <c r="G2443" s="180" t="s">
        <v>686</v>
      </c>
      <c r="H2443" s="181">
        <v>3</v>
      </c>
      <c r="I2443" s="182">
        <f>Tabla1[[#This Row],[P_Esperada_MEISR ]]*0.0008928</f>
        <v>2.6784000000000001E-3</v>
      </c>
      <c r="J2443" s="183">
        <v>1</v>
      </c>
      <c r="K2443" s="183">
        <f>Tabla1[[#This Row],[Puntuación]]-1</f>
        <v>0</v>
      </c>
      <c r="L2443" s="182">
        <f>Tabla1[[#This Row],[Cambio escala]]*0.0008928</f>
        <v>0</v>
      </c>
      <c r="M2443" s="179" t="s">
        <v>24</v>
      </c>
      <c r="N2443" s="179" t="s">
        <v>1435</v>
      </c>
      <c r="O2443" s="179" t="s">
        <v>31</v>
      </c>
      <c r="P2443" s="179" t="s">
        <v>1438</v>
      </c>
      <c r="Q2443" s="179" t="s">
        <v>7</v>
      </c>
      <c r="R2443" s="179" t="s">
        <v>1526</v>
      </c>
      <c r="S2443" s="179" t="s">
        <v>67</v>
      </c>
      <c r="T2443" s="184" t="s">
        <v>9</v>
      </c>
      <c r="U2443" s="184" t="str">
        <f>Tabla1[[#This Row],[Códigos CIF]]&amp;" "&amp;"="&amp;" "&amp;Tabla1[[#This Row],[Códigos CIF Habilidad]]</f>
        <v>d310 = Comunicación-recepción de mensajes hablados</v>
      </c>
      <c r="V2443" s="189" t="s">
        <v>68</v>
      </c>
      <c r="W2443" s="19" t="s">
        <v>69</v>
      </c>
      <c r="X2443" s="10"/>
      <c r="Y2443" s="10"/>
      <c r="Z2443"/>
      <c r="AA2443"/>
      <c r="AB2443"/>
      <c r="AC2443"/>
      <c r="AD2443"/>
      <c r="AE2443"/>
      <c r="AF2443"/>
      <c r="AG2443"/>
      <c r="AH2443"/>
      <c r="AI2443"/>
    </row>
    <row r="2444" spans="1:35" ht="20.399999999999999">
      <c r="A2444" s="10">
        <v>2428</v>
      </c>
      <c r="B2444" s="176" t="s">
        <v>1345</v>
      </c>
      <c r="C2444" s="177" t="s">
        <v>939</v>
      </c>
      <c r="D2444" s="177" t="s">
        <v>252</v>
      </c>
      <c r="E2444" s="178" t="s">
        <v>732</v>
      </c>
      <c r="F2444" s="179">
        <v>12</v>
      </c>
      <c r="G2444" s="180" t="s">
        <v>686</v>
      </c>
      <c r="H2444" s="181">
        <v>3</v>
      </c>
      <c r="I2444" s="182">
        <f>Tabla1[[#This Row],[P_Esperada_MEISR ]]*0.0008928</f>
        <v>2.6784000000000001E-3</v>
      </c>
      <c r="J2444" s="183">
        <v>1</v>
      </c>
      <c r="K2444" s="183">
        <f>Tabla1[[#This Row],[Puntuación]]-1</f>
        <v>0</v>
      </c>
      <c r="L2444" s="182">
        <f>Tabla1[[#This Row],[Cambio escala]]*0.0008928</f>
        <v>0</v>
      </c>
      <c r="M2444" s="179" t="s">
        <v>5</v>
      </c>
      <c r="N2444" s="179" t="s">
        <v>1436</v>
      </c>
      <c r="O2444" s="179" t="s">
        <v>5</v>
      </c>
      <c r="P2444" s="179" t="s">
        <v>1441</v>
      </c>
      <c r="Q2444" s="179" t="s">
        <v>5</v>
      </c>
      <c r="R2444" s="179" t="s">
        <v>1519</v>
      </c>
      <c r="S2444" s="179" t="s">
        <v>18</v>
      </c>
      <c r="T2444" s="184" t="s">
        <v>19</v>
      </c>
      <c r="U2444" s="184" t="str">
        <f>Tabla1[[#This Row],[Códigos CIF]]&amp;" "&amp;"="&amp;" "&amp;Tabla1[[#This Row],[Códigos CIF Habilidad]]</f>
        <v>d110 = Mirar</v>
      </c>
      <c r="V2444" s="189" t="s">
        <v>20</v>
      </c>
      <c r="W2444" s="19" t="s">
        <v>21</v>
      </c>
      <c r="X2444" s="10"/>
      <c r="Y2444" s="10"/>
      <c r="Z2444"/>
      <c r="AA2444"/>
      <c r="AB2444"/>
      <c r="AC2444"/>
      <c r="AD2444"/>
      <c r="AE2444"/>
      <c r="AF2444"/>
      <c r="AG2444"/>
      <c r="AH2444"/>
      <c r="AI2444"/>
    </row>
    <row r="2445" spans="1:35">
      <c r="A2445" s="10">
        <v>2429</v>
      </c>
      <c r="B2445" s="176" t="s">
        <v>1345</v>
      </c>
      <c r="C2445" s="177" t="s">
        <v>940</v>
      </c>
      <c r="D2445" s="177" t="s">
        <v>252</v>
      </c>
      <c r="E2445" s="178" t="s">
        <v>712</v>
      </c>
      <c r="F2445" s="179">
        <v>12</v>
      </c>
      <c r="G2445" s="180" t="s">
        <v>686</v>
      </c>
      <c r="H2445" s="181">
        <v>3</v>
      </c>
      <c r="I2445" s="182">
        <f>Tabla1[[#This Row],[P_Esperada_MEISR ]]*0.0008928</f>
        <v>2.6784000000000001E-3</v>
      </c>
      <c r="J2445" s="183">
        <v>1</v>
      </c>
      <c r="K2445" s="183">
        <f>Tabla1[[#This Row],[Puntuación]]-1</f>
        <v>0</v>
      </c>
      <c r="L2445" s="182">
        <f>Tabla1[[#This Row],[Cambio escala]]*0.0008928</f>
        <v>0</v>
      </c>
      <c r="M2445" s="179" t="s">
        <v>24</v>
      </c>
      <c r="N2445" s="179" t="s">
        <v>1435</v>
      </c>
      <c r="O2445" s="179" t="s">
        <v>31</v>
      </c>
      <c r="P2445" s="179" t="s">
        <v>1438</v>
      </c>
      <c r="Q2445" s="179" t="s">
        <v>7</v>
      </c>
      <c r="R2445" s="179" t="s">
        <v>1526</v>
      </c>
      <c r="S2445" s="179" t="s">
        <v>18</v>
      </c>
      <c r="T2445" s="184" t="s">
        <v>19</v>
      </c>
      <c r="U2445" s="184" t="str">
        <f>Tabla1[[#This Row],[Códigos CIF]]&amp;" "&amp;"="&amp;" "&amp;Tabla1[[#This Row],[Códigos CIF Habilidad]]</f>
        <v>d110 = Mirar</v>
      </c>
      <c r="V2445" s="189" t="s">
        <v>20</v>
      </c>
      <c r="W2445" s="19" t="s">
        <v>21</v>
      </c>
      <c r="X2445" s="10"/>
      <c r="Y2445" s="10"/>
      <c r="Z2445"/>
      <c r="AA2445"/>
      <c r="AB2445"/>
      <c r="AC2445"/>
      <c r="AD2445"/>
      <c r="AE2445"/>
      <c r="AF2445"/>
      <c r="AG2445"/>
      <c r="AH2445"/>
      <c r="AI2445"/>
    </row>
    <row r="2446" spans="1:35" ht="20.399999999999999">
      <c r="A2446" s="10">
        <v>2430</v>
      </c>
      <c r="B2446" s="176" t="s">
        <v>1345</v>
      </c>
      <c r="C2446" s="177" t="s">
        <v>941</v>
      </c>
      <c r="D2446" s="177" t="s">
        <v>252</v>
      </c>
      <c r="E2446" s="178" t="s">
        <v>260</v>
      </c>
      <c r="F2446" s="179">
        <v>12</v>
      </c>
      <c r="G2446" s="180" t="s">
        <v>686</v>
      </c>
      <c r="H2446" s="181">
        <v>3</v>
      </c>
      <c r="I2446" s="182">
        <f>Tabla1[[#This Row],[P_Esperada_MEISR ]]*0.0008928</f>
        <v>2.6784000000000001E-3</v>
      </c>
      <c r="J2446" s="183">
        <v>1</v>
      </c>
      <c r="K2446" s="183">
        <f>Tabla1[[#This Row],[Puntuación]]-1</f>
        <v>0</v>
      </c>
      <c r="L2446" s="182">
        <f>Tabla1[[#This Row],[Cambio escala]]*0.0008928</f>
        <v>0</v>
      </c>
      <c r="M2446" s="179" t="s">
        <v>24</v>
      </c>
      <c r="N2446" s="179" t="s">
        <v>1435</v>
      </c>
      <c r="O2446" s="179" t="s">
        <v>5</v>
      </c>
      <c r="P2446" s="179" t="s">
        <v>1441</v>
      </c>
      <c r="Q2446" s="179" t="s">
        <v>5</v>
      </c>
      <c r="R2446" s="179" t="s">
        <v>1519</v>
      </c>
      <c r="S2446" s="179" t="s">
        <v>142</v>
      </c>
      <c r="T2446" s="184" t="s">
        <v>19</v>
      </c>
      <c r="U2446" s="184" t="str">
        <f>Tabla1[[#This Row],[Códigos CIF]]&amp;" "&amp;"="&amp;" "&amp;Tabla1[[#This Row],[Códigos CIF Habilidad]]</f>
        <v>d161 = Dirigir la atención</v>
      </c>
      <c r="V2446" s="189" t="s">
        <v>143</v>
      </c>
      <c r="W2446" s="19" t="s">
        <v>144</v>
      </c>
      <c r="X2446" s="10"/>
      <c r="Y2446" s="10"/>
      <c r="Z2446"/>
      <c r="AA2446"/>
      <c r="AB2446"/>
      <c r="AC2446"/>
      <c r="AD2446"/>
      <c r="AE2446"/>
      <c r="AF2446"/>
      <c r="AG2446"/>
      <c r="AH2446"/>
      <c r="AI2446"/>
    </row>
    <row r="2447" spans="1:35" ht="24">
      <c r="A2447" s="10">
        <v>2431</v>
      </c>
      <c r="B2447" s="176" t="s">
        <v>1345</v>
      </c>
      <c r="C2447" s="177" t="s">
        <v>942</v>
      </c>
      <c r="D2447" s="177" t="s">
        <v>252</v>
      </c>
      <c r="E2447" s="178" t="s">
        <v>713</v>
      </c>
      <c r="F2447" s="179">
        <v>13</v>
      </c>
      <c r="G2447" s="180" t="s">
        <v>684</v>
      </c>
      <c r="H2447" s="181">
        <v>3</v>
      </c>
      <c r="I2447" s="182">
        <f>Tabla1[[#This Row],[P_Esperada_MEISR ]]*0.0008928</f>
        <v>2.6784000000000001E-3</v>
      </c>
      <c r="J2447" s="183">
        <v>1</v>
      </c>
      <c r="K2447" s="183">
        <f>Tabla1[[#This Row],[Puntuación]]-1</f>
        <v>0</v>
      </c>
      <c r="L2447" s="182">
        <f>Tabla1[[#This Row],[Cambio escala]]*0.0008928</f>
        <v>0</v>
      </c>
      <c r="M2447" s="179" t="s">
        <v>24</v>
      </c>
      <c r="N2447" s="179" t="s">
        <v>1435</v>
      </c>
      <c r="O2447" s="179" t="s">
        <v>31</v>
      </c>
      <c r="P2447" s="179" t="s">
        <v>1438</v>
      </c>
      <c r="Q2447" s="179" t="s">
        <v>7</v>
      </c>
      <c r="R2447" s="179" t="s">
        <v>1526</v>
      </c>
      <c r="S2447" s="179" t="s">
        <v>257</v>
      </c>
      <c r="T2447" s="184" t="s">
        <v>19</v>
      </c>
      <c r="U2447" s="184" t="str">
        <f>Tabla1[[#This Row],[Códigos CIF]]&amp;" "&amp;"="&amp;" "&amp;Tabla1[[#This Row],[Códigos CIF Habilidad]]</f>
        <v>d131 = Aprender mediante acciones con objetos</v>
      </c>
      <c r="V2447" s="189" t="s">
        <v>258</v>
      </c>
      <c r="W2447" s="19" t="s">
        <v>259</v>
      </c>
      <c r="X2447" s="10"/>
      <c r="Y2447" s="10"/>
      <c r="Z2447"/>
      <c r="AA2447"/>
      <c r="AB2447"/>
      <c r="AC2447"/>
      <c r="AD2447"/>
      <c r="AE2447"/>
      <c r="AF2447"/>
      <c r="AG2447"/>
      <c r="AH2447"/>
      <c r="AI2447"/>
    </row>
    <row r="2448" spans="1:35" ht="20.399999999999999">
      <c r="A2448" s="10">
        <v>2432</v>
      </c>
      <c r="B2448" s="176" t="s">
        <v>1345</v>
      </c>
      <c r="C2448" s="177" t="s">
        <v>943</v>
      </c>
      <c r="D2448" s="177" t="s">
        <v>252</v>
      </c>
      <c r="E2448" s="178" t="s">
        <v>262</v>
      </c>
      <c r="F2448" s="179">
        <v>14</v>
      </c>
      <c r="G2448" s="180" t="s">
        <v>684</v>
      </c>
      <c r="H2448" s="181">
        <v>3</v>
      </c>
      <c r="I2448" s="182">
        <f>Tabla1[[#This Row],[P_Esperada_MEISR ]]*0.0008928</f>
        <v>2.6784000000000001E-3</v>
      </c>
      <c r="J2448" s="183">
        <v>1</v>
      </c>
      <c r="K2448" s="183">
        <f>Tabla1[[#This Row],[Puntuación]]-1</f>
        <v>0</v>
      </c>
      <c r="L2448" s="182">
        <f>Tabla1[[#This Row],[Cambio escala]]*0.0008928</f>
        <v>0</v>
      </c>
      <c r="M2448" s="179" t="s">
        <v>23</v>
      </c>
      <c r="N2448" s="179" t="s">
        <v>1434</v>
      </c>
      <c r="O2448" s="179" t="s">
        <v>25</v>
      </c>
      <c r="P2448" s="179" t="s">
        <v>1440</v>
      </c>
      <c r="Q2448" s="179" t="s">
        <v>7</v>
      </c>
      <c r="R2448" s="179" t="s">
        <v>1526</v>
      </c>
      <c r="S2448" s="179" t="s">
        <v>132</v>
      </c>
      <c r="T2448" s="184" t="s">
        <v>27</v>
      </c>
      <c r="U2448" s="184" t="str">
        <f>Tabla1[[#This Row],[Códigos CIF]]&amp;" "&amp;"="&amp;" "&amp;Tabla1[[#This Row],[Códigos CIF Habilidad]]</f>
        <v>d440 = Uso fino de la mano</v>
      </c>
      <c r="V2448" s="189" t="s">
        <v>133</v>
      </c>
      <c r="W2448" s="19" t="s">
        <v>134</v>
      </c>
      <c r="X2448" s="10"/>
      <c r="Y2448" s="10"/>
      <c r="Z2448"/>
      <c r="AA2448"/>
      <c r="AB2448"/>
      <c r="AC2448"/>
      <c r="AD2448"/>
      <c r="AE2448"/>
      <c r="AF2448"/>
      <c r="AG2448"/>
      <c r="AH2448"/>
      <c r="AI2448"/>
    </row>
    <row r="2449" spans="1:35" ht="40.799999999999997">
      <c r="A2449" s="10">
        <v>2433</v>
      </c>
      <c r="B2449" s="176" t="s">
        <v>1345</v>
      </c>
      <c r="C2449" s="177" t="s">
        <v>944</v>
      </c>
      <c r="D2449" s="177" t="s">
        <v>252</v>
      </c>
      <c r="E2449" s="178" t="s">
        <v>263</v>
      </c>
      <c r="F2449" s="179">
        <v>18</v>
      </c>
      <c r="G2449" s="180" t="s">
        <v>684</v>
      </c>
      <c r="H2449" s="181">
        <v>3</v>
      </c>
      <c r="I2449" s="182">
        <f>Tabla1[[#This Row],[P_Esperada_MEISR ]]*0.0008928</f>
        <v>2.6784000000000001E-3</v>
      </c>
      <c r="J2449" s="183">
        <v>1</v>
      </c>
      <c r="K2449" s="183">
        <f>Tabla1[[#This Row],[Puntuación]]-1</f>
        <v>0</v>
      </c>
      <c r="L2449" s="182">
        <f>Tabla1[[#This Row],[Cambio escala]]*0.0008928</f>
        <v>0</v>
      </c>
      <c r="M2449" s="179" t="s">
        <v>23</v>
      </c>
      <c r="N2449" s="179" t="s">
        <v>1434</v>
      </c>
      <c r="O2449" s="179" t="s">
        <v>31</v>
      </c>
      <c r="P2449" s="179" t="s">
        <v>1438</v>
      </c>
      <c r="Q2449" s="179" t="s">
        <v>7</v>
      </c>
      <c r="R2449" s="179" t="s">
        <v>1526</v>
      </c>
      <c r="S2449" s="179" t="s">
        <v>222</v>
      </c>
      <c r="T2449" s="184" t="s">
        <v>19</v>
      </c>
      <c r="U2449" s="184" t="str">
        <f>Tabla1[[#This Row],[Códigos CIF]]&amp;" "&amp;"="&amp;" "&amp;Tabla1[[#This Row],[Códigos CIF Habilidad]]</f>
        <v>d175 = Resolver problemas</v>
      </c>
      <c r="V2449" s="189" t="s">
        <v>223</v>
      </c>
      <c r="W2449" s="19" t="s">
        <v>224</v>
      </c>
      <c r="X2449" s="10"/>
      <c r="Y2449" s="10"/>
      <c r="Z2449"/>
      <c r="AA2449"/>
      <c r="AB2449"/>
      <c r="AC2449"/>
      <c r="AD2449"/>
      <c r="AE2449"/>
      <c r="AF2449"/>
      <c r="AG2449"/>
      <c r="AH2449"/>
      <c r="AI2449"/>
    </row>
    <row r="2450" spans="1:35" ht="20.399999999999999">
      <c r="A2450" s="10">
        <v>2434</v>
      </c>
      <c r="B2450" s="176" t="s">
        <v>1345</v>
      </c>
      <c r="C2450" s="177" t="s">
        <v>945</v>
      </c>
      <c r="D2450" s="177" t="s">
        <v>252</v>
      </c>
      <c r="E2450" s="178" t="s">
        <v>714</v>
      </c>
      <c r="F2450" s="179">
        <v>18</v>
      </c>
      <c r="G2450" s="180" t="s">
        <v>684</v>
      </c>
      <c r="H2450" s="181">
        <v>3</v>
      </c>
      <c r="I2450" s="182">
        <f>Tabla1[[#This Row],[P_Esperada_MEISR ]]*0.0008928</f>
        <v>2.6784000000000001E-3</v>
      </c>
      <c r="J2450" s="183">
        <v>1</v>
      </c>
      <c r="K2450" s="183">
        <f>Tabla1[[#This Row],[Puntuación]]-1</f>
        <v>0</v>
      </c>
      <c r="L2450" s="182">
        <f>Tabla1[[#This Row],[Cambio escala]]*0.0008928</f>
        <v>0</v>
      </c>
      <c r="M2450" s="179" t="s">
        <v>24</v>
      </c>
      <c r="N2450" s="179" t="s">
        <v>1435</v>
      </c>
      <c r="O2450" s="179" t="s">
        <v>31</v>
      </c>
      <c r="P2450" s="179" t="s">
        <v>1438</v>
      </c>
      <c r="Q2450" s="179" t="s">
        <v>7</v>
      </c>
      <c r="R2450" s="179" t="s">
        <v>1526</v>
      </c>
      <c r="S2450" s="179" t="s">
        <v>176</v>
      </c>
      <c r="T2450" s="184" t="s">
        <v>19</v>
      </c>
      <c r="U2450" s="184" t="str">
        <f>Tabla1[[#This Row],[Códigos CIF]]&amp;" "&amp;"="&amp;" "&amp;Tabla1[[#This Row],[Códigos CIF Habilidad]]</f>
        <v>d177 = Tomar decisiones</v>
      </c>
      <c r="V2450" s="189" t="s">
        <v>177</v>
      </c>
      <c r="W2450" s="19" t="s">
        <v>178</v>
      </c>
      <c r="X2450" s="10"/>
      <c r="Y2450" s="10"/>
      <c r="Z2450"/>
      <c r="AA2450"/>
      <c r="AB2450"/>
      <c r="AC2450"/>
      <c r="AD2450"/>
      <c r="AE2450"/>
      <c r="AF2450"/>
      <c r="AG2450"/>
      <c r="AH2450"/>
      <c r="AI2450"/>
    </row>
    <row r="2451" spans="1:35" ht="20.399999999999999">
      <c r="A2451" s="10">
        <v>2435</v>
      </c>
      <c r="B2451" s="176" t="s">
        <v>1345</v>
      </c>
      <c r="C2451" s="177" t="s">
        <v>946</v>
      </c>
      <c r="D2451" s="177" t="s">
        <v>252</v>
      </c>
      <c r="E2451" s="178" t="s">
        <v>264</v>
      </c>
      <c r="F2451" s="179">
        <v>19</v>
      </c>
      <c r="G2451" s="180" t="s">
        <v>685</v>
      </c>
      <c r="H2451" s="181">
        <v>3</v>
      </c>
      <c r="I2451" s="182">
        <f>Tabla1[[#This Row],[P_Esperada_MEISR ]]*0.0008928</f>
        <v>2.6784000000000001E-3</v>
      </c>
      <c r="J2451" s="183">
        <v>1</v>
      </c>
      <c r="K2451" s="183">
        <f>Tabla1[[#This Row],[Puntuación]]-1</f>
        <v>0</v>
      </c>
      <c r="L2451" s="182">
        <f>Tabla1[[#This Row],[Cambio escala]]*0.0008928</f>
        <v>0</v>
      </c>
      <c r="M2451" s="179" t="s">
        <v>24</v>
      </c>
      <c r="N2451" s="179" t="s">
        <v>1435</v>
      </c>
      <c r="O2451" s="179" t="s">
        <v>31</v>
      </c>
      <c r="P2451" s="179" t="s">
        <v>1438</v>
      </c>
      <c r="Q2451" s="179" t="s">
        <v>7</v>
      </c>
      <c r="R2451" s="179" t="s">
        <v>1526</v>
      </c>
      <c r="S2451" s="179" t="s">
        <v>111</v>
      </c>
      <c r="T2451" s="184" t="s">
        <v>19</v>
      </c>
      <c r="U2451" s="184" t="str">
        <f>Tabla1[[#This Row],[Códigos CIF]]&amp;" "&amp;"="&amp;" "&amp;Tabla1[[#This Row],[Códigos CIF Habilidad]]</f>
        <v>d137 = Adquirir conceptos</v>
      </c>
      <c r="V2451" s="189" t="s">
        <v>112</v>
      </c>
      <c r="W2451" s="19" t="s">
        <v>113</v>
      </c>
      <c r="X2451" s="10"/>
      <c r="Y2451" s="10"/>
      <c r="Z2451"/>
      <c r="AA2451"/>
      <c r="AB2451"/>
      <c r="AC2451"/>
      <c r="AD2451"/>
      <c r="AE2451"/>
      <c r="AF2451"/>
      <c r="AG2451"/>
      <c r="AH2451"/>
      <c r="AI2451"/>
    </row>
    <row r="2452" spans="1:35" ht="20.399999999999999">
      <c r="A2452" s="10">
        <v>2436</v>
      </c>
      <c r="B2452" s="176" t="s">
        <v>1345</v>
      </c>
      <c r="C2452" s="177" t="s">
        <v>947</v>
      </c>
      <c r="D2452" s="177" t="s">
        <v>252</v>
      </c>
      <c r="E2452" s="178" t="s">
        <v>715</v>
      </c>
      <c r="F2452" s="179">
        <v>19</v>
      </c>
      <c r="G2452" s="180" t="s">
        <v>685</v>
      </c>
      <c r="H2452" s="181">
        <v>3</v>
      </c>
      <c r="I2452" s="182">
        <f>Tabla1[[#This Row],[P_Esperada_MEISR ]]*0.0008928</f>
        <v>2.6784000000000001E-3</v>
      </c>
      <c r="J2452" s="183">
        <v>1</v>
      </c>
      <c r="K2452" s="183">
        <f>Tabla1[[#This Row],[Puntuación]]-1</f>
        <v>0</v>
      </c>
      <c r="L2452" s="182">
        <f>Tabla1[[#This Row],[Cambio escala]]*0.0008928</f>
        <v>0</v>
      </c>
      <c r="M2452" s="179" t="s">
        <v>24</v>
      </c>
      <c r="N2452" s="179" t="s">
        <v>1435</v>
      </c>
      <c r="O2452" s="179" t="s">
        <v>31</v>
      </c>
      <c r="P2452" s="179" t="s">
        <v>1438</v>
      </c>
      <c r="Q2452" s="179" t="s">
        <v>7</v>
      </c>
      <c r="R2452" s="179" t="s">
        <v>1526</v>
      </c>
      <c r="S2452" s="179" t="s">
        <v>55</v>
      </c>
      <c r="T2452" s="184" t="s">
        <v>9</v>
      </c>
      <c r="U2452" s="184" t="str">
        <f>Tabla1[[#This Row],[Códigos CIF]]&amp;" "&amp;"="&amp;" "&amp;Tabla1[[#This Row],[Códigos CIF Habilidad]]</f>
        <v>d330 = Hablar</v>
      </c>
      <c r="V2452" s="189" t="s">
        <v>56</v>
      </c>
      <c r="W2452" s="19" t="s">
        <v>57</v>
      </c>
      <c r="X2452" s="10"/>
      <c r="Y2452" s="10"/>
      <c r="Z2452"/>
      <c r="AA2452"/>
      <c r="AB2452"/>
      <c r="AC2452"/>
      <c r="AD2452"/>
      <c r="AE2452"/>
      <c r="AF2452"/>
      <c r="AG2452"/>
      <c r="AH2452"/>
      <c r="AI2452"/>
    </row>
    <row r="2453" spans="1:35" ht="20.399999999999999">
      <c r="A2453" s="10">
        <v>2437</v>
      </c>
      <c r="B2453" s="176" t="s">
        <v>1345</v>
      </c>
      <c r="C2453" s="177" t="s">
        <v>948</v>
      </c>
      <c r="D2453" s="177" t="s">
        <v>252</v>
      </c>
      <c r="E2453" s="178" t="s">
        <v>265</v>
      </c>
      <c r="F2453" s="179">
        <v>24</v>
      </c>
      <c r="G2453" s="180" t="s">
        <v>685</v>
      </c>
      <c r="H2453" s="181">
        <v>3</v>
      </c>
      <c r="I2453" s="182">
        <f>Tabla1[[#This Row],[P_Esperada_MEISR ]]*0.0008928</f>
        <v>2.6784000000000001E-3</v>
      </c>
      <c r="J2453" s="183">
        <v>1</v>
      </c>
      <c r="K2453" s="183">
        <f>Tabla1[[#This Row],[Puntuación]]-1</f>
        <v>0</v>
      </c>
      <c r="L2453" s="182">
        <f>Tabla1[[#This Row],[Cambio escala]]*0.0008928</f>
        <v>0</v>
      </c>
      <c r="M2453" s="179" t="s">
        <v>5</v>
      </c>
      <c r="N2453" s="179" t="s">
        <v>1436</v>
      </c>
      <c r="O2453" s="179" t="s">
        <v>6</v>
      </c>
      <c r="P2453" s="179" t="s">
        <v>1439</v>
      </c>
      <c r="Q2453" s="179" t="s">
        <v>7</v>
      </c>
      <c r="R2453" s="179" t="s">
        <v>1526</v>
      </c>
      <c r="S2453" s="179" t="s">
        <v>266</v>
      </c>
      <c r="T2453" s="184" t="s">
        <v>19</v>
      </c>
      <c r="U2453" s="184" t="str">
        <f>Tabla1[[#This Row],[Códigos CIF]]&amp;" "&amp;"="&amp;" "&amp;Tabla1[[#This Row],[Códigos CIF Habilidad]]</f>
        <v>d133 = Adquirir lenguaje</v>
      </c>
      <c r="V2453" s="189" t="s">
        <v>267</v>
      </c>
      <c r="W2453" s="19" t="s">
        <v>268</v>
      </c>
      <c r="X2453" s="10"/>
      <c r="Y2453" s="10"/>
      <c r="Z2453"/>
      <c r="AA2453"/>
      <c r="AB2453"/>
      <c r="AC2453"/>
      <c r="AD2453"/>
      <c r="AE2453"/>
      <c r="AF2453"/>
      <c r="AG2453"/>
      <c r="AH2453"/>
      <c r="AI2453"/>
    </row>
    <row r="2454" spans="1:35" ht="30.6">
      <c r="A2454" s="10">
        <v>2438</v>
      </c>
      <c r="B2454" s="176" t="s">
        <v>1345</v>
      </c>
      <c r="C2454" s="177" t="s">
        <v>949</v>
      </c>
      <c r="D2454" s="177" t="s">
        <v>252</v>
      </c>
      <c r="E2454" s="178" t="s">
        <v>1533</v>
      </c>
      <c r="F2454" s="179">
        <v>24</v>
      </c>
      <c r="G2454" s="180" t="s">
        <v>685</v>
      </c>
      <c r="H2454" s="181">
        <v>3</v>
      </c>
      <c r="I2454" s="182">
        <f>Tabla1[[#This Row],[P_Esperada_MEISR ]]*0.0008928</f>
        <v>2.6784000000000001E-3</v>
      </c>
      <c r="J2454" s="183">
        <v>1</v>
      </c>
      <c r="K2454" s="183">
        <f>Tabla1[[#This Row],[Puntuación]]-1</f>
        <v>0</v>
      </c>
      <c r="L2454" s="182">
        <f>Tabla1[[#This Row],[Cambio escala]]*0.0008928</f>
        <v>0</v>
      </c>
      <c r="M2454" s="179" t="s">
        <v>5</v>
      </c>
      <c r="N2454" s="179" t="s">
        <v>1436</v>
      </c>
      <c r="O2454" s="179" t="s">
        <v>6</v>
      </c>
      <c r="P2454" s="179" t="s">
        <v>1439</v>
      </c>
      <c r="Q2454" s="179" t="s">
        <v>7</v>
      </c>
      <c r="R2454" s="179" t="s">
        <v>1526</v>
      </c>
      <c r="S2454" s="179" t="s">
        <v>55</v>
      </c>
      <c r="T2454" s="184" t="s">
        <v>9</v>
      </c>
      <c r="U2454" s="184" t="str">
        <f>Tabla1[[#This Row],[Códigos CIF]]&amp;" "&amp;"="&amp;" "&amp;Tabla1[[#This Row],[Códigos CIF Habilidad]]</f>
        <v>d330 = Hablar</v>
      </c>
      <c r="V2454" s="189" t="s">
        <v>56</v>
      </c>
      <c r="W2454" s="19" t="s">
        <v>57</v>
      </c>
      <c r="X2454" s="10"/>
      <c r="Y2454" s="10"/>
      <c r="Z2454"/>
      <c r="AA2454"/>
      <c r="AB2454"/>
      <c r="AC2454"/>
      <c r="AD2454"/>
      <c r="AE2454"/>
      <c r="AF2454"/>
      <c r="AG2454"/>
      <c r="AH2454"/>
      <c r="AI2454"/>
    </row>
    <row r="2455" spans="1:35" ht="30.6">
      <c r="A2455" s="10">
        <v>2439</v>
      </c>
      <c r="B2455" s="176" t="s">
        <v>1345</v>
      </c>
      <c r="C2455" s="177" t="s">
        <v>950</v>
      </c>
      <c r="D2455" s="177" t="s">
        <v>252</v>
      </c>
      <c r="E2455" s="178" t="s">
        <v>269</v>
      </c>
      <c r="F2455" s="179">
        <v>24</v>
      </c>
      <c r="G2455" s="180" t="s">
        <v>685</v>
      </c>
      <c r="H2455" s="181">
        <v>3</v>
      </c>
      <c r="I2455" s="182">
        <f>Tabla1[[#This Row],[P_Esperada_MEISR ]]*0.0008928</f>
        <v>2.6784000000000001E-3</v>
      </c>
      <c r="J2455" s="183">
        <v>1</v>
      </c>
      <c r="K2455" s="183">
        <f>Tabla1[[#This Row],[Puntuación]]-1</f>
        <v>0</v>
      </c>
      <c r="L2455" s="182">
        <f>Tabla1[[#This Row],[Cambio escala]]*0.0008928</f>
        <v>0</v>
      </c>
      <c r="M2455" s="179" t="s">
        <v>5</v>
      </c>
      <c r="N2455" s="179" t="s">
        <v>1436</v>
      </c>
      <c r="O2455" s="179" t="s">
        <v>5</v>
      </c>
      <c r="P2455" s="179" t="s">
        <v>1441</v>
      </c>
      <c r="Q2455" s="179" t="s">
        <v>5</v>
      </c>
      <c r="R2455" s="179" t="s">
        <v>1519</v>
      </c>
      <c r="S2455" s="179" t="s">
        <v>13</v>
      </c>
      <c r="T2455" s="184" t="s">
        <v>14</v>
      </c>
      <c r="U2455" s="184" t="str">
        <f>Tabla1[[#This Row],[Códigos CIF]]&amp;" "&amp;"="&amp;" "&amp;Tabla1[[#This Row],[Códigos CIF Habilidad]]</f>
        <v>d710 = Interacciones interpersonales básicas</v>
      </c>
      <c r="V2455" s="189" t="s">
        <v>15</v>
      </c>
      <c r="W2455" s="19" t="s">
        <v>16</v>
      </c>
      <c r="X2455" s="10"/>
      <c r="Y2455" s="10"/>
      <c r="Z2455"/>
      <c r="AA2455"/>
      <c r="AB2455"/>
      <c r="AC2455"/>
      <c r="AD2455"/>
      <c r="AE2455"/>
      <c r="AF2455"/>
      <c r="AG2455"/>
      <c r="AH2455"/>
      <c r="AI2455"/>
    </row>
    <row r="2456" spans="1:35">
      <c r="A2456" s="10">
        <v>2440</v>
      </c>
      <c r="B2456" s="176" t="s">
        <v>1345</v>
      </c>
      <c r="C2456" s="177" t="s">
        <v>951</v>
      </c>
      <c r="D2456" s="177" t="s">
        <v>252</v>
      </c>
      <c r="E2456" s="178" t="s">
        <v>270</v>
      </c>
      <c r="F2456" s="179">
        <v>30</v>
      </c>
      <c r="G2456" s="180" t="s">
        <v>738</v>
      </c>
      <c r="H2456" s="181">
        <v>3</v>
      </c>
      <c r="I2456" s="182">
        <f>Tabla1[[#This Row],[P_Esperada_MEISR ]]*0.0008928</f>
        <v>2.6784000000000001E-3</v>
      </c>
      <c r="J2456" s="183">
        <v>1</v>
      </c>
      <c r="K2456" s="183">
        <f>Tabla1[[#This Row],[Puntuación]]-1</f>
        <v>0</v>
      </c>
      <c r="L2456" s="182">
        <f>Tabla1[[#This Row],[Cambio escala]]*0.0008928</f>
        <v>0</v>
      </c>
      <c r="M2456" s="179" t="s">
        <v>24</v>
      </c>
      <c r="N2456" s="179" t="s">
        <v>1435</v>
      </c>
      <c r="O2456" s="179" t="s">
        <v>31</v>
      </c>
      <c r="P2456" s="179" t="s">
        <v>1438</v>
      </c>
      <c r="Q2456" s="179" t="s">
        <v>7</v>
      </c>
      <c r="R2456" s="179" t="s">
        <v>1526</v>
      </c>
      <c r="S2456" s="179" t="s">
        <v>111</v>
      </c>
      <c r="T2456" s="184" t="s">
        <v>19</v>
      </c>
      <c r="U2456" s="184" t="str">
        <f>Tabla1[[#This Row],[Códigos CIF]]&amp;" "&amp;"="&amp;" "&amp;Tabla1[[#This Row],[Códigos CIF Habilidad]]</f>
        <v>d137 = Adquirir conceptos</v>
      </c>
      <c r="V2456" s="189" t="s">
        <v>112</v>
      </c>
      <c r="W2456" s="19" t="s">
        <v>113</v>
      </c>
      <c r="X2456" s="10"/>
      <c r="Y2456" s="10"/>
      <c r="Z2456"/>
      <c r="AA2456"/>
      <c r="AB2456"/>
      <c r="AC2456"/>
      <c r="AD2456"/>
      <c r="AE2456"/>
      <c r="AF2456"/>
      <c r="AG2456"/>
      <c r="AH2456"/>
      <c r="AI2456"/>
    </row>
    <row r="2457" spans="1:35" ht="30.6">
      <c r="A2457" s="10">
        <v>2441</v>
      </c>
      <c r="B2457" s="176" t="s">
        <v>1345</v>
      </c>
      <c r="C2457" s="177" t="s">
        <v>952</v>
      </c>
      <c r="D2457" s="177" t="s">
        <v>252</v>
      </c>
      <c r="E2457" s="178" t="s">
        <v>271</v>
      </c>
      <c r="F2457" s="179">
        <v>30</v>
      </c>
      <c r="G2457" s="180" t="s">
        <v>738</v>
      </c>
      <c r="H2457" s="181">
        <v>3</v>
      </c>
      <c r="I2457" s="182">
        <f>Tabla1[[#This Row],[P_Esperada_MEISR ]]*0.0008928</f>
        <v>2.6784000000000001E-3</v>
      </c>
      <c r="J2457" s="183">
        <v>1</v>
      </c>
      <c r="K2457" s="183">
        <f>Tabla1[[#This Row],[Puntuación]]-1</f>
        <v>0</v>
      </c>
      <c r="L2457" s="182">
        <f>Tabla1[[#This Row],[Cambio escala]]*0.0008928</f>
        <v>0</v>
      </c>
      <c r="M2457" s="179" t="s">
        <v>5</v>
      </c>
      <c r="N2457" s="179" t="s">
        <v>1436</v>
      </c>
      <c r="O2457" s="179" t="s">
        <v>6</v>
      </c>
      <c r="P2457" s="179" t="s">
        <v>1439</v>
      </c>
      <c r="Q2457" s="179" t="s">
        <v>7</v>
      </c>
      <c r="R2457" s="179" t="s">
        <v>1526</v>
      </c>
      <c r="S2457" s="179" t="s">
        <v>111</v>
      </c>
      <c r="T2457" s="184" t="s">
        <v>19</v>
      </c>
      <c r="U2457" s="184" t="str">
        <f>Tabla1[[#This Row],[Códigos CIF]]&amp;" "&amp;"="&amp;" "&amp;Tabla1[[#This Row],[Códigos CIF Habilidad]]</f>
        <v>d137 = Adquirir conceptos</v>
      </c>
      <c r="V2457" s="189" t="s">
        <v>112</v>
      </c>
      <c r="W2457" s="19" t="s">
        <v>113</v>
      </c>
      <c r="X2457" s="10"/>
      <c r="Y2457" s="10"/>
      <c r="Z2457"/>
      <c r="AA2457"/>
      <c r="AB2457"/>
      <c r="AC2457"/>
      <c r="AD2457"/>
      <c r="AE2457"/>
      <c r="AF2457"/>
      <c r="AG2457"/>
      <c r="AH2457"/>
      <c r="AI2457"/>
    </row>
    <row r="2458" spans="1:35" ht="20.399999999999999">
      <c r="A2458" s="10">
        <v>2442</v>
      </c>
      <c r="B2458" s="176" t="s">
        <v>1345</v>
      </c>
      <c r="C2458" s="177" t="s">
        <v>953</v>
      </c>
      <c r="D2458" s="177" t="s">
        <v>252</v>
      </c>
      <c r="E2458" s="178" t="s">
        <v>272</v>
      </c>
      <c r="F2458" s="179">
        <v>30</v>
      </c>
      <c r="G2458" s="180" t="s">
        <v>738</v>
      </c>
      <c r="H2458" s="181">
        <v>3</v>
      </c>
      <c r="I2458" s="182">
        <f>Tabla1[[#This Row],[P_Esperada_MEISR ]]*0.0008928</f>
        <v>2.6784000000000001E-3</v>
      </c>
      <c r="J2458" s="183">
        <v>1</v>
      </c>
      <c r="K2458" s="183">
        <f>Tabla1[[#This Row],[Puntuación]]-1</f>
        <v>0</v>
      </c>
      <c r="L2458" s="182">
        <f>Tabla1[[#This Row],[Cambio escala]]*0.0008928</f>
        <v>0</v>
      </c>
      <c r="M2458" s="179" t="s">
        <v>24</v>
      </c>
      <c r="N2458" s="179" t="s">
        <v>1435</v>
      </c>
      <c r="O2458" s="179" t="s">
        <v>5</v>
      </c>
      <c r="P2458" s="179" t="s">
        <v>1441</v>
      </c>
      <c r="Q2458" s="179" t="s">
        <v>5</v>
      </c>
      <c r="R2458" s="179" t="s">
        <v>1519</v>
      </c>
      <c r="S2458" s="179" t="s">
        <v>41</v>
      </c>
      <c r="T2458" s="184" t="s">
        <v>19</v>
      </c>
      <c r="U2458" s="184" t="str">
        <f>Tabla1[[#This Row],[Códigos CIF]]&amp;" "&amp;"="&amp;" "&amp;Tabla1[[#This Row],[Códigos CIF Habilidad]]</f>
        <v>d160 = Centrar la atención</v>
      </c>
      <c r="V2458" s="189" t="s">
        <v>42</v>
      </c>
      <c r="W2458" s="19" t="s">
        <v>43</v>
      </c>
      <c r="X2458" s="10"/>
      <c r="Y2458" s="10"/>
      <c r="Z2458"/>
      <c r="AA2458"/>
      <c r="AB2458"/>
      <c r="AC2458"/>
      <c r="AD2458"/>
      <c r="AE2458"/>
      <c r="AF2458"/>
      <c r="AG2458"/>
      <c r="AH2458"/>
      <c r="AI2458"/>
    </row>
    <row r="2459" spans="1:35" ht="24">
      <c r="A2459" s="10">
        <v>2443</v>
      </c>
      <c r="B2459" s="176" t="s">
        <v>1345</v>
      </c>
      <c r="C2459" s="177" t="s">
        <v>954</v>
      </c>
      <c r="D2459" s="177" t="s">
        <v>252</v>
      </c>
      <c r="E2459" s="178" t="s">
        <v>1534</v>
      </c>
      <c r="F2459" s="179">
        <v>30</v>
      </c>
      <c r="G2459" s="180" t="s">
        <v>738</v>
      </c>
      <c r="H2459" s="181">
        <v>3</v>
      </c>
      <c r="I2459" s="182">
        <f>Tabla1[[#This Row],[P_Esperada_MEISR ]]*0.0008928</f>
        <v>2.6784000000000001E-3</v>
      </c>
      <c r="J2459" s="183">
        <v>1</v>
      </c>
      <c r="K2459" s="183">
        <f>Tabla1[[#This Row],[Puntuación]]-1</f>
        <v>0</v>
      </c>
      <c r="L2459" s="182">
        <f>Tabla1[[#This Row],[Cambio escala]]*0.0008928</f>
        <v>0</v>
      </c>
      <c r="M2459" s="179" t="s">
        <v>24</v>
      </c>
      <c r="N2459" s="179" t="s">
        <v>1435</v>
      </c>
      <c r="O2459" s="179" t="s">
        <v>31</v>
      </c>
      <c r="P2459" s="179" t="s">
        <v>1438</v>
      </c>
      <c r="Q2459" s="179" t="s">
        <v>7</v>
      </c>
      <c r="R2459" s="179" t="s">
        <v>1526</v>
      </c>
      <c r="S2459" s="179" t="s">
        <v>257</v>
      </c>
      <c r="T2459" s="184" t="s">
        <v>19</v>
      </c>
      <c r="U2459" s="184" t="str">
        <f>Tabla1[[#This Row],[Códigos CIF]]&amp;" "&amp;"="&amp;" "&amp;Tabla1[[#This Row],[Códigos CIF Habilidad]]</f>
        <v>d131 = Aprender mediante acciones con objetos</v>
      </c>
      <c r="V2459" s="189" t="s">
        <v>258</v>
      </c>
      <c r="W2459" s="19" t="s">
        <v>259</v>
      </c>
      <c r="X2459" s="10"/>
      <c r="Y2459" s="10"/>
      <c r="Z2459"/>
      <c r="AA2459"/>
      <c r="AB2459"/>
      <c r="AC2459"/>
      <c r="AD2459"/>
      <c r="AE2459"/>
      <c r="AF2459"/>
      <c r="AG2459"/>
      <c r="AH2459"/>
      <c r="AI2459"/>
    </row>
    <row r="2460" spans="1:35" ht="20.399999999999999">
      <c r="A2460" s="10">
        <v>2444</v>
      </c>
      <c r="B2460" s="176" t="s">
        <v>1345</v>
      </c>
      <c r="C2460" s="177" t="s">
        <v>955</v>
      </c>
      <c r="D2460" s="177" t="s">
        <v>252</v>
      </c>
      <c r="E2460" s="178" t="s">
        <v>274</v>
      </c>
      <c r="F2460" s="179">
        <v>30</v>
      </c>
      <c r="G2460" s="180" t="s">
        <v>738</v>
      </c>
      <c r="H2460" s="181">
        <v>3</v>
      </c>
      <c r="I2460" s="182">
        <f>Tabla1[[#This Row],[P_Esperada_MEISR ]]*0.0008928</f>
        <v>2.6784000000000001E-3</v>
      </c>
      <c r="J2460" s="183">
        <v>1</v>
      </c>
      <c r="K2460" s="183">
        <f>Tabla1[[#This Row],[Puntuación]]-1</f>
        <v>0</v>
      </c>
      <c r="L2460" s="182">
        <f>Tabla1[[#This Row],[Cambio escala]]*0.0008928</f>
        <v>0</v>
      </c>
      <c r="M2460" s="179" t="s">
        <v>5</v>
      </c>
      <c r="N2460" s="179" t="s">
        <v>1436</v>
      </c>
      <c r="O2460" s="179" t="s">
        <v>6</v>
      </c>
      <c r="P2460" s="179" t="s">
        <v>1439</v>
      </c>
      <c r="Q2460" s="179" t="s">
        <v>7</v>
      </c>
      <c r="R2460" s="179" t="s">
        <v>1526</v>
      </c>
      <c r="S2460" s="179" t="s">
        <v>55</v>
      </c>
      <c r="T2460" s="184" t="s">
        <v>9</v>
      </c>
      <c r="U2460" s="184" t="str">
        <f>Tabla1[[#This Row],[Códigos CIF]]&amp;" "&amp;"="&amp;" "&amp;Tabla1[[#This Row],[Códigos CIF Habilidad]]</f>
        <v>d330 = Hablar</v>
      </c>
      <c r="V2460" s="189" t="s">
        <v>56</v>
      </c>
      <c r="W2460" s="19" t="s">
        <v>57</v>
      </c>
      <c r="X2460" s="10"/>
      <c r="Y2460" s="10"/>
      <c r="Z2460"/>
      <c r="AA2460"/>
      <c r="AB2460"/>
      <c r="AC2460"/>
      <c r="AD2460"/>
      <c r="AE2460"/>
      <c r="AF2460"/>
      <c r="AG2460"/>
      <c r="AH2460"/>
      <c r="AI2460"/>
    </row>
    <row r="2461" spans="1:35" ht="36">
      <c r="A2461" s="10">
        <v>2445</v>
      </c>
      <c r="B2461" s="176" t="s">
        <v>1345</v>
      </c>
      <c r="C2461" s="177" t="s">
        <v>956</v>
      </c>
      <c r="D2461" s="177" t="s">
        <v>252</v>
      </c>
      <c r="E2461" s="178" t="s">
        <v>275</v>
      </c>
      <c r="F2461" s="179">
        <v>33</v>
      </c>
      <c r="G2461" s="180" t="s">
        <v>739</v>
      </c>
      <c r="H2461" s="181">
        <v>3</v>
      </c>
      <c r="I2461" s="182">
        <f>Tabla1[[#This Row],[P_Esperada_MEISR ]]*0.0008928</f>
        <v>2.6784000000000001E-3</v>
      </c>
      <c r="J2461" s="183">
        <v>1</v>
      </c>
      <c r="K2461" s="183">
        <f>Tabla1[[#This Row],[Puntuación]]-1</f>
        <v>0</v>
      </c>
      <c r="L2461" s="182">
        <f>Tabla1[[#This Row],[Cambio escala]]*0.0008928</f>
        <v>0</v>
      </c>
      <c r="M2461" s="179" t="s">
        <v>5</v>
      </c>
      <c r="N2461" s="179" t="s">
        <v>1436</v>
      </c>
      <c r="O2461" s="179" t="s">
        <v>6</v>
      </c>
      <c r="P2461" s="179" t="s">
        <v>1439</v>
      </c>
      <c r="Q2461" s="179" t="s">
        <v>23</v>
      </c>
      <c r="R2461" s="179" t="s">
        <v>1525</v>
      </c>
      <c r="S2461" s="179" t="s">
        <v>155</v>
      </c>
      <c r="T2461" s="184" t="s">
        <v>9</v>
      </c>
      <c r="U2461" s="184" t="str">
        <f>Tabla1[[#This Row],[Códigos CIF]]&amp;" "&amp;"="&amp;" "&amp;Tabla1[[#This Row],[Códigos CIF Habilidad]]</f>
        <v>d330/d340 = Hablar/Producción de mensajes en lenguaje de signos convencional</v>
      </c>
      <c r="V2461" s="189" t="s">
        <v>156</v>
      </c>
      <c r="W2461" s="19" t="s">
        <v>157</v>
      </c>
      <c r="X2461" s="10"/>
      <c r="Y2461" s="10"/>
      <c r="Z2461"/>
      <c r="AA2461"/>
      <c r="AB2461"/>
      <c r="AC2461"/>
      <c r="AD2461"/>
      <c r="AE2461"/>
      <c r="AF2461"/>
      <c r="AG2461"/>
      <c r="AH2461"/>
      <c r="AI2461"/>
    </row>
    <row r="2462" spans="1:35" ht="24">
      <c r="A2462" s="10">
        <v>2446</v>
      </c>
      <c r="B2462" s="176" t="s">
        <v>1345</v>
      </c>
      <c r="C2462" s="177" t="s">
        <v>957</v>
      </c>
      <c r="D2462" s="177" t="s">
        <v>252</v>
      </c>
      <c r="E2462" s="178" t="s">
        <v>1322</v>
      </c>
      <c r="F2462" s="179">
        <v>33</v>
      </c>
      <c r="G2462" s="180" t="s">
        <v>739</v>
      </c>
      <c r="H2462" s="181">
        <v>3</v>
      </c>
      <c r="I2462" s="182">
        <f>Tabla1[[#This Row],[P_Esperada_MEISR ]]*0.0008928</f>
        <v>2.6784000000000001E-3</v>
      </c>
      <c r="J2462" s="183">
        <v>1</v>
      </c>
      <c r="K2462" s="183">
        <f>Tabla1[[#This Row],[Puntuación]]-1</f>
        <v>0</v>
      </c>
      <c r="L2462" s="182">
        <f>Tabla1[[#This Row],[Cambio escala]]*0.0008928</f>
        <v>0</v>
      </c>
      <c r="M2462" s="179" t="s">
        <v>24</v>
      </c>
      <c r="N2462" s="179" t="s">
        <v>1435</v>
      </c>
      <c r="O2462" s="179" t="s">
        <v>31</v>
      </c>
      <c r="P2462" s="179" t="s">
        <v>1438</v>
      </c>
      <c r="Q2462" s="179" t="s">
        <v>7</v>
      </c>
      <c r="R2462" s="179" t="s">
        <v>1526</v>
      </c>
      <c r="S2462" s="179" t="s">
        <v>67</v>
      </c>
      <c r="T2462" s="184" t="s">
        <v>9</v>
      </c>
      <c r="U2462" s="184" t="str">
        <f>Tabla1[[#This Row],[Códigos CIF]]&amp;" "&amp;"="&amp;" "&amp;Tabla1[[#This Row],[Códigos CIF Habilidad]]</f>
        <v>d310 = Comunicación-recepción de mensajes hablados</v>
      </c>
      <c r="V2462" s="189" t="s">
        <v>68</v>
      </c>
      <c r="W2462" s="19" t="s">
        <v>69</v>
      </c>
      <c r="X2462" s="10"/>
      <c r="Y2462" s="10"/>
      <c r="Z2462"/>
      <c r="AA2462"/>
      <c r="AB2462"/>
      <c r="AC2462"/>
      <c r="AD2462"/>
      <c r="AE2462"/>
      <c r="AF2462"/>
      <c r="AG2462"/>
      <c r="AH2462"/>
      <c r="AI2462"/>
    </row>
    <row r="2463" spans="1:35" ht="30.6">
      <c r="A2463" s="10">
        <v>2447</v>
      </c>
      <c r="B2463" s="176" t="s">
        <v>1345</v>
      </c>
      <c r="C2463" s="177" t="s">
        <v>958</v>
      </c>
      <c r="D2463" s="177" t="s">
        <v>252</v>
      </c>
      <c r="E2463" s="178" t="s">
        <v>276</v>
      </c>
      <c r="F2463" s="179">
        <v>33</v>
      </c>
      <c r="G2463" s="180" t="s">
        <v>739</v>
      </c>
      <c r="H2463" s="181">
        <v>3</v>
      </c>
      <c r="I2463" s="182">
        <f>Tabla1[[#This Row],[P_Esperada_MEISR ]]*0.0008928</f>
        <v>2.6784000000000001E-3</v>
      </c>
      <c r="J2463" s="183">
        <v>1</v>
      </c>
      <c r="K2463" s="183">
        <f>Tabla1[[#This Row],[Puntuación]]-1</f>
        <v>0</v>
      </c>
      <c r="L2463" s="182">
        <f>Tabla1[[#This Row],[Cambio escala]]*0.0008928</f>
        <v>0</v>
      </c>
      <c r="M2463" s="179" t="s">
        <v>5</v>
      </c>
      <c r="N2463" s="179" t="s">
        <v>1436</v>
      </c>
      <c r="O2463" s="179" t="s">
        <v>5</v>
      </c>
      <c r="P2463" s="179" t="s">
        <v>1441</v>
      </c>
      <c r="Q2463" s="179" t="s">
        <v>5</v>
      </c>
      <c r="R2463" s="179" t="s">
        <v>1519</v>
      </c>
      <c r="S2463" s="179" t="s">
        <v>13</v>
      </c>
      <c r="T2463" s="184" t="s">
        <v>14</v>
      </c>
      <c r="U2463" s="184" t="str">
        <f>Tabla1[[#This Row],[Códigos CIF]]&amp;" "&amp;"="&amp;" "&amp;Tabla1[[#This Row],[Códigos CIF Habilidad]]</f>
        <v>d710 = Interacciones interpersonales básicas</v>
      </c>
      <c r="V2463" s="189" t="s">
        <v>15</v>
      </c>
      <c r="W2463" s="19" t="s">
        <v>16</v>
      </c>
      <c r="X2463" s="10"/>
      <c r="Y2463" s="10"/>
      <c r="Z2463"/>
      <c r="AA2463"/>
      <c r="AB2463"/>
      <c r="AC2463"/>
      <c r="AD2463"/>
      <c r="AE2463"/>
      <c r="AF2463"/>
      <c r="AG2463"/>
      <c r="AH2463"/>
      <c r="AI2463"/>
    </row>
    <row r="2464" spans="1:35" ht="24">
      <c r="A2464" s="10">
        <v>2448</v>
      </c>
      <c r="B2464" s="176" t="s">
        <v>1345</v>
      </c>
      <c r="C2464" s="177" t="s">
        <v>927</v>
      </c>
      <c r="D2464" s="177" t="s">
        <v>252</v>
      </c>
      <c r="E2464" s="178" t="s">
        <v>277</v>
      </c>
      <c r="F2464" s="179">
        <v>33</v>
      </c>
      <c r="G2464" s="180" t="s">
        <v>739</v>
      </c>
      <c r="H2464" s="181">
        <v>3</v>
      </c>
      <c r="I2464" s="182">
        <f>Tabla1[[#This Row],[P_Esperada_MEISR ]]*0.0008928</f>
        <v>2.6784000000000001E-3</v>
      </c>
      <c r="J2464" s="183">
        <v>1</v>
      </c>
      <c r="K2464" s="183">
        <f>Tabla1[[#This Row],[Puntuación]]-1</f>
        <v>0</v>
      </c>
      <c r="L2464" s="182">
        <f>Tabla1[[#This Row],[Cambio escala]]*0.0008928</f>
        <v>0</v>
      </c>
      <c r="M2464" s="179" t="s">
        <v>24</v>
      </c>
      <c r="N2464" s="179" t="s">
        <v>1435</v>
      </c>
      <c r="O2464" s="179" t="s">
        <v>6</v>
      </c>
      <c r="P2464" s="179" t="s">
        <v>1439</v>
      </c>
      <c r="Q2464" s="179" t="s">
        <v>7</v>
      </c>
      <c r="R2464" s="179" t="s">
        <v>1526</v>
      </c>
      <c r="S2464" s="179" t="s">
        <v>89</v>
      </c>
      <c r="T2464" s="184" t="s">
        <v>9</v>
      </c>
      <c r="U2464" s="184" t="str">
        <f>Tabla1[[#This Row],[Códigos CIF]]&amp;" "&amp;"="&amp;" "&amp;Tabla1[[#This Row],[Códigos CIF Habilidad]]</f>
        <v>d335 = Producción de mensajes no verbales</v>
      </c>
      <c r="V2464" s="189" t="s">
        <v>90</v>
      </c>
      <c r="W2464" s="19" t="s">
        <v>91</v>
      </c>
      <c r="X2464" s="10"/>
      <c r="Y2464" s="10"/>
      <c r="Z2464"/>
      <c r="AA2464"/>
      <c r="AB2464"/>
      <c r="AC2464"/>
      <c r="AD2464"/>
      <c r="AE2464"/>
      <c r="AF2464"/>
      <c r="AG2464"/>
      <c r="AH2464"/>
      <c r="AI2464"/>
    </row>
    <row r="2465" spans="1:35" ht="30.6">
      <c r="A2465" s="10">
        <v>2449</v>
      </c>
      <c r="B2465" s="176" t="s">
        <v>1345</v>
      </c>
      <c r="C2465" s="177" t="s">
        <v>928</v>
      </c>
      <c r="D2465" s="177" t="s">
        <v>252</v>
      </c>
      <c r="E2465" s="178" t="s">
        <v>1535</v>
      </c>
      <c r="F2465" s="179">
        <v>33</v>
      </c>
      <c r="G2465" s="180" t="s">
        <v>739</v>
      </c>
      <c r="H2465" s="181">
        <v>3</v>
      </c>
      <c r="I2465" s="182">
        <f>Tabla1[[#This Row],[P_Esperada_MEISR ]]*0.0008928</f>
        <v>2.6784000000000001E-3</v>
      </c>
      <c r="J2465" s="183">
        <v>1</v>
      </c>
      <c r="K2465" s="183">
        <f>Tabla1[[#This Row],[Puntuación]]-1</f>
        <v>0</v>
      </c>
      <c r="L2465" s="182">
        <f>Tabla1[[#This Row],[Cambio escala]]*0.0008928</f>
        <v>0</v>
      </c>
      <c r="M2465" s="179" t="s">
        <v>24</v>
      </c>
      <c r="N2465" s="179" t="s">
        <v>1435</v>
      </c>
      <c r="O2465" s="179" t="s">
        <v>5</v>
      </c>
      <c r="P2465" s="179" t="s">
        <v>1441</v>
      </c>
      <c r="Q2465" s="179" t="s">
        <v>5</v>
      </c>
      <c r="R2465" s="179" t="s">
        <v>1519</v>
      </c>
      <c r="S2465" s="179" t="s">
        <v>77</v>
      </c>
      <c r="T2465" s="184" t="s">
        <v>50</v>
      </c>
      <c r="U2465" s="184" t="str">
        <f>Tabla1[[#This Row],[Códigos CIF]]&amp;" "&amp;"="&amp;" "&amp;Tabla1[[#This Row],[Códigos CIF Habilidad]]</f>
        <v>d250 = Manejo del comportamiento propio</v>
      </c>
      <c r="V2465" s="189" t="s">
        <v>78</v>
      </c>
      <c r="W2465" s="19" t="s">
        <v>79</v>
      </c>
      <c r="X2465" s="10"/>
      <c r="Y2465" s="10"/>
      <c r="Z2465"/>
      <c r="AA2465"/>
      <c r="AB2465"/>
      <c r="AC2465"/>
      <c r="AD2465"/>
      <c r="AE2465"/>
      <c r="AF2465"/>
      <c r="AG2465"/>
      <c r="AH2465"/>
      <c r="AI2465"/>
    </row>
    <row r="2466" spans="1:35" ht="40.799999999999997">
      <c r="A2466" s="10">
        <v>2450</v>
      </c>
      <c r="B2466" s="176" t="s">
        <v>1345</v>
      </c>
      <c r="C2466" s="177" t="s">
        <v>959</v>
      </c>
      <c r="D2466" s="177" t="s">
        <v>252</v>
      </c>
      <c r="E2466" s="178" t="s">
        <v>279</v>
      </c>
      <c r="F2466" s="179">
        <v>36</v>
      </c>
      <c r="G2466" s="180" t="s">
        <v>739</v>
      </c>
      <c r="H2466" s="181">
        <v>3</v>
      </c>
      <c r="I2466" s="182">
        <f>Tabla1[[#This Row],[P_Esperada_MEISR ]]*0.0008928</f>
        <v>2.6784000000000001E-3</v>
      </c>
      <c r="J2466" s="183">
        <v>1</v>
      </c>
      <c r="K2466" s="183">
        <f>Tabla1[[#This Row],[Puntuación]]-1</f>
        <v>0</v>
      </c>
      <c r="L2466" s="182">
        <f>Tabla1[[#This Row],[Cambio escala]]*0.0008928</f>
        <v>0</v>
      </c>
      <c r="M2466" s="179" t="s">
        <v>24</v>
      </c>
      <c r="N2466" s="179" t="s">
        <v>1435</v>
      </c>
      <c r="O2466" s="179" t="s">
        <v>6</v>
      </c>
      <c r="P2466" s="179" t="s">
        <v>1439</v>
      </c>
      <c r="Q2466" s="179" t="s">
        <v>7</v>
      </c>
      <c r="R2466" s="179" t="s">
        <v>1526</v>
      </c>
      <c r="S2466" s="179" t="s">
        <v>280</v>
      </c>
      <c r="T2466" s="184" t="s">
        <v>19</v>
      </c>
      <c r="U2466" s="184" t="str">
        <f>Tabla1[[#This Row],[Códigos CIF]]&amp;" "&amp;"="&amp;" "&amp;Tabla1[[#This Row],[Códigos CIF Habilidad]]</f>
        <v>d130 = Copiar</v>
      </c>
      <c r="V2466" s="189" t="s">
        <v>281</v>
      </c>
      <c r="W2466" s="19" t="s">
        <v>282</v>
      </c>
      <c r="X2466" s="10"/>
      <c r="Y2466" s="10"/>
      <c r="Z2466"/>
      <c r="AA2466"/>
      <c r="AB2466"/>
      <c r="AC2466"/>
      <c r="AD2466"/>
      <c r="AE2466"/>
      <c r="AF2466"/>
      <c r="AG2466"/>
      <c r="AH2466"/>
      <c r="AI2466"/>
    </row>
    <row r="2467" spans="1:35" ht="40.799999999999997">
      <c r="A2467" s="10">
        <v>2451</v>
      </c>
      <c r="B2467" s="176" t="s">
        <v>1345</v>
      </c>
      <c r="C2467" s="177" t="s">
        <v>960</v>
      </c>
      <c r="D2467" s="177" t="s">
        <v>252</v>
      </c>
      <c r="E2467" s="178" t="s">
        <v>287</v>
      </c>
      <c r="F2467" s="179">
        <v>36</v>
      </c>
      <c r="G2467" s="180" t="s">
        <v>739</v>
      </c>
      <c r="H2467" s="181">
        <v>3</v>
      </c>
      <c r="I2467" s="182">
        <f>Tabla1[[#This Row],[P_Esperada_MEISR ]]*0.0008928</f>
        <v>2.6784000000000001E-3</v>
      </c>
      <c r="J2467" s="183">
        <v>1</v>
      </c>
      <c r="K2467" s="183">
        <f>Tabla1[[#This Row],[Puntuación]]-1</f>
        <v>0</v>
      </c>
      <c r="L2467" s="182">
        <f>Tabla1[[#This Row],[Cambio escala]]*0.0008928</f>
        <v>0</v>
      </c>
      <c r="M2467" s="179" t="s">
        <v>5</v>
      </c>
      <c r="N2467" s="179" t="s">
        <v>1436</v>
      </c>
      <c r="O2467" s="179" t="s">
        <v>5</v>
      </c>
      <c r="P2467" s="179" t="s">
        <v>1441</v>
      </c>
      <c r="Q2467" s="179" t="s">
        <v>5</v>
      </c>
      <c r="R2467" s="179" t="s">
        <v>1519</v>
      </c>
      <c r="S2467" s="179" t="s">
        <v>13</v>
      </c>
      <c r="T2467" s="184" t="s">
        <v>14</v>
      </c>
      <c r="U2467" s="184" t="str">
        <f>Tabla1[[#This Row],[Códigos CIF]]&amp;" "&amp;"="&amp;" "&amp;Tabla1[[#This Row],[Códigos CIF Habilidad]]</f>
        <v>d710 = Interacciones interpersonales básicas</v>
      </c>
      <c r="V2467" s="189" t="s">
        <v>15</v>
      </c>
      <c r="W2467" s="19" t="s">
        <v>16</v>
      </c>
      <c r="X2467" s="10"/>
      <c r="Y2467" s="10"/>
      <c r="Z2467"/>
      <c r="AA2467"/>
      <c r="AB2467"/>
      <c r="AC2467"/>
      <c r="AD2467"/>
      <c r="AE2467"/>
      <c r="AF2467"/>
      <c r="AG2467"/>
      <c r="AH2467"/>
      <c r="AI2467"/>
    </row>
    <row r="2468" spans="1:35" ht="20.399999999999999">
      <c r="A2468" s="10">
        <v>2452</v>
      </c>
      <c r="B2468" s="176" t="s">
        <v>1345</v>
      </c>
      <c r="C2468" s="177" t="s">
        <v>961</v>
      </c>
      <c r="D2468" s="177" t="s">
        <v>252</v>
      </c>
      <c r="E2468" s="178" t="s">
        <v>288</v>
      </c>
      <c r="F2468" s="179">
        <v>36</v>
      </c>
      <c r="G2468" s="180" t="s">
        <v>739</v>
      </c>
      <c r="H2468" s="181">
        <v>3</v>
      </c>
      <c r="I2468" s="182">
        <f>Tabla1[[#This Row],[P_Esperada_MEISR ]]*0.0008928</f>
        <v>2.6784000000000001E-3</v>
      </c>
      <c r="J2468" s="183">
        <v>1</v>
      </c>
      <c r="K2468" s="183">
        <f>Tabla1[[#This Row],[Puntuación]]-1</f>
        <v>0</v>
      </c>
      <c r="L2468" s="182">
        <f>Tabla1[[#This Row],[Cambio escala]]*0.0008928</f>
        <v>0</v>
      </c>
      <c r="M2468" s="179" t="s">
        <v>24</v>
      </c>
      <c r="N2468" s="179" t="s">
        <v>1435</v>
      </c>
      <c r="O2468" s="179" t="s">
        <v>31</v>
      </c>
      <c r="P2468" s="179" t="s">
        <v>1438</v>
      </c>
      <c r="Q2468" s="179" t="s">
        <v>7</v>
      </c>
      <c r="R2468" s="179" t="s">
        <v>1526</v>
      </c>
      <c r="S2468" s="179" t="s">
        <v>289</v>
      </c>
      <c r="T2468" s="184" t="s">
        <v>19</v>
      </c>
      <c r="U2468" s="184" t="str">
        <f>Tabla1[[#This Row],[Códigos CIF]]&amp;" "&amp;"="&amp;" "&amp;Tabla1[[#This Row],[Códigos CIF Habilidad]]</f>
        <v>d140 = Aprender a leer</v>
      </c>
      <c r="V2468" s="189" t="s">
        <v>290</v>
      </c>
      <c r="W2468" s="19" t="s">
        <v>291</v>
      </c>
      <c r="X2468" s="10"/>
      <c r="Y2468" s="10"/>
      <c r="Z2468"/>
      <c r="AA2468"/>
      <c r="AB2468"/>
      <c r="AC2468"/>
      <c r="AD2468"/>
      <c r="AE2468"/>
      <c r="AF2468"/>
      <c r="AG2468"/>
      <c r="AH2468"/>
      <c r="AI2468"/>
    </row>
    <row r="2469" spans="1:35">
      <c r="A2469" s="10">
        <v>2453</v>
      </c>
      <c r="B2469" s="176" t="s">
        <v>1345</v>
      </c>
      <c r="C2469" s="177" t="s">
        <v>962</v>
      </c>
      <c r="D2469" s="177" t="s">
        <v>252</v>
      </c>
      <c r="E2469" s="178" t="s">
        <v>292</v>
      </c>
      <c r="F2469" s="179">
        <v>36</v>
      </c>
      <c r="G2469" s="180" t="s">
        <v>739</v>
      </c>
      <c r="H2469" s="181">
        <v>3</v>
      </c>
      <c r="I2469" s="182">
        <f>Tabla1[[#This Row],[P_Esperada_MEISR ]]*0.0008928</f>
        <v>2.6784000000000001E-3</v>
      </c>
      <c r="J2469" s="183">
        <v>1</v>
      </c>
      <c r="K2469" s="183">
        <f>Tabla1[[#This Row],[Puntuación]]-1</f>
        <v>0</v>
      </c>
      <c r="L2469" s="182">
        <f>Tabla1[[#This Row],[Cambio escala]]*0.0008928</f>
        <v>0</v>
      </c>
      <c r="M2469" s="179" t="s">
        <v>24</v>
      </c>
      <c r="N2469" s="179" t="s">
        <v>1435</v>
      </c>
      <c r="O2469" s="179" t="s">
        <v>31</v>
      </c>
      <c r="P2469" s="179" t="s">
        <v>1438</v>
      </c>
      <c r="Q2469" s="179" t="s">
        <v>7</v>
      </c>
      <c r="R2469" s="179" t="s">
        <v>1526</v>
      </c>
      <c r="S2469" s="179" t="s">
        <v>293</v>
      </c>
      <c r="T2469" s="184" t="s">
        <v>19</v>
      </c>
      <c r="U2469" s="184" t="str">
        <f>Tabla1[[#This Row],[Códigos CIF]]&amp;" "&amp;"="&amp;" "&amp;Tabla1[[#This Row],[Códigos CIF Habilidad]]</f>
        <v>d163 = Pensar</v>
      </c>
      <c r="V2469" s="189" t="s">
        <v>294</v>
      </c>
      <c r="W2469" s="19" t="s">
        <v>295</v>
      </c>
      <c r="X2469" s="10"/>
      <c r="Y2469" s="10"/>
      <c r="Z2469"/>
      <c r="AA2469"/>
      <c r="AB2469"/>
      <c r="AC2469"/>
      <c r="AD2469"/>
      <c r="AE2469"/>
      <c r="AF2469"/>
      <c r="AG2469"/>
      <c r="AH2469"/>
      <c r="AI2469"/>
    </row>
    <row r="2470" spans="1:35" ht="20.399999999999999">
      <c r="A2470" s="10">
        <v>2454</v>
      </c>
      <c r="B2470" s="176" t="s">
        <v>1345</v>
      </c>
      <c r="C2470" s="177" t="s">
        <v>963</v>
      </c>
      <c r="D2470" s="177" t="s">
        <v>252</v>
      </c>
      <c r="E2470" s="178" t="s">
        <v>283</v>
      </c>
      <c r="F2470" s="179">
        <v>42</v>
      </c>
      <c r="G2470" s="180" t="s">
        <v>740</v>
      </c>
      <c r="H2470" s="181">
        <v>3</v>
      </c>
      <c r="I2470" s="182">
        <f>Tabla1[[#This Row],[P_Esperada_MEISR ]]*0.0008928</f>
        <v>2.6784000000000001E-3</v>
      </c>
      <c r="J2470" s="183">
        <v>1</v>
      </c>
      <c r="K2470" s="183">
        <f>Tabla1[[#This Row],[Puntuación]]-1</f>
        <v>0</v>
      </c>
      <c r="L2470" s="182">
        <f>Tabla1[[#This Row],[Cambio escala]]*0.0008928</f>
        <v>0</v>
      </c>
      <c r="M2470" s="179" t="s">
        <v>5</v>
      </c>
      <c r="N2470" s="179" t="s">
        <v>1436</v>
      </c>
      <c r="O2470" s="179" t="s">
        <v>6</v>
      </c>
      <c r="P2470" s="179" t="s">
        <v>1439</v>
      </c>
      <c r="Q2470" s="179" t="s">
        <v>7</v>
      </c>
      <c r="R2470" s="179" t="s">
        <v>1526</v>
      </c>
      <c r="S2470" s="179" t="s">
        <v>284</v>
      </c>
      <c r="T2470" s="184" t="s">
        <v>19</v>
      </c>
      <c r="U2470" s="184" t="str">
        <f>Tabla1[[#This Row],[Códigos CIF]]&amp;" "&amp;"="&amp;" "&amp;Tabla1[[#This Row],[Códigos CIF Habilidad]]</f>
        <v>d132 = Adquirir información</v>
      </c>
      <c r="V2470" s="189" t="s">
        <v>285</v>
      </c>
      <c r="W2470" s="19" t="s">
        <v>286</v>
      </c>
      <c r="X2470" s="10"/>
      <c r="Y2470" s="10"/>
      <c r="Z2470"/>
      <c r="AA2470"/>
      <c r="AB2470"/>
      <c r="AC2470"/>
      <c r="AD2470"/>
      <c r="AE2470"/>
      <c r="AF2470"/>
      <c r="AG2470"/>
      <c r="AH2470"/>
      <c r="AI2470"/>
    </row>
    <row r="2471" spans="1:35" ht="24">
      <c r="A2471" s="10">
        <v>2455</v>
      </c>
      <c r="B2471" s="176" t="s">
        <v>1345</v>
      </c>
      <c r="C2471" s="177" t="s">
        <v>964</v>
      </c>
      <c r="D2471" s="177" t="s">
        <v>252</v>
      </c>
      <c r="E2471" s="178" t="s">
        <v>296</v>
      </c>
      <c r="F2471" s="179">
        <v>42</v>
      </c>
      <c r="G2471" s="180" t="s">
        <v>740</v>
      </c>
      <c r="H2471" s="181">
        <v>3</v>
      </c>
      <c r="I2471" s="182">
        <f>Tabla1[[#This Row],[P_Esperada_MEISR ]]*0.0008928</f>
        <v>2.6784000000000001E-3</v>
      </c>
      <c r="J2471" s="183">
        <v>1</v>
      </c>
      <c r="K2471" s="183">
        <f>Tabla1[[#This Row],[Puntuación]]-1</f>
        <v>0</v>
      </c>
      <c r="L2471" s="182">
        <f>Tabla1[[#This Row],[Cambio escala]]*0.0008928</f>
        <v>0</v>
      </c>
      <c r="M2471" s="179" t="s">
        <v>5</v>
      </c>
      <c r="N2471" s="179" t="s">
        <v>1436</v>
      </c>
      <c r="O2471" s="179" t="s">
        <v>5</v>
      </c>
      <c r="P2471" s="179" t="s">
        <v>1441</v>
      </c>
      <c r="Q2471" s="179" t="s">
        <v>5</v>
      </c>
      <c r="R2471" s="179" t="s">
        <v>1519</v>
      </c>
      <c r="S2471" s="179" t="s">
        <v>77</v>
      </c>
      <c r="T2471" s="184" t="s">
        <v>50</v>
      </c>
      <c r="U2471" s="184" t="str">
        <f>Tabla1[[#This Row],[Códigos CIF]]&amp;" "&amp;"="&amp;" "&amp;Tabla1[[#This Row],[Códigos CIF Habilidad]]</f>
        <v>d250 = Manejo del comportamiento propio</v>
      </c>
      <c r="V2471" s="189" t="s">
        <v>78</v>
      </c>
      <c r="W2471" s="19" t="s">
        <v>79</v>
      </c>
      <c r="X2471" s="10"/>
      <c r="Y2471" s="10"/>
      <c r="Z2471"/>
      <c r="AA2471"/>
      <c r="AB2471"/>
      <c r="AC2471"/>
      <c r="AD2471"/>
      <c r="AE2471"/>
      <c r="AF2471"/>
      <c r="AG2471"/>
      <c r="AH2471"/>
      <c r="AI2471"/>
    </row>
    <row r="2472" spans="1:35" ht="24">
      <c r="A2472" s="10">
        <v>2456</v>
      </c>
      <c r="B2472" s="176" t="s">
        <v>1345</v>
      </c>
      <c r="C2472" s="177" t="s">
        <v>965</v>
      </c>
      <c r="D2472" s="177" t="s">
        <v>252</v>
      </c>
      <c r="E2472" s="178" t="s">
        <v>297</v>
      </c>
      <c r="F2472" s="179">
        <v>48</v>
      </c>
      <c r="G2472" s="180" t="s">
        <v>741</v>
      </c>
      <c r="H2472" s="181">
        <v>3</v>
      </c>
      <c r="I2472" s="182">
        <f>Tabla1[[#This Row],[P_Esperada_MEISR ]]*0.0008928</f>
        <v>2.6784000000000001E-3</v>
      </c>
      <c r="J2472" s="183">
        <v>1</v>
      </c>
      <c r="K2472" s="183">
        <f>Tabla1[[#This Row],[Puntuación]]-1</f>
        <v>0</v>
      </c>
      <c r="L2472" s="182">
        <f>Tabla1[[#This Row],[Cambio escala]]*0.0008928</f>
        <v>0</v>
      </c>
      <c r="M2472" s="179" t="s">
        <v>24</v>
      </c>
      <c r="N2472" s="179" t="s">
        <v>1435</v>
      </c>
      <c r="O2472" s="179" t="s">
        <v>5</v>
      </c>
      <c r="P2472" s="179" t="s">
        <v>1441</v>
      </c>
      <c r="Q2472" s="179" t="s">
        <v>5</v>
      </c>
      <c r="R2472" s="179" t="s">
        <v>1519</v>
      </c>
      <c r="S2472" s="179" t="s">
        <v>77</v>
      </c>
      <c r="T2472" s="184" t="s">
        <v>50</v>
      </c>
      <c r="U2472" s="184" t="str">
        <f>Tabla1[[#This Row],[Códigos CIF]]&amp;" "&amp;"="&amp;" "&amp;Tabla1[[#This Row],[Códigos CIF Habilidad]]</f>
        <v>d250 = Manejo del comportamiento propio</v>
      </c>
      <c r="V2472" s="189" t="s">
        <v>78</v>
      </c>
      <c r="W2472" s="19" t="s">
        <v>79</v>
      </c>
      <c r="X2472" s="10"/>
      <c r="Y2472" s="10"/>
      <c r="Z2472"/>
      <c r="AA2472"/>
      <c r="AB2472"/>
      <c r="AC2472"/>
      <c r="AD2472"/>
      <c r="AE2472"/>
      <c r="AF2472"/>
      <c r="AG2472"/>
      <c r="AH2472"/>
      <c r="AI2472"/>
    </row>
    <row r="2473" spans="1:35" ht="20.399999999999999">
      <c r="A2473" s="10">
        <v>2457</v>
      </c>
      <c r="B2473" s="176" t="s">
        <v>1345</v>
      </c>
      <c r="C2473" s="177" t="s">
        <v>966</v>
      </c>
      <c r="D2473" s="177" t="s">
        <v>252</v>
      </c>
      <c r="E2473" s="178" t="s">
        <v>299</v>
      </c>
      <c r="F2473" s="179">
        <v>48</v>
      </c>
      <c r="G2473" s="180" t="s">
        <v>741</v>
      </c>
      <c r="H2473" s="181">
        <v>3</v>
      </c>
      <c r="I2473" s="182">
        <f>Tabla1[[#This Row],[P_Esperada_MEISR ]]*0.0008928</f>
        <v>2.6784000000000001E-3</v>
      </c>
      <c r="J2473" s="183">
        <v>1</v>
      </c>
      <c r="K2473" s="183">
        <f>Tabla1[[#This Row],[Puntuación]]-1</f>
        <v>0</v>
      </c>
      <c r="L2473" s="182">
        <f>Tabla1[[#This Row],[Cambio escala]]*0.0008928</f>
        <v>0</v>
      </c>
      <c r="M2473" s="179" t="s">
        <v>5</v>
      </c>
      <c r="N2473" s="179" t="s">
        <v>1436</v>
      </c>
      <c r="O2473" s="179" t="s">
        <v>5</v>
      </c>
      <c r="P2473" s="179" t="s">
        <v>1441</v>
      </c>
      <c r="Q2473" s="179" t="s">
        <v>5</v>
      </c>
      <c r="R2473" s="179" t="s">
        <v>1519</v>
      </c>
      <c r="S2473" s="179" t="s">
        <v>59</v>
      </c>
      <c r="T2473" s="184" t="s">
        <v>60</v>
      </c>
      <c r="U2473" s="184" t="str">
        <f>Tabla1[[#This Row],[Códigos CIF]]&amp;" "&amp;"="&amp;" "&amp;Tabla1[[#This Row],[Códigos CIF Habilidad]]</f>
        <v xml:space="preserve">d880 = Participación en el juego </v>
      </c>
      <c r="V2473" s="189" t="s">
        <v>61</v>
      </c>
      <c r="W2473" s="19" t="s">
        <v>62</v>
      </c>
      <c r="X2473" s="10"/>
      <c r="Y2473" s="10"/>
      <c r="Z2473"/>
      <c r="AA2473"/>
      <c r="AB2473"/>
      <c r="AC2473"/>
      <c r="AD2473"/>
      <c r="AE2473"/>
      <c r="AF2473"/>
      <c r="AG2473"/>
      <c r="AH2473"/>
      <c r="AI2473"/>
    </row>
    <row r="2474" spans="1:35">
      <c r="A2474" s="10">
        <v>2458</v>
      </c>
      <c r="B2474" s="176" t="s">
        <v>1345</v>
      </c>
      <c r="C2474" s="177" t="s">
        <v>967</v>
      </c>
      <c r="D2474" s="177" t="s">
        <v>252</v>
      </c>
      <c r="E2474" s="178" t="s">
        <v>300</v>
      </c>
      <c r="F2474" s="179">
        <v>48</v>
      </c>
      <c r="G2474" s="180" t="s">
        <v>741</v>
      </c>
      <c r="H2474" s="181">
        <v>3</v>
      </c>
      <c r="I2474" s="182">
        <f>Tabla1[[#This Row],[P_Esperada_MEISR ]]*0.0008928</f>
        <v>2.6784000000000001E-3</v>
      </c>
      <c r="J2474" s="183">
        <v>1</v>
      </c>
      <c r="K2474" s="183">
        <f>Tabla1[[#This Row],[Puntuación]]-1</f>
        <v>0</v>
      </c>
      <c r="L2474" s="182">
        <f>Tabla1[[#This Row],[Cambio escala]]*0.0008928</f>
        <v>0</v>
      </c>
      <c r="M2474" s="179" t="s">
        <v>5</v>
      </c>
      <c r="N2474" s="179" t="s">
        <v>1436</v>
      </c>
      <c r="O2474" s="179" t="s">
        <v>5</v>
      </c>
      <c r="P2474" s="179" t="s">
        <v>1441</v>
      </c>
      <c r="Q2474" s="179" t="s">
        <v>5</v>
      </c>
      <c r="R2474" s="179" t="s">
        <v>1519</v>
      </c>
      <c r="S2474" s="179" t="s">
        <v>55</v>
      </c>
      <c r="T2474" s="184" t="s">
        <v>9</v>
      </c>
      <c r="U2474" s="184" t="str">
        <f>Tabla1[[#This Row],[Códigos CIF]]&amp;" "&amp;"="&amp;" "&amp;Tabla1[[#This Row],[Códigos CIF Habilidad]]</f>
        <v>d330 = Hablar</v>
      </c>
      <c r="V2474" s="189" t="s">
        <v>56</v>
      </c>
      <c r="W2474" s="19" t="s">
        <v>57</v>
      </c>
      <c r="X2474" s="10"/>
      <c r="Y2474" s="10"/>
      <c r="Z2474"/>
      <c r="AA2474"/>
      <c r="AB2474"/>
      <c r="AC2474"/>
      <c r="AD2474"/>
      <c r="AE2474"/>
      <c r="AF2474"/>
      <c r="AG2474"/>
      <c r="AH2474"/>
      <c r="AI2474"/>
    </row>
    <row r="2475" spans="1:35" ht="24">
      <c r="A2475" s="10">
        <v>2459</v>
      </c>
      <c r="B2475" s="176" t="s">
        <v>1345</v>
      </c>
      <c r="C2475" s="177" t="s">
        <v>968</v>
      </c>
      <c r="D2475" s="177" t="s">
        <v>252</v>
      </c>
      <c r="E2475" s="178" t="s">
        <v>298</v>
      </c>
      <c r="F2475" s="179">
        <v>54</v>
      </c>
      <c r="G2475" s="180" t="s">
        <v>743</v>
      </c>
      <c r="H2475" s="181">
        <v>3</v>
      </c>
      <c r="I2475" s="182">
        <f>Tabla1[[#This Row],[P_Esperada_MEISR ]]*0.0008928</f>
        <v>2.6784000000000001E-3</v>
      </c>
      <c r="J2475" s="183">
        <v>1</v>
      </c>
      <c r="K2475" s="183">
        <f>Tabla1[[#This Row],[Puntuación]]-1</f>
        <v>0</v>
      </c>
      <c r="L2475" s="182">
        <f>Tabla1[[#This Row],[Cambio escala]]*0.0008928</f>
        <v>0</v>
      </c>
      <c r="M2475" s="179" t="s">
        <v>24</v>
      </c>
      <c r="N2475" s="179" t="s">
        <v>1435</v>
      </c>
      <c r="O2475" s="179" t="s">
        <v>5</v>
      </c>
      <c r="P2475" s="179" t="s">
        <v>1441</v>
      </c>
      <c r="Q2475" s="179" t="s">
        <v>5</v>
      </c>
      <c r="R2475" s="179" t="s">
        <v>1519</v>
      </c>
      <c r="S2475" s="179" t="s">
        <v>49</v>
      </c>
      <c r="T2475" s="184" t="s">
        <v>50</v>
      </c>
      <c r="U2475" s="184" t="str">
        <f>Tabla1[[#This Row],[Códigos CIF]]&amp;" "&amp;"="&amp;" "&amp;Tabla1[[#This Row],[Códigos CIF Habilidad]]</f>
        <v>d240 = Manejo del estrés y otras demandas psicológicas</v>
      </c>
      <c r="V2475" s="189" t="s">
        <v>51</v>
      </c>
      <c r="W2475" s="19" t="s">
        <v>52</v>
      </c>
      <c r="X2475" s="10"/>
      <c r="Y2475" s="10"/>
      <c r="Z2475"/>
      <c r="AA2475"/>
      <c r="AB2475"/>
      <c r="AC2475"/>
      <c r="AD2475"/>
      <c r="AE2475"/>
      <c r="AF2475"/>
      <c r="AG2475"/>
      <c r="AH2475"/>
      <c r="AI2475"/>
    </row>
    <row r="2476" spans="1:35" ht="20.399999999999999">
      <c r="A2476" s="10">
        <v>2460</v>
      </c>
      <c r="B2476" s="176" t="s">
        <v>1345</v>
      </c>
      <c r="C2476" s="177" t="s">
        <v>969</v>
      </c>
      <c r="D2476" s="177" t="s">
        <v>252</v>
      </c>
      <c r="E2476" s="178" t="s">
        <v>729</v>
      </c>
      <c r="F2476" s="179">
        <v>54</v>
      </c>
      <c r="G2476" s="180" t="s">
        <v>743</v>
      </c>
      <c r="H2476" s="181">
        <v>3</v>
      </c>
      <c r="I2476" s="182">
        <f>Tabla1[[#This Row],[P_Esperada_MEISR ]]*0.0008928</f>
        <v>2.6784000000000001E-3</v>
      </c>
      <c r="J2476" s="183">
        <v>1</v>
      </c>
      <c r="K2476" s="183">
        <f>Tabla1[[#This Row],[Puntuación]]-1</f>
        <v>0</v>
      </c>
      <c r="L2476" s="182">
        <f>Tabla1[[#This Row],[Cambio escala]]*0.0008928</f>
        <v>0</v>
      </c>
      <c r="M2476" s="179" t="s">
        <v>24</v>
      </c>
      <c r="N2476" s="179" t="s">
        <v>1435</v>
      </c>
      <c r="O2476" s="179" t="s">
        <v>31</v>
      </c>
      <c r="P2476" s="179" t="s">
        <v>1438</v>
      </c>
      <c r="Q2476" s="179" t="s">
        <v>5</v>
      </c>
      <c r="R2476" s="179" t="s">
        <v>1519</v>
      </c>
      <c r="S2476" s="179" t="s">
        <v>59</v>
      </c>
      <c r="T2476" s="184" t="s">
        <v>60</v>
      </c>
      <c r="U2476" s="184" t="str">
        <f>Tabla1[[#This Row],[Códigos CIF]]&amp;" "&amp;"="&amp;" "&amp;Tabla1[[#This Row],[Códigos CIF Habilidad]]</f>
        <v xml:space="preserve">d880 = Participación en el juego </v>
      </c>
      <c r="V2476" s="189" t="s">
        <v>61</v>
      </c>
      <c r="W2476" s="19" t="s">
        <v>62</v>
      </c>
      <c r="X2476" s="10"/>
      <c r="Y2476" s="10"/>
      <c r="Z2476"/>
      <c r="AA2476"/>
      <c r="AB2476"/>
      <c r="AC2476"/>
      <c r="AD2476"/>
      <c r="AE2476"/>
      <c r="AF2476"/>
      <c r="AG2476"/>
      <c r="AH2476"/>
      <c r="AI2476"/>
    </row>
    <row r="2477" spans="1:35" ht="20.399999999999999">
      <c r="A2477" s="10">
        <v>2461</v>
      </c>
      <c r="B2477" s="176" t="s">
        <v>1345</v>
      </c>
      <c r="C2477" s="177" t="s">
        <v>970</v>
      </c>
      <c r="D2477" s="177" t="s">
        <v>252</v>
      </c>
      <c r="E2477" s="178" t="s">
        <v>301</v>
      </c>
      <c r="F2477" s="179">
        <v>54</v>
      </c>
      <c r="G2477" s="180" t="s">
        <v>743</v>
      </c>
      <c r="H2477" s="181">
        <v>3</v>
      </c>
      <c r="I2477" s="182">
        <f>Tabla1[[#This Row],[P_Esperada_MEISR ]]*0.0008928</f>
        <v>2.6784000000000001E-3</v>
      </c>
      <c r="J2477" s="183">
        <v>1</v>
      </c>
      <c r="K2477" s="183">
        <f>Tabla1[[#This Row],[Puntuación]]-1</f>
        <v>0</v>
      </c>
      <c r="L2477" s="182">
        <f>Tabla1[[#This Row],[Cambio escala]]*0.0008928</f>
        <v>0</v>
      </c>
      <c r="M2477" s="179" t="s">
        <v>24</v>
      </c>
      <c r="N2477" s="179" t="s">
        <v>1435</v>
      </c>
      <c r="O2477" s="179" t="s">
        <v>5</v>
      </c>
      <c r="P2477" s="179" t="s">
        <v>1441</v>
      </c>
      <c r="Q2477" s="179" t="s">
        <v>5</v>
      </c>
      <c r="R2477" s="179" t="s">
        <v>1519</v>
      </c>
      <c r="S2477" s="179" t="s">
        <v>59</v>
      </c>
      <c r="T2477" s="184" t="s">
        <v>60</v>
      </c>
      <c r="U2477" s="184" t="str">
        <f>Tabla1[[#This Row],[Códigos CIF]]&amp;" "&amp;"="&amp;" "&amp;Tabla1[[#This Row],[Códigos CIF Habilidad]]</f>
        <v xml:space="preserve">d880 = Participación en el juego </v>
      </c>
      <c r="V2477" s="189" t="s">
        <v>61</v>
      </c>
      <c r="W2477" s="19" t="s">
        <v>62</v>
      </c>
      <c r="X2477" s="10"/>
      <c r="Y2477" s="10"/>
      <c r="Z2477"/>
      <c r="AA2477"/>
      <c r="AB2477"/>
      <c r="AC2477"/>
      <c r="AD2477"/>
      <c r="AE2477"/>
      <c r="AF2477"/>
      <c r="AG2477"/>
      <c r="AH2477"/>
      <c r="AI2477"/>
    </row>
    <row r="2478" spans="1:35" ht="20.399999999999999">
      <c r="A2478" s="10">
        <v>2462</v>
      </c>
      <c r="B2478" s="176" t="s">
        <v>1345</v>
      </c>
      <c r="C2478" s="177" t="s">
        <v>971</v>
      </c>
      <c r="D2478" s="177" t="s">
        <v>252</v>
      </c>
      <c r="E2478" s="178" t="s">
        <v>304</v>
      </c>
      <c r="F2478" s="179">
        <v>54</v>
      </c>
      <c r="G2478" s="180" t="s">
        <v>743</v>
      </c>
      <c r="H2478" s="181">
        <v>3</v>
      </c>
      <c r="I2478" s="182">
        <f>Tabla1[[#This Row],[P_Esperada_MEISR ]]*0.0008928</f>
        <v>2.6784000000000001E-3</v>
      </c>
      <c r="J2478" s="183">
        <v>1</v>
      </c>
      <c r="K2478" s="183">
        <f>Tabla1[[#This Row],[Puntuación]]-1</f>
        <v>0</v>
      </c>
      <c r="L2478" s="182">
        <f>Tabla1[[#This Row],[Cambio escala]]*0.0008928</f>
        <v>0</v>
      </c>
      <c r="M2478" s="179" t="s">
        <v>5</v>
      </c>
      <c r="N2478" s="179" t="s">
        <v>1436</v>
      </c>
      <c r="O2478" s="179" t="s">
        <v>6</v>
      </c>
      <c r="P2478" s="179" t="s">
        <v>1439</v>
      </c>
      <c r="Q2478" s="179" t="s">
        <v>5</v>
      </c>
      <c r="R2478" s="179" t="s">
        <v>1519</v>
      </c>
      <c r="S2478" s="179" t="s">
        <v>293</v>
      </c>
      <c r="T2478" s="184" t="s">
        <v>19</v>
      </c>
      <c r="U2478" s="184" t="str">
        <f>Tabla1[[#This Row],[Códigos CIF]]&amp;" "&amp;"="&amp;" "&amp;Tabla1[[#This Row],[Códigos CIF Habilidad]]</f>
        <v>d163 = Pensar</v>
      </c>
      <c r="V2478" s="189" t="s">
        <v>294</v>
      </c>
      <c r="W2478" s="19" t="s">
        <v>295</v>
      </c>
      <c r="X2478" s="10"/>
      <c r="Y2478" s="10"/>
      <c r="Z2478"/>
      <c r="AA2478"/>
      <c r="AB2478"/>
      <c r="AC2478"/>
      <c r="AD2478"/>
      <c r="AE2478"/>
      <c r="AF2478"/>
      <c r="AG2478"/>
      <c r="AH2478"/>
      <c r="AI2478"/>
    </row>
    <row r="2479" spans="1:35" ht="20.399999999999999">
      <c r="A2479" s="10">
        <v>2463</v>
      </c>
      <c r="B2479" s="176" t="s">
        <v>1345</v>
      </c>
      <c r="C2479" s="177" t="s">
        <v>972</v>
      </c>
      <c r="D2479" s="177" t="s">
        <v>252</v>
      </c>
      <c r="E2479" s="178" t="s">
        <v>305</v>
      </c>
      <c r="F2479" s="179">
        <v>54</v>
      </c>
      <c r="G2479" s="180" t="s">
        <v>743</v>
      </c>
      <c r="H2479" s="181">
        <v>3</v>
      </c>
      <c r="I2479" s="182">
        <f>Tabla1[[#This Row],[P_Esperada_MEISR ]]*0.0008928</f>
        <v>2.6784000000000001E-3</v>
      </c>
      <c r="J2479" s="183">
        <v>1</v>
      </c>
      <c r="K2479" s="183">
        <f>Tabla1[[#This Row],[Puntuación]]-1</f>
        <v>0</v>
      </c>
      <c r="L2479" s="182">
        <f>Tabla1[[#This Row],[Cambio escala]]*0.0008928</f>
        <v>0</v>
      </c>
      <c r="M2479" s="179" t="s">
        <v>5</v>
      </c>
      <c r="N2479" s="179" t="s">
        <v>1436</v>
      </c>
      <c r="O2479" s="179" t="s">
        <v>6</v>
      </c>
      <c r="P2479" s="179" t="s">
        <v>1439</v>
      </c>
      <c r="Q2479" s="179" t="s">
        <v>5</v>
      </c>
      <c r="R2479" s="179" t="s">
        <v>1519</v>
      </c>
      <c r="S2479" s="179" t="s">
        <v>293</v>
      </c>
      <c r="T2479" s="184" t="s">
        <v>19</v>
      </c>
      <c r="U2479" s="184" t="str">
        <f>Tabla1[[#This Row],[Códigos CIF]]&amp;" "&amp;"="&amp;" "&amp;Tabla1[[#This Row],[Códigos CIF Habilidad]]</f>
        <v>d163 = Pensar</v>
      </c>
      <c r="V2479" s="189" t="s">
        <v>294</v>
      </c>
      <c r="W2479" s="19" t="s">
        <v>295</v>
      </c>
      <c r="X2479" s="10"/>
      <c r="Y2479" s="10"/>
      <c r="Z2479"/>
      <c r="AA2479"/>
      <c r="AB2479"/>
      <c r="AC2479"/>
      <c r="AD2479"/>
      <c r="AE2479"/>
      <c r="AF2479"/>
      <c r="AG2479"/>
      <c r="AH2479"/>
      <c r="AI2479"/>
    </row>
    <row r="2480" spans="1:35">
      <c r="A2480" s="10">
        <v>2464</v>
      </c>
      <c r="B2480" s="176" t="s">
        <v>1345</v>
      </c>
      <c r="C2480" s="177" t="s">
        <v>973</v>
      </c>
      <c r="D2480" s="177" t="s">
        <v>252</v>
      </c>
      <c r="E2480" s="178" t="s">
        <v>302</v>
      </c>
      <c r="F2480" s="179">
        <v>60</v>
      </c>
      <c r="G2480" s="180" t="s">
        <v>744</v>
      </c>
      <c r="H2480" s="181">
        <v>3</v>
      </c>
      <c r="I2480" s="182">
        <f>Tabla1[[#This Row],[P_Esperada_MEISR ]]*0.0008928</f>
        <v>2.6784000000000001E-3</v>
      </c>
      <c r="J2480" s="183">
        <v>1</v>
      </c>
      <c r="K2480" s="183">
        <f>Tabla1[[#This Row],[Puntuación]]-1</f>
        <v>0</v>
      </c>
      <c r="L2480" s="182">
        <f>Tabla1[[#This Row],[Cambio escala]]*0.0008928</f>
        <v>0</v>
      </c>
      <c r="M2480" s="179" t="s">
        <v>24</v>
      </c>
      <c r="N2480" s="179" t="s">
        <v>1435</v>
      </c>
      <c r="O2480" s="179" t="s">
        <v>31</v>
      </c>
      <c r="P2480" s="179" t="s">
        <v>1438</v>
      </c>
      <c r="Q2480" s="179" t="s">
        <v>7</v>
      </c>
      <c r="R2480" s="179" t="s">
        <v>1526</v>
      </c>
      <c r="S2480" s="179" t="s">
        <v>59</v>
      </c>
      <c r="T2480" s="184" t="s">
        <v>60</v>
      </c>
      <c r="U2480" s="184" t="str">
        <f>Tabla1[[#This Row],[Códigos CIF]]&amp;" "&amp;"="&amp;" "&amp;Tabla1[[#This Row],[Códigos CIF Habilidad]]</f>
        <v xml:space="preserve">d880 = Participación en el juego </v>
      </c>
      <c r="V2480" s="189" t="s">
        <v>61</v>
      </c>
      <c r="W2480" s="19" t="s">
        <v>62</v>
      </c>
      <c r="X2480" s="10"/>
      <c r="Y2480" s="10"/>
      <c r="Z2480"/>
      <c r="AA2480"/>
      <c r="AB2480"/>
      <c r="AC2480"/>
      <c r="AD2480"/>
      <c r="AE2480"/>
      <c r="AF2480"/>
      <c r="AG2480"/>
      <c r="AH2480"/>
      <c r="AI2480"/>
    </row>
    <row r="2481" spans="1:35" ht="24">
      <c r="A2481" s="10">
        <v>2465</v>
      </c>
      <c r="B2481" s="176" t="s">
        <v>1345</v>
      </c>
      <c r="C2481" s="177" t="s">
        <v>974</v>
      </c>
      <c r="D2481" s="177" t="s">
        <v>252</v>
      </c>
      <c r="E2481" s="178" t="s">
        <v>303</v>
      </c>
      <c r="F2481" s="179">
        <v>60</v>
      </c>
      <c r="G2481" s="180" t="s">
        <v>744</v>
      </c>
      <c r="H2481" s="181">
        <v>3</v>
      </c>
      <c r="I2481" s="182">
        <f>Tabla1[[#This Row],[P_Esperada_MEISR ]]*0.0008928</f>
        <v>2.6784000000000001E-3</v>
      </c>
      <c r="J2481" s="183">
        <v>1</v>
      </c>
      <c r="K2481" s="183">
        <f>Tabla1[[#This Row],[Puntuación]]-1</f>
        <v>0</v>
      </c>
      <c r="L2481" s="182">
        <f>Tabla1[[#This Row],[Cambio escala]]*0.0008928</f>
        <v>0</v>
      </c>
      <c r="M2481" s="179" t="s">
        <v>24</v>
      </c>
      <c r="N2481" s="179" t="s">
        <v>1435</v>
      </c>
      <c r="O2481" s="179" t="s">
        <v>5</v>
      </c>
      <c r="P2481" s="179" t="s">
        <v>1441</v>
      </c>
      <c r="Q2481" s="179" t="s">
        <v>5</v>
      </c>
      <c r="R2481" s="179" t="s">
        <v>1519</v>
      </c>
      <c r="S2481" s="179" t="s">
        <v>49</v>
      </c>
      <c r="T2481" s="184" t="s">
        <v>50</v>
      </c>
      <c r="U2481" s="184" t="str">
        <f>Tabla1[[#This Row],[Códigos CIF]]&amp;" "&amp;"="&amp;" "&amp;Tabla1[[#This Row],[Códigos CIF Habilidad]]</f>
        <v>d240 = Manejo del estrés y otras demandas psicológicas</v>
      </c>
      <c r="V2481" s="189" t="s">
        <v>51</v>
      </c>
      <c r="W2481" s="19" t="s">
        <v>52</v>
      </c>
      <c r="X2481" s="10"/>
      <c r="Y2481" s="10"/>
      <c r="Z2481"/>
      <c r="AA2481"/>
      <c r="AB2481"/>
      <c r="AC2481"/>
      <c r="AD2481"/>
      <c r="AE2481"/>
      <c r="AF2481"/>
      <c r="AG2481"/>
      <c r="AH2481"/>
      <c r="AI2481"/>
    </row>
    <row r="2482" spans="1:35" ht="20.399999999999999">
      <c r="A2482" s="10">
        <v>2466</v>
      </c>
      <c r="B2482" s="176" t="s">
        <v>1345</v>
      </c>
      <c r="C2482" s="177" t="s">
        <v>975</v>
      </c>
      <c r="D2482" s="177" t="s">
        <v>252</v>
      </c>
      <c r="E2482" s="178" t="s">
        <v>306</v>
      </c>
      <c r="F2482" s="179">
        <v>60</v>
      </c>
      <c r="G2482" s="180" t="s">
        <v>744</v>
      </c>
      <c r="H2482" s="181">
        <v>3</v>
      </c>
      <c r="I2482" s="182">
        <f>Tabla1[[#This Row],[P_Esperada_MEISR ]]*0.0008928</f>
        <v>2.6784000000000001E-3</v>
      </c>
      <c r="J2482" s="183">
        <v>1</v>
      </c>
      <c r="K2482" s="183">
        <f>Tabla1[[#This Row],[Puntuación]]-1</f>
        <v>0</v>
      </c>
      <c r="L2482" s="182">
        <f>Tabla1[[#This Row],[Cambio escala]]*0.0008928</f>
        <v>0</v>
      </c>
      <c r="M2482" s="179" t="s">
        <v>24</v>
      </c>
      <c r="N2482" s="179" t="s">
        <v>1435</v>
      </c>
      <c r="O2482" s="179" t="s">
        <v>31</v>
      </c>
      <c r="P2482" s="179" t="s">
        <v>1438</v>
      </c>
      <c r="Q2482" s="179" t="s">
        <v>7</v>
      </c>
      <c r="R2482" s="179" t="s">
        <v>1526</v>
      </c>
      <c r="S2482" s="179" t="s">
        <v>222</v>
      </c>
      <c r="T2482" s="184" t="s">
        <v>19</v>
      </c>
      <c r="U2482" s="184" t="str">
        <f>Tabla1[[#This Row],[Códigos CIF]]&amp;" "&amp;"="&amp;" "&amp;Tabla1[[#This Row],[Códigos CIF Habilidad]]</f>
        <v>d175 = Resolver problemas</v>
      </c>
      <c r="V2482" s="189" t="s">
        <v>223</v>
      </c>
      <c r="W2482" s="19" t="s">
        <v>224</v>
      </c>
      <c r="X2482" s="10"/>
      <c r="Y2482" s="10"/>
      <c r="Z2482"/>
      <c r="AA2482"/>
      <c r="AB2482"/>
      <c r="AC2482"/>
      <c r="AD2482"/>
      <c r="AE2482"/>
      <c r="AF2482"/>
      <c r="AG2482"/>
      <c r="AH2482"/>
      <c r="AI2482"/>
    </row>
    <row r="2483" spans="1:35">
      <c r="A2483" s="10">
        <v>2467</v>
      </c>
      <c r="B2483" s="176" t="s">
        <v>1345</v>
      </c>
      <c r="C2483" s="177" t="s">
        <v>750</v>
      </c>
      <c r="D2483" s="177" t="s">
        <v>307</v>
      </c>
      <c r="E2483" s="178" t="s">
        <v>308</v>
      </c>
      <c r="F2483" s="179">
        <v>0</v>
      </c>
      <c r="G2483" s="180" t="s">
        <v>683</v>
      </c>
      <c r="H2483" s="181">
        <v>3</v>
      </c>
      <c r="I2483" s="182">
        <f>Tabla1[[#This Row],[P_Esperada_MEISR ]]*0.0008928</f>
        <v>2.6784000000000001E-3</v>
      </c>
      <c r="J2483" s="183">
        <v>1</v>
      </c>
      <c r="K2483" s="183">
        <f>Tabla1[[#This Row],[Puntuación]]-1</f>
        <v>0</v>
      </c>
      <c r="L2483" s="182">
        <f>Tabla1[[#This Row],[Cambio escala]]*0.0008928</f>
        <v>0</v>
      </c>
      <c r="M2483" s="179" t="s">
        <v>24</v>
      </c>
      <c r="N2483" s="179" t="s">
        <v>1435</v>
      </c>
      <c r="O2483" s="179" t="s">
        <v>31</v>
      </c>
      <c r="P2483" s="179" t="s">
        <v>1438</v>
      </c>
      <c r="Q2483" s="179" t="s">
        <v>7</v>
      </c>
      <c r="R2483" s="179" t="s">
        <v>1526</v>
      </c>
      <c r="S2483" s="179" t="s">
        <v>41</v>
      </c>
      <c r="T2483" s="184" t="s">
        <v>19</v>
      </c>
      <c r="U2483" s="184" t="str">
        <f>Tabla1[[#This Row],[Códigos CIF]]&amp;" "&amp;"="&amp;" "&amp;Tabla1[[#This Row],[Códigos CIF Habilidad]]</f>
        <v>d160 = Centrar la atención</v>
      </c>
      <c r="V2483" s="189" t="s">
        <v>42</v>
      </c>
      <c r="W2483" s="19" t="s">
        <v>43</v>
      </c>
      <c r="X2483" s="10"/>
      <c r="Y2483" s="10"/>
      <c r="Z2483"/>
      <c r="AA2483"/>
      <c r="AB2483"/>
      <c r="AC2483"/>
      <c r="AD2483"/>
      <c r="AE2483"/>
      <c r="AF2483"/>
      <c r="AG2483"/>
      <c r="AH2483"/>
      <c r="AI2483"/>
    </row>
    <row r="2484" spans="1:35">
      <c r="A2484" s="10">
        <v>2468</v>
      </c>
      <c r="B2484" s="176" t="s">
        <v>1345</v>
      </c>
      <c r="C2484" s="177" t="s">
        <v>979</v>
      </c>
      <c r="D2484" s="177" t="s">
        <v>307</v>
      </c>
      <c r="E2484" s="178" t="s">
        <v>309</v>
      </c>
      <c r="F2484" s="179">
        <v>3</v>
      </c>
      <c r="G2484" s="180" t="s">
        <v>683</v>
      </c>
      <c r="H2484" s="181">
        <v>3</v>
      </c>
      <c r="I2484" s="182">
        <f>Tabla1[[#This Row],[P_Esperada_MEISR ]]*0.0008928</f>
        <v>2.6784000000000001E-3</v>
      </c>
      <c r="J2484" s="183">
        <v>1</v>
      </c>
      <c r="K2484" s="183">
        <f>Tabla1[[#This Row],[Puntuación]]-1</f>
        <v>0</v>
      </c>
      <c r="L2484" s="182">
        <f>Tabla1[[#This Row],[Cambio escala]]*0.0008928</f>
        <v>0</v>
      </c>
      <c r="M2484" s="179" t="s">
        <v>24</v>
      </c>
      <c r="N2484" s="179" t="s">
        <v>1435</v>
      </c>
      <c r="O2484" s="179" t="s">
        <v>5</v>
      </c>
      <c r="P2484" s="179" t="s">
        <v>1441</v>
      </c>
      <c r="Q2484" s="179" t="s">
        <v>5</v>
      </c>
      <c r="R2484" s="179" t="s">
        <v>1519</v>
      </c>
      <c r="S2484" s="179" t="s">
        <v>18</v>
      </c>
      <c r="T2484" s="184" t="s">
        <v>19</v>
      </c>
      <c r="U2484" s="184" t="str">
        <f>Tabla1[[#This Row],[Códigos CIF]]&amp;" "&amp;"="&amp;" "&amp;Tabla1[[#This Row],[Códigos CIF Habilidad]]</f>
        <v>d110 = Mirar</v>
      </c>
      <c r="V2484" s="189" t="s">
        <v>20</v>
      </c>
      <c r="W2484" s="19" t="s">
        <v>21</v>
      </c>
      <c r="X2484" s="10"/>
      <c r="Y2484" s="10"/>
      <c r="Z2484"/>
      <c r="AA2484"/>
      <c r="AB2484"/>
      <c r="AC2484"/>
      <c r="AD2484"/>
      <c r="AE2484"/>
      <c r="AF2484"/>
      <c r="AG2484"/>
      <c r="AH2484"/>
      <c r="AI2484"/>
    </row>
    <row r="2485" spans="1:35" ht="24">
      <c r="A2485" s="10">
        <v>2469</v>
      </c>
      <c r="B2485" s="176" t="s">
        <v>1345</v>
      </c>
      <c r="C2485" s="177" t="s">
        <v>980</v>
      </c>
      <c r="D2485" s="177" t="s">
        <v>307</v>
      </c>
      <c r="E2485" s="178" t="s">
        <v>310</v>
      </c>
      <c r="F2485" s="179">
        <v>3</v>
      </c>
      <c r="G2485" s="180" t="s">
        <v>683</v>
      </c>
      <c r="H2485" s="181">
        <v>3</v>
      </c>
      <c r="I2485" s="182">
        <f>Tabla1[[#This Row],[P_Esperada_MEISR ]]*0.0008928</f>
        <v>2.6784000000000001E-3</v>
      </c>
      <c r="J2485" s="183">
        <v>1</v>
      </c>
      <c r="K2485" s="183">
        <f>Tabla1[[#This Row],[Puntuación]]-1</f>
        <v>0</v>
      </c>
      <c r="L2485" s="182">
        <f>Tabla1[[#This Row],[Cambio escala]]*0.0008928</f>
        <v>0</v>
      </c>
      <c r="M2485" s="179" t="s">
        <v>5</v>
      </c>
      <c r="N2485" s="179" t="s">
        <v>1436</v>
      </c>
      <c r="O2485" s="179" t="s">
        <v>5</v>
      </c>
      <c r="P2485" s="179" t="s">
        <v>1441</v>
      </c>
      <c r="Q2485" s="179" t="s">
        <v>5</v>
      </c>
      <c r="R2485" s="179" t="s">
        <v>1519</v>
      </c>
      <c r="S2485" s="179" t="s">
        <v>13</v>
      </c>
      <c r="T2485" s="184" t="s">
        <v>14</v>
      </c>
      <c r="U2485" s="184" t="str">
        <f>Tabla1[[#This Row],[Códigos CIF]]&amp;" "&amp;"="&amp;" "&amp;Tabla1[[#This Row],[Códigos CIF Habilidad]]</f>
        <v>d710 = Interacciones interpersonales básicas</v>
      </c>
      <c r="V2485" s="189" t="s">
        <v>15</v>
      </c>
      <c r="W2485" s="19" t="s">
        <v>16</v>
      </c>
      <c r="X2485" s="10"/>
      <c r="Y2485" s="10"/>
      <c r="Z2485"/>
      <c r="AA2485"/>
      <c r="AB2485"/>
      <c r="AC2485"/>
      <c r="AD2485"/>
      <c r="AE2485"/>
      <c r="AF2485"/>
      <c r="AG2485"/>
      <c r="AH2485"/>
      <c r="AI2485"/>
    </row>
    <row r="2486" spans="1:35" ht="24">
      <c r="A2486" s="10">
        <v>2470</v>
      </c>
      <c r="B2486" s="176" t="s">
        <v>1345</v>
      </c>
      <c r="C2486" s="177" t="s">
        <v>981</v>
      </c>
      <c r="D2486" s="177" t="s">
        <v>307</v>
      </c>
      <c r="E2486" s="178" t="s">
        <v>311</v>
      </c>
      <c r="F2486" s="179">
        <v>4</v>
      </c>
      <c r="G2486" s="180" t="s">
        <v>683</v>
      </c>
      <c r="H2486" s="181">
        <v>3</v>
      </c>
      <c r="I2486" s="182">
        <f>Tabla1[[#This Row],[P_Esperada_MEISR ]]*0.0008928</f>
        <v>2.6784000000000001E-3</v>
      </c>
      <c r="J2486" s="183">
        <v>1</v>
      </c>
      <c r="K2486" s="183">
        <f>Tabla1[[#This Row],[Puntuación]]-1</f>
        <v>0</v>
      </c>
      <c r="L2486" s="182">
        <f>Tabla1[[#This Row],[Cambio escala]]*0.0008928</f>
        <v>0</v>
      </c>
      <c r="M2486" s="179" t="s">
        <v>5</v>
      </c>
      <c r="N2486" s="179" t="s">
        <v>1436</v>
      </c>
      <c r="O2486" s="179" t="s">
        <v>5</v>
      </c>
      <c r="P2486" s="179" t="s">
        <v>1441</v>
      </c>
      <c r="Q2486" s="179" t="s">
        <v>5</v>
      </c>
      <c r="R2486" s="179" t="s">
        <v>1519</v>
      </c>
      <c r="S2486" s="179" t="s">
        <v>13</v>
      </c>
      <c r="T2486" s="184" t="s">
        <v>14</v>
      </c>
      <c r="U2486" s="184" t="str">
        <f>Tabla1[[#This Row],[Códigos CIF]]&amp;" "&amp;"="&amp;" "&amp;Tabla1[[#This Row],[Códigos CIF Habilidad]]</f>
        <v>d710 = Interacciones interpersonales básicas</v>
      </c>
      <c r="V2486" s="189" t="s">
        <v>15</v>
      </c>
      <c r="W2486" s="19" t="s">
        <v>16</v>
      </c>
      <c r="X2486" s="10"/>
      <c r="Y2486" s="10"/>
      <c r="Z2486"/>
      <c r="AA2486"/>
      <c r="AB2486"/>
      <c r="AC2486"/>
      <c r="AD2486"/>
      <c r="AE2486"/>
      <c r="AF2486"/>
      <c r="AG2486"/>
      <c r="AH2486"/>
      <c r="AI2486"/>
    </row>
    <row r="2487" spans="1:35" ht="30.6">
      <c r="A2487" s="10">
        <v>2471</v>
      </c>
      <c r="B2487" s="176" t="s">
        <v>1345</v>
      </c>
      <c r="C2487" s="177" t="s">
        <v>982</v>
      </c>
      <c r="D2487" s="177" t="s">
        <v>307</v>
      </c>
      <c r="E2487" s="178" t="s">
        <v>730</v>
      </c>
      <c r="F2487" s="179">
        <v>6</v>
      </c>
      <c r="G2487" s="180" t="s">
        <v>683</v>
      </c>
      <c r="H2487" s="181">
        <v>3</v>
      </c>
      <c r="I2487" s="182">
        <f>Tabla1[[#This Row],[P_Esperada_MEISR ]]*0.0008928</f>
        <v>2.6784000000000001E-3</v>
      </c>
      <c r="J2487" s="183">
        <v>1</v>
      </c>
      <c r="K2487" s="183">
        <f>Tabla1[[#This Row],[Puntuación]]-1</f>
        <v>0</v>
      </c>
      <c r="L2487" s="182">
        <f>Tabla1[[#This Row],[Cambio escala]]*0.0008928</f>
        <v>0</v>
      </c>
      <c r="M2487" s="179" t="s">
        <v>5</v>
      </c>
      <c r="N2487" s="179" t="s">
        <v>1436</v>
      </c>
      <c r="O2487" s="179" t="s">
        <v>5</v>
      </c>
      <c r="P2487" s="179" t="s">
        <v>1441</v>
      </c>
      <c r="Q2487" s="179" t="s">
        <v>5</v>
      </c>
      <c r="R2487" s="179" t="s">
        <v>1519</v>
      </c>
      <c r="S2487" s="179" t="s">
        <v>59</v>
      </c>
      <c r="T2487" s="184" t="s">
        <v>60</v>
      </c>
      <c r="U2487" s="184" t="str">
        <f>Tabla1[[#This Row],[Códigos CIF]]&amp;" "&amp;"="&amp;" "&amp;Tabla1[[#This Row],[Códigos CIF Habilidad]]</f>
        <v xml:space="preserve">d880 = Participación en el juego </v>
      </c>
      <c r="V2487" s="189" t="s">
        <v>61</v>
      </c>
      <c r="W2487" s="19" t="s">
        <v>62</v>
      </c>
      <c r="X2487" s="10"/>
      <c r="Y2487" s="10"/>
      <c r="Z2487"/>
      <c r="AA2487"/>
      <c r="AB2487"/>
      <c r="AC2487"/>
      <c r="AD2487"/>
      <c r="AE2487"/>
      <c r="AF2487"/>
      <c r="AG2487"/>
      <c r="AH2487"/>
      <c r="AI2487"/>
    </row>
    <row r="2488" spans="1:35" ht="24">
      <c r="A2488" s="10">
        <v>2472</v>
      </c>
      <c r="B2488" s="176" t="s">
        <v>1345</v>
      </c>
      <c r="C2488" s="177" t="s">
        <v>983</v>
      </c>
      <c r="D2488" s="177" t="s">
        <v>307</v>
      </c>
      <c r="E2488" s="178" t="s">
        <v>717</v>
      </c>
      <c r="F2488" s="179">
        <v>6</v>
      </c>
      <c r="G2488" s="180" t="s">
        <v>683</v>
      </c>
      <c r="H2488" s="181">
        <v>3</v>
      </c>
      <c r="I2488" s="182">
        <f>Tabla1[[#This Row],[P_Esperada_MEISR ]]*0.0008928</f>
        <v>2.6784000000000001E-3</v>
      </c>
      <c r="J2488" s="183">
        <v>1</v>
      </c>
      <c r="K2488" s="183">
        <f>Tabla1[[#This Row],[Puntuación]]-1</f>
        <v>0</v>
      </c>
      <c r="L2488" s="182">
        <f>Tabla1[[#This Row],[Cambio escala]]*0.0008928</f>
        <v>0</v>
      </c>
      <c r="M2488" s="179" t="s">
        <v>23</v>
      </c>
      <c r="N2488" s="179" t="s">
        <v>1434</v>
      </c>
      <c r="O2488" s="179" t="s">
        <v>25</v>
      </c>
      <c r="P2488" s="179" t="s">
        <v>1440</v>
      </c>
      <c r="Q2488" s="179" t="s">
        <v>23</v>
      </c>
      <c r="R2488" s="179" t="s">
        <v>1525</v>
      </c>
      <c r="S2488" s="179" t="s">
        <v>26</v>
      </c>
      <c r="T2488" s="184" t="s">
        <v>27</v>
      </c>
      <c r="U2488" s="184" t="str">
        <f>Tabla1[[#This Row],[Códigos CIF]]&amp;" "&amp;"="&amp;" "&amp;Tabla1[[#This Row],[Códigos CIF Habilidad]]</f>
        <v>d410 = Cambiar las posturas corporales básicas</v>
      </c>
      <c r="V2488" s="189" t="s">
        <v>28</v>
      </c>
      <c r="W2488" s="19" t="s">
        <v>29</v>
      </c>
      <c r="X2488" s="10"/>
      <c r="Y2488" s="10"/>
      <c r="Z2488"/>
      <c r="AA2488"/>
      <c r="AB2488"/>
      <c r="AC2488"/>
      <c r="AD2488"/>
      <c r="AE2488"/>
      <c r="AF2488"/>
      <c r="AG2488"/>
      <c r="AH2488"/>
      <c r="AI2488"/>
    </row>
    <row r="2489" spans="1:35" ht="20.399999999999999">
      <c r="A2489" s="10">
        <v>2473</v>
      </c>
      <c r="B2489" s="176" t="s">
        <v>1345</v>
      </c>
      <c r="C2489" s="177" t="s">
        <v>984</v>
      </c>
      <c r="D2489" s="177" t="s">
        <v>307</v>
      </c>
      <c r="E2489" s="178" t="s">
        <v>718</v>
      </c>
      <c r="F2489" s="179">
        <v>6</v>
      </c>
      <c r="G2489" s="180" t="s">
        <v>683</v>
      </c>
      <c r="H2489" s="181">
        <v>3</v>
      </c>
      <c r="I2489" s="182">
        <f>Tabla1[[#This Row],[P_Esperada_MEISR ]]*0.0008928</f>
        <v>2.6784000000000001E-3</v>
      </c>
      <c r="J2489" s="183">
        <v>1</v>
      </c>
      <c r="K2489" s="183">
        <f>Tabla1[[#This Row],[Puntuación]]-1</f>
        <v>0</v>
      </c>
      <c r="L2489" s="182">
        <f>Tabla1[[#This Row],[Cambio escala]]*0.0008928</f>
        <v>0</v>
      </c>
      <c r="M2489" s="179" t="s">
        <v>5</v>
      </c>
      <c r="N2489" s="179" t="s">
        <v>1436</v>
      </c>
      <c r="O2489" s="179" t="s">
        <v>31</v>
      </c>
      <c r="P2489" s="179" t="s">
        <v>1438</v>
      </c>
      <c r="Q2489" s="179" t="s">
        <v>5</v>
      </c>
      <c r="R2489" s="179" t="s">
        <v>1519</v>
      </c>
      <c r="S2489" s="179" t="s">
        <v>59</v>
      </c>
      <c r="T2489" s="184" t="s">
        <v>60</v>
      </c>
      <c r="U2489" s="184" t="str">
        <f>Tabla1[[#This Row],[Códigos CIF]]&amp;" "&amp;"="&amp;" "&amp;Tabla1[[#This Row],[Códigos CIF Habilidad]]</f>
        <v xml:space="preserve">d880 = Participación en el juego </v>
      </c>
      <c r="V2489" s="189" t="s">
        <v>61</v>
      </c>
      <c r="W2489" s="19" t="s">
        <v>62</v>
      </c>
      <c r="X2489" s="10"/>
      <c r="Y2489" s="10"/>
      <c r="Z2489"/>
      <c r="AA2489"/>
      <c r="AB2489"/>
      <c r="AC2489"/>
      <c r="AD2489"/>
      <c r="AE2489"/>
      <c r="AF2489"/>
      <c r="AG2489"/>
      <c r="AH2489"/>
      <c r="AI2489"/>
    </row>
    <row r="2490" spans="1:35">
      <c r="A2490" s="10">
        <v>2474</v>
      </c>
      <c r="B2490" s="176" t="s">
        <v>1345</v>
      </c>
      <c r="C2490" s="177" t="s">
        <v>985</v>
      </c>
      <c r="D2490" s="177" t="s">
        <v>307</v>
      </c>
      <c r="E2490" s="178" t="s">
        <v>312</v>
      </c>
      <c r="F2490" s="179">
        <v>6</v>
      </c>
      <c r="G2490" s="180" t="s">
        <v>683</v>
      </c>
      <c r="H2490" s="181">
        <v>3</v>
      </c>
      <c r="I2490" s="182">
        <f>Tabla1[[#This Row],[P_Esperada_MEISR ]]*0.0008928</f>
        <v>2.6784000000000001E-3</v>
      </c>
      <c r="J2490" s="183">
        <v>1</v>
      </c>
      <c r="K2490" s="183">
        <f>Tabla1[[#This Row],[Puntuación]]-1</f>
        <v>0</v>
      </c>
      <c r="L2490" s="182">
        <f>Tabla1[[#This Row],[Cambio escala]]*0.0008928</f>
        <v>0</v>
      </c>
      <c r="M2490" s="179" t="s">
        <v>5</v>
      </c>
      <c r="N2490" s="179" t="s">
        <v>1436</v>
      </c>
      <c r="O2490" s="179" t="s">
        <v>31</v>
      </c>
      <c r="P2490" s="179" t="s">
        <v>1438</v>
      </c>
      <c r="Q2490" s="179" t="s">
        <v>7</v>
      </c>
      <c r="R2490" s="179" t="s">
        <v>1526</v>
      </c>
      <c r="S2490" s="179" t="s">
        <v>280</v>
      </c>
      <c r="T2490" s="184" t="s">
        <v>19</v>
      </c>
      <c r="U2490" s="184" t="str">
        <f>Tabla1[[#This Row],[Códigos CIF]]&amp;" "&amp;"="&amp;" "&amp;Tabla1[[#This Row],[Códigos CIF Habilidad]]</f>
        <v>d130 = Copiar</v>
      </c>
      <c r="V2490" s="189" t="s">
        <v>281</v>
      </c>
      <c r="W2490" s="19" t="s">
        <v>282</v>
      </c>
      <c r="X2490" s="10"/>
      <c r="Y2490" s="10"/>
      <c r="Z2490"/>
      <c r="AA2490"/>
      <c r="AB2490"/>
      <c r="AC2490"/>
      <c r="AD2490"/>
      <c r="AE2490"/>
      <c r="AF2490"/>
      <c r="AG2490"/>
      <c r="AH2490"/>
      <c r="AI2490"/>
    </row>
    <row r="2491" spans="1:35" ht="20.399999999999999">
      <c r="A2491" s="10">
        <v>2475</v>
      </c>
      <c r="B2491" s="176" t="s">
        <v>1345</v>
      </c>
      <c r="C2491" s="177" t="s">
        <v>986</v>
      </c>
      <c r="D2491" s="177" t="s">
        <v>307</v>
      </c>
      <c r="E2491" s="178" t="s">
        <v>313</v>
      </c>
      <c r="F2491" s="179">
        <v>9</v>
      </c>
      <c r="G2491" s="180" t="s">
        <v>686</v>
      </c>
      <c r="H2491" s="181">
        <v>3</v>
      </c>
      <c r="I2491" s="182">
        <f>Tabla1[[#This Row],[P_Esperada_MEISR ]]*0.0008928</f>
        <v>2.6784000000000001E-3</v>
      </c>
      <c r="J2491" s="183">
        <v>1</v>
      </c>
      <c r="K2491" s="183">
        <f>Tabla1[[#This Row],[Puntuación]]-1</f>
        <v>0</v>
      </c>
      <c r="L2491" s="182">
        <f>Tabla1[[#This Row],[Cambio escala]]*0.0008928</f>
        <v>0</v>
      </c>
      <c r="M2491" s="179" t="s">
        <v>5</v>
      </c>
      <c r="N2491" s="179" t="s">
        <v>1436</v>
      </c>
      <c r="O2491" s="179" t="s">
        <v>5</v>
      </c>
      <c r="P2491" s="179" t="s">
        <v>1441</v>
      </c>
      <c r="Q2491" s="179" t="s">
        <v>5</v>
      </c>
      <c r="R2491" s="179" t="s">
        <v>1519</v>
      </c>
      <c r="S2491" s="179" t="s">
        <v>314</v>
      </c>
      <c r="T2491" s="184" t="s">
        <v>14</v>
      </c>
      <c r="U2491" s="184" t="str">
        <f>Tabla1[[#This Row],[Códigos CIF]]&amp;" "&amp;"="&amp;" "&amp;Tabla1[[#This Row],[Códigos CIF Habilidad]]</f>
        <v>d750 = Relaciones sociales informales</v>
      </c>
      <c r="V2491" s="189" t="s">
        <v>315</v>
      </c>
      <c r="W2491" s="19" t="s">
        <v>316</v>
      </c>
      <c r="X2491" s="10"/>
      <c r="Y2491" s="10"/>
      <c r="Z2491"/>
      <c r="AA2491"/>
      <c r="AB2491"/>
      <c r="AC2491"/>
      <c r="AD2491"/>
      <c r="AE2491"/>
      <c r="AF2491"/>
      <c r="AG2491"/>
      <c r="AH2491"/>
      <c r="AI2491"/>
    </row>
    <row r="2492" spans="1:35" ht="24">
      <c r="A2492" s="10">
        <v>2476</v>
      </c>
      <c r="B2492" s="176" t="s">
        <v>1345</v>
      </c>
      <c r="C2492" s="177" t="s">
        <v>987</v>
      </c>
      <c r="D2492" s="177" t="s">
        <v>307</v>
      </c>
      <c r="E2492" s="178" t="s">
        <v>719</v>
      </c>
      <c r="F2492" s="179">
        <v>9</v>
      </c>
      <c r="G2492" s="180" t="s">
        <v>686</v>
      </c>
      <c r="H2492" s="181">
        <v>3</v>
      </c>
      <c r="I2492" s="182">
        <f>Tabla1[[#This Row],[P_Esperada_MEISR ]]*0.0008928</f>
        <v>2.6784000000000001E-3</v>
      </c>
      <c r="J2492" s="183">
        <v>1</v>
      </c>
      <c r="K2492" s="183">
        <f>Tabla1[[#This Row],[Puntuación]]-1</f>
        <v>0</v>
      </c>
      <c r="L2492" s="182">
        <f>Tabla1[[#This Row],[Cambio escala]]*0.0008928</f>
        <v>0</v>
      </c>
      <c r="M2492" s="179" t="s">
        <v>5</v>
      </c>
      <c r="N2492" s="179" t="s">
        <v>1436</v>
      </c>
      <c r="O2492" s="179" t="s">
        <v>6</v>
      </c>
      <c r="P2492" s="179" t="s">
        <v>1439</v>
      </c>
      <c r="Q2492" s="179" t="s">
        <v>7</v>
      </c>
      <c r="R2492" s="179" t="s">
        <v>1526</v>
      </c>
      <c r="S2492" s="179" t="s">
        <v>67</v>
      </c>
      <c r="T2492" s="184" t="s">
        <v>9</v>
      </c>
      <c r="U2492" s="184" t="str">
        <f>Tabla1[[#This Row],[Códigos CIF]]&amp;" "&amp;"="&amp;" "&amp;Tabla1[[#This Row],[Códigos CIF Habilidad]]</f>
        <v>d310 = Comunicación-recepción de mensajes hablados</v>
      </c>
      <c r="V2492" s="189" t="s">
        <v>68</v>
      </c>
      <c r="W2492" s="19" t="s">
        <v>69</v>
      </c>
      <c r="X2492" s="10"/>
      <c r="Y2492" s="10"/>
      <c r="Z2492"/>
      <c r="AA2492"/>
      <c r="AB2492"/>
      <c r="AC2492"/>
      <c r="AD2492"/>
      <c r="AE2492"/>
      <c r="AF2492"/>
      <c r="AG2492"/>
      <c r="AH2492"/>
      <c r="AI2492"/>
    </row>
    <row r="2493" spans="1:35" ht="51">
      <c r="A2493" s="10">
        <v>2477</v>
      </c>
      <c r="B2493" s="176" t="s">
        <v>1345</v>
      </c>
      <c r="C2493" s="177" t="s">
        <v>988</v>
      </c>
      <c r="D2493" s="177" t="s">
        <v>307</v>
      </c>
      <c r="E2493" s="178" t="s">
        <v>317</v>
      </c>
      <c r="F2493" s="179">
        <v>11</v>
      </c>
      <c r="G2493" s="180" t="s">
        <v>686</v>
      </c>
      <c r="H2493" s="181">
        <v>3</v>
      </c>
      <c r="I2493" s="182">
        <f>Tabla1[[#This Row],[P_Esperada_MEISR ]]*0.0008928</f>
        <v>2.6784000000000001E-3</v>
      </c>
      <c r="J2493" s="183">
        <v>1</v>
      </c>
      <c r="K2493" s="183">
        <f>Tabla1[[#This Row],[Puntuación]]-1</f>
        <v>0</v>
      </c>
      <c r="L2493" s="182">
        <f>Tabla1[[#This Row],[Cambio escala]]*0.0008928</f>
        <v>0</v>
      </c>
      <c r="M2493" s="179" t="s">
        <v>5</v>
      </c>
      <c r="N2493" s="179" t="s">
        <v>1436</v>
      </c>
      <c r="O2493" s="179" t="s">
        <v>6</v>
      </c>
      <c r="P2493" s="179" t="s">
        <v>1439</v>
      </c>
      <c r="Q2493" s="179" t="s">
        <v>5</v>
      </c>
      <c r="R2493" s="179" t="s">
        <v>1519</v>
      </c>
      <c r="S2493" s="179" t="s">
        <v>55</v>
      </c>
      <c r="T2493" s="184" t="s">
        <v>9</v>
      </c>
      <c r="U2493" s="184" t="str">
        <f>Tabla1[[#This Row],[Códigos CIF]]&amp;" "&amp;"="&amp;" "&amp;Tabla1[[#This Row],[Códigos CIF Habilidad]]</f>
        <v>d330 = Hablar</v>
      </c>
      <c r="V2493" s="189" t="s">
        <v>56</v>
      </c>
      <c r="W2493" s="19" t="s">
        <v>57</v>
      </c>
      <c r="X2493" s="10"/>
      <c r="Y2493" s="10"/>
      <c r="Z2493"/>
      <c r="AA2493"/>
      <c r="AB2493"/>
      <c r="AC2493"/>
      <c r="AD2493"/>
      <c r="AE2493"/>
      <c r="AF2493"/>
      <c r="AG2493"/>
      <c r="AH2493"/>
      <c r="AI2493"/>
    </row>
    <row r="2494" spans="1:35" ht="20.399999999999999">
      <c r="A2494" s="10">
        <v>2478</v>
      </c>
      <c r="B2494" s="176" t="s">
        <v>1345</v>
      </c>
      <c r="C2494" s="177" t="s">
        <v>989</v>
      </c>
      <c r="D2494" s="177" t="s">
        <v>307</v>
      </c>
      <c r="E2494" s="178" t="s">
        <v>318</v>
      </c>
      <c r="F2494" s="179">
        <v>11</v>
      </c>
      <c r="G2494" s="180" t="s">
        <v>686</v>
      </c>
      <c r="H2494" s="181">
        <v>3</v>
      </c>
      <c r="I2494" s="182">
        <f>Tabla1[[#This Row],[P_Esperada_MEISR ]]*0.0008928</f>
        <v>2.6784000000000001E-3</v>
      </c>
      <c r="J2494" s="183">
        <v>1</v>
      </c>
      <c r="K2494" s="183">
        <f>Tabla1[[#This Row],[Puntuación]]-1</f>
        <v>0</v>
      </c>
      <c r="L2494" s="182">
        <f>Tabla1[[#This Row],[Cambio escala]]*0.0008928</f>
        <v>0</v>
      </c>
      <c r="M2494" s="179" t="s">
        <v>23</v>
      </c>
      <c r="N2494" s="179" t="s">
        <v>1434</v>
      </c>
      <c r="O2494" s="179" t="s">
        <v>25</v>
      </c>
      <c r="P2494" s="179" t="s">
        <v>1440</v>
      </c>
      <c r="Q2494" s="179" t="s">
        <v>23</v>
      </c>
      <c r="R2494" s="179" t="s">
        <v>1525</v>
      </c>
      <c r="S2494" s="179" t="s">
        <v>160</v>
      </c>
      <c r="T2494" s="184" t="s">
        <v>27</v>
      </c>
      <c r="U2494" s="184" t="str">
        <f>Tabla1[[#This Row],[Códigos CIF]]&amp;" "&amp;"="&amp;" "&amp;Tabla1[[#This Row],[Códigos CIF Habilidad]]</f>
        <v>d455 = Desplazarse por el entorno</v>
      </c>
      <c r="V2494" s="189" t="s">
        <v>161</v>
      </c>
      <c r="W2494" s="19" t="s">
        <v>162</v>
      </c>
      <c r="X2494" s="10"/>
      <c r="Y2494" s="10"/>
      <c r="Z2494"/>
      <c r="AA2494"/>
      <c r="AB2494"/>
      <c r="AC2494"/>
      <c r="AD2494"/>
      <c r="AE2494"/>
      <c r="AF2494"/>
      <c r="AG2494"/>
      <c r="AH2494"/>
      <c r="AI2494"/>
    </row>
    <row r="2495" spans="1:35" ht="20.399999999999999">
      <c r="A2495" s="10">
        <v>2479</v>
      </c>
      <c r="B2495" s="176" t="s">
        <v>1345</v>
      </c>
      <c r="C2495" s="177" t="s">
        <v>990</v>
      </c>
      <c r="D2495" s="177" t="s">
        <v>307</v>
      </c>
      <c r="E2495" s="178" t="s">
        <v>319</v>
      </c>
      <c r="F2495" s="179">
        <v>11</v>
      </c>
      <c r="G2495" s="180" t="s">
        <v>686</v>
      </c>
      <c r="H2495" s="181">
        <v>3</v>
      </c>
      <c r="I2495" s="182">
        <f>Tabla1[[#This Row],[P_Esperada_MEISR ]]*0.0008928</f>
        <v>2.6784000000000001E-3</v>
      </c>
      <c r="J2495" s="183">
        <v>1</v>
      </c>
      <c r="K2495" s="183">
        <f>Tabla1[[#This Row],[Puntuación]]-1</f>
        <v>0</v>
      </c>
      <c r="L2495" s="182">
        <f>Tabla1[[#This Row],[Cambio escala]]*0.0008928</f>
        <v>0</v>
      </c>
      <c r="M2495" s="179" t="s">
        <v>5</v>
      </c>
      <c r="N2495" s="179" t="s">
        <v>1436</v>
      </c>
      <c r="O2495" s="179" t="s">
        <v>6</v>
      </c>
      <c r="P2495" s="179" t="s">
        <v>1439</v>
      </c>
      <c r="Q2495" s="179" t="s">
        <v>5</v>
      </c>
      <c r="R2495" s="179" t="s">
        <v>1519</v>
      </c>
      <c r="S2495" s="179" t="s">
        <v>280</v>
      </c>
      <c r="T2495" s="184" t="s">
        <v>19</v>
      </c>
      <c r="U2495" s="184" t="str">
        <f>Tabla1[[#This Row],[Códigos CIF]]&amp;" "&amp;"="&amp;" "&amp;Tabla1[[#This Row],[Códigos CIF Habilidad]]</f>
        <v>d130 = Copiar</v>
      </c>
      <c r="V2495" s="189" t="s">
        <v>281</v>
      </c>
      <c r="W2495" s="19" t="s">
        <v>282</v>
      </c>
      <c r="X2495" s="10"/>
      <c r="Y2495" s="10"/>
      <c r="Z2495"/>
      <c r="AA2495"/>
      <c r="AB2495"/>
      <c r="AC2495"/>
      <c r="AD2495"/>
      <c r="AE2495"/>
      <c r="AF2495"/>
      <c r="AG2495"/>
      <c r="AH2495"/>
      <c r="AI2495"/>
    </row>
    <row r="2496" spans="1:35" ht="40.799999999999997">
      <c r="A2496" s="10">
        <v>2480</v>
      </c>
      <c r="B2496" s="176" t="s">
        <v>1345</v>
      </c>
      <c r="C2496" s="177" t="s">
        <v>991</v>
      </c>
      <c r="D2496" s="177" t="s">
        <v>307</v>
      </c>
      <c r="E2496" s="178" t="s">
        <v>1536</v>
      </c>
      <c r="F2496" s="179">
        <v>12</v>
      </c>
      <c r="G2496" s="180" t="s">
        <v>686</v>
      </c>
      <c r="H2496" s="181">
        <v>3</v>
      </c>
      <c r="I2496" s="182">
        <f>Tabla1[[#This Row],[P_Esperada_MEISR ]]*0.0008928</f>
        <v>2.6784000000000001E-3</v>
      </c>
      <c r="J2496" s="183">
        <v>1</v>
      </c>
      <c r="K2496" s="183">
        <f>Tabla1[[#This Row],[Puntuación]]-1</f>
        <v>0</v>
      </c>
      <c r="L2496" s="182">
        <f>Tabla1[[#This Row],[Cambio escala]]*0.0008928</f>
        <v>0</v>
      </c>
      <c r="M2496" s="179" t="s">
        <v>5</v>
      </c>
      <c r="N2496" s="179" t="s">
        <v>1436</v>
      </c>
      <c r="O2496" s="179" t="s">
        <v>6</v>
      </c>
      <c r="P2496" s="179" t="s">
        <v>1439</v>
      </c>
      <c r="Q2496" s="179" t="s">
        <v>7</v>
      </c>
      <c r="R2496" s="179" t="s">
        <v>1526</v>
      </c>
      <c r="S2496" s="179" t="s">
        <v>321</v>
      </c>
      <c r="T2496" s="184" t="s">
        <v>9</v>
      </c>
      <c r="U2496" s="184" t="str">
        <f>Tabla1[[#This Row],[Códigos CIF]]&amp;" "&amp;"="&amp;" "&amp;Tabla1[[#This Row],[Códigos CIF Habilidad]]</f>
        <v>d315 = Comunicación-recepción de mensajes no verbales</v>
      </c>
      <c r="V2496" s="189" t="s">
        <v>322</v>
      </c>
      <c r="W2496" s="19" t="s">
        <v>323</v>
      </c>
      <c r="X2496" s="10"/>
      <c r="Y2496" s="10"/>
      <c r="Z2496"/>
      <c r="AA2496"/>
      <c r="AB2496"/>
      <c r="AC2496"/>
      <c r="AD2496"/>
      <c r="AE2496"/>
      <c r="AF2496"/>
      <c r="AG2496"/>
      <c r="AH2496"/>
      <c r="AI2496"/>
    </row>
    <row r="2497" spans="1:35" ht="51">
      <c r="A2497" s="10">
        <v>2481</v>
      </c>
      <c r="B2497" s="176" t="s">
        <v>1345</v>
      </c>
      <c r="C2497" s="177" t="s">
        <v>992</v>
      </c>
      <c r="D2497" s="177" t="s">
        <v>307</v>
      </c>
      <c r="E2497" s="178" t="s">
        <v>1537</v>
      </c>
      <c r="F2497" s="179">
        <v>12</v>
      </c>
      <c r="G2497" s="180" t="s">
        <v>686</v>
      </c>
      <c r="H2497" s="181">
        <v>3</v>
      </c>
      <c r="I2497" s="182">
        <f>Tabla1[[#This Row],[P_Esperada_MEISR ]]*0.0008928</f>
        <v>2.6784000000000001E-3</v>
      </c>
      <c r="J2497" s="183">
        <v>1</v>
      </c>
      <c r="K2497" s="183">
        <f>Tabla1[[#This Row],[Puntuación]]-1</f>
        <v>0</v>
      </c>
      <c r="L2497" s="182">
        <f>Tabla1[[#This Row],[Cambio escala]]*0.0008928</f>
        <v>0</v>
      </c>
      <c r="M2497" s="179" t="s">
        <v>5</v>
      </c>
      <c r="N2497" s="179" t="s">
        <v>1436</v>
      </c>
      <c r="O2497" s="179" t="s">
        <v>5</v>
      </c>
      <c r="P2497" s="179" t="s">
        <v>1441</v>
      </c>
      <c r="Q2497" s="179" t="s">
        <v>5</v>
      </c>
      <c r="R2497" s="179" t="s">
        <v>1519</v>
      </c>
      <c r="S2497" s="179" t="s">
        <v>59</v>
      </c>
      <c r="T2497" s="184" t="s">
        <v>60</v>
      </c>
      <c r="U2497" s="184" t="str">
        <f>Tabla1[[#This Row],[Códigos CIF]]&amp;" "&amp;"="&amp;" "&amp;Tabla1[[#This Row],[Códigos CIF Habilidad]]</f>
        <v xml:space="preserve">d880 = Participación en el juego </v>
      </c>
      <c r="V2497" s="189" t="s">
        <v>61</v>
      </c>
      <c r="W2497" s="19" t="s">
        <v>62</v>
      </c>
      <c r="X2497" s="10"/>
      <c r="Y2497" s="10"/>
      <c r="Z2497"/>
      <c r="AA2497"/>
      <c r="AB2497"/>
      <c r="AC2497"/>
      <c r="AD2497"/>
      <c r="AE2497"/>
      <c r="AF2497"/>
      <c r="AG2497"/>
      <c r="AH2497"/>
      <c r="AI2497"/>
    </row>
    <row r="2498" spans="1:35" ht="20.399999999999999">
      <c r="A2498" s="10">
        <v>2482</v>
      </c>
      <c r="B2498" s="176" t="s">
        <v>1345</v>
      </c>
      <c r="C2498" s="177" t="s">
        <v>993</v>
      </c>
      <c r="D2498" s="177" t="s">
        <v>307</v>
      </c>
      <c r="E2498" s="178" t="s">
        <v>324</v>
      </c>
      <c r="F2498" s="179">
        <v>12</v>
      </c>
      <c r="G2498" s="180" t="s">
        <v>686</v>
      </c>
      <c r="H2498" s="181">
        <v>3</v>
      </c>
      <c r="I2498" s="182">
        <f>Tabla1[[#This Row],[P_Esperada_MEISR ]]*0.0008928</f>
        <v>2.6784000000000001E-3</v>
      </c>
      <c r="J2498" s="183">
        <v>1</v>
      </c>
      <c r="K2498" s="183">
        <f>Tabla1[[#This Row],[Puntuación]]-1</f>
        <v>0</v>
      </c>
      <c r="L2498" s="182">
        <f>Tabla1[[#This Row],[Cambio escala]]*0.0008928</f>
        <v>0</v>
      </c>
      <c r="M2498" s="179" t="s">
        <v>5</v>
      </c>
      <c r="N2498" s="179" t="s">
        <v>1436</v>
      </c>
      <c r="O2498" s="179" t="s">
        <v>31</v>
      </c>
      <c r="P2498" s="179" t="s">
        <v>1438</v>
      </c>
      <c r="Q2498" s="179" t="s">
        <v>7</v>
      </c>
      <c r="R2498" s="179" t="s">
        <v>1526</v>
      </c>
      <c r="S2498" s="179" t="s">
        <v>280</v>
      </c>
      <c r="T2498" s="184" t="s">
        <v>19</v>
      </c>
      <c r="U2498" s="184" t="str">
        <f>Tabla1[[#This Row],[Códigos CIF]]&amp;" "&amp;"="&amp;" "&amp;Tabla1[[#This Row],[Códigos CIF Habilidad]]</f>
        <v>d130 = Copiar</v>
      </c>
      <c r="V2498" s="189" t="s">
        <v>281</v>
      </c>
      <c r="W2498" s="19" t="s">
        <v>282</v>
      </c>
      <c r="X2498" s="10"/>
      <c r="Y2498" s="10"/>
      <c r="Z2498"/>
      <c r="AA2498"/>
      <c r="AB2498"/>
      <c r="AC2498"/>
      <c r="AD2498"/>
      <c r="AE2498"/>
      <c r="AF2498"/>
      <c r="AG2498"/>
      <c r="AH2498"/>
      <c r="AI2498"/>
    </row>
    <row r="2499" spans="1:35" ht="30.6">
      <c r="A2499" s="10">
        <v>2483</v>
      </c>
      <c r="B2499" s="176" t="s">
        <v>1345</v>
      </c>
      <c r="C2499" s="177" t="s">
        <v>994</v>
      </c>
      <c r="D2499" s="177" t="s">
        <v>307</v>
      </c>
      <c r="E2499" s="178" t="s">
        <v>326</v>
      </c>
      <c r="F2499" s="179">
        <v>15</v>
      </c>
      <c r="G2499" s="180" t="s">
        <v>684</v>
      </c>
      <c r="H2499" s="181">
        <v>3</v>
      </c>
      <c r="I2499" s="182">
        <f>Tabla1[[#This Row],[P_Esperada_MEISR ]]*0.0008928</f>
        <v>2.6784000000000001E-3</v>
      </c>
      <c r="J2499" s="183">
        <v>1</v>
      </c>
      <c r="K2499" s="183">
        <f>Tabla1[[#This Row],[Puntuación]]-1</f>
        <v>0</v>
      </c>
      <c r="L2499" s="182">
        <f>Tabla1[[#This Row],[Cambio escala]]*0.0008928</f>
        <v>0</v>
      </c>
      <c r="M2499" s="179" t="s">
        <v>24</v>
      </c>
      <c r="N2499" s="179" t="s">
        <v>1435</v>
      </c>
      <c r="O2499" s="179" t="s">
        <v>31</v>
      </c>
      <c r="P2499" s="179" t="s">
        <v>1438</v>
      </c>
      <c r="Q2499" s="179" t="s">
        <v>7</v>
      </c>
      <c r="R2499" s="179" t="s">
        <v>1526</v>
      </c>
      <c r="S2499" s="179" t="s">
        <v>257</v>
      </c>
      <c r="T2499" s="184" t="s">
        <v>19</v>
      </c>
      <c r="U2499" s="184" t="str">
        <f>Tabla1[[#This Row],[Códigos CIF]]&amp;" "&amp;"="&amp;" "&amp;Tabla1[[#This Row],[Códigos CIF Habilidad]]</f>
        <v>d131 = Aprender mediante acciones con objetos</v>
      </c>
      <c r="V2499" s="189" t="s">
        <v>258</v>
      </c>
      <c r="W2499" s="19" t="s">
        <v>259</v>
      </c>
      <c r="X2499" s="10"/>
      <c r="Y2499" s="10"/>
      <c r="Z2499"/>
      <c r="AA2499"/>
      <c r="AB2499"/>
      <c r="AC2499"/>
      <c r="AD2499"/>
      <c r="AE2499"/>
      <c r="AF2499"/>
      <c r="AG2499"/>
      <c r="AH2499"/>
      <c r="AI2499"/>
    </row>
    <row r="2500" spans="1:35" ht="24">
      <c r="A2500" s="10">
        <v>2484</v>
      </c>
      <c r="B2500" s="176" t="s">
        <v>1345</v>
      </c>
      <c r="C2500" s="177" t="s">
        <v>995</v>
      </c>
      <c r="D2500" s="177" t="s">
        <v>307</v>
      </c>
      <c r="E2500" s="178" t="s">
        <v>325</v>
      </c>
      <c r="F2500" s="179">
        <v>18</v>
      </c>
      <c r="G2500" s="180" t="s">
        <v>684</v>
      </c>
      <c r="H2500" s="181">
        <v>3</v>
      </c>
      <c r="I2500" s="182">
        <f>Tabla1[[#This Row],[P_Esperada_MEISR ]]*0.0008928</f>
        <v>2.6784000000000001E-3</v>
      </c>
      <c r="J2500" s="183">
        <v>1</v>
      </c>
      <c r="K2500" s="183">
        <f>Tabla1[[#This Row],[Puntuación]]-1</f>
        <v>0</v>
      </c>
      <c r="L2500" s="182">
        <f>Tabla1[[#This Row],[Cambio escala]]*0.0008928</f>
        <v>0</v>
      </c>
      <c r="M2500" s="179" t="s">
        <v>5</v>
      </c>
      <c r="N2500" s="179" t="s">
        <v>1436</v>
      </c>
      <c r="O2500" s="179" t="s">
        <v>5</v>
      </c>
      <c r="P2500" s="179" t="s">
        <v>1441</v>
      </c>
      <c r="Q2500" s="179" t="s">
        <v>5</v>
      </c>
      <c r="R2500" s="179" t="s">
        <v>1519</v>
      </c>
      <c r="S2500" s="179" t="s">
        <v>49</v>
      </c>
      <c r="T2500" s="184" t="s">
        <v>50</v>
      </c>
      <c r="U2500" s="184" t="str">
        <f>Tabla1[[#This Row],[Códigos CIF]]&amp;" "&amp;"="&amp;" "&amp;Tabla1[[#This Row],[Códigos CIF Habilidad]]</f>
        <v>d240 = Manejo del estrés y otras demandas psicológicas</v>
      </c>
      <c r="V2500" s="189" t="s">
        <v>51</v>
      </c>
      <c r="W2500" s="19" t="s">
        <v>52</v>
      </c>
      <c r="X2500" s="10"/>
      <c r="Y2500" s="10"/>
      <c r="Z2500"/>
      <c r="AA2500"/>
      <c r="AB2500"/>
      <c r="AC2500"/>
      <c r="AD2500"/>
      <c r="AE2500"/>
      <c r="AF2500"/>
      <c r="AG2500"/>
      <c r="AH2500"/>
      <c r="AI2500"/>
    </row>
    <row r="2501" spans="1:35" ht="30.6">
      <c r="A2501" s="10">
        <v>2485</v>
      </c>
      <c r="B2501" s="176" t="s">
        <v>1345</v>
      </c>
      <c r="C2501" s="177" t="s">
        <v>996</v>
      </c>
      <c r="D2501" s="177" t="s">
        <v>307</v>
      </c>
      <c r="E2501" s="178" t="s">
        <v>327</v>
      </c>
      <c r="F2501" s="179">
        <v>18</v>
      </c>
      <c r="G2501" s="180" t="s">
        <v>684</v>
      </c>
      <c r="H2501" s="181">
        <v>3</v>
      </c>
      <c r="I2501" s="182">
        <f>Tabla1[[#This Row],[P_Esperada_MEISR ]]*0.0008928</f>
        <v>2.6784000000000001E-3</v>
      </c>
      <c r="J2501" s="183">
        <v>1</v>
      </c>
      <c r="K2501" s="183">
        <f>Tabla1[[#This Row],[Puntuación]]-1</f>
        <v>0</v>
      </c>
      <c r="L2501" s="182">
        <f>Tabla1[[#This Row],[Cambio escala]]*0.0008928</f>
        <v>0</v>
      </c>
      <c r="M2501" s="179" t="s">
        <v>5</v>
      </c>
      <c r="N2501" s="179" t="s">
        <v>1436</v>
      </c>
      <c r="O2501" s="179" t="s">
        <v>5</v>
      </c>
      <c r="P2501" s="179" t="s">
        <v>1441</v>
      </c>
      <c r="Q2501" s="179" t="s">
        <v>5</v>
      </c>
      <c r="R2501" s="179" t="s">
        <v>1519</v>
      </c>
      <c r="S2501" s="179" t="s">
        <v>59</v>
      </c>
      <c r="T2501" s="184" t="s">
        <v>60</v>
      </c>
      <c r="U2501" s="184" t="str">
        <f>Tabla1[[#This Row],[Códigos CIF]]&amp;" "&amp;"="&amp;" "&amp;Tabla1[[#This Row],[Códigos CIF Habilidad]]</f>
        <v xml:space="preserve">d880 = Participación en el juego </v>
      </c>
      <c r="V2501" s="189" t="s">
        <v>61</v>
      </c>
      <c r="W2501" s="19" t="s">
        <v>62</v>
      </c>
      <c r="X2501" s="10"/>
      <c r="Y2501" s="10"/>
      <c r="Z2501"/>
      <c r="AA2501"/>
      <c r="AB2501"/>
      <c r="AC2501"/>
      <c r="AD2501"/>
      <c r="AE2501"/>
      <c r="AF2501"/>
      <c r="AG2501"/>
      <c r="AH2501"/>
      <c r="AI2501"/>
    </row>
    <row r="2502" spans="1:35">
      <c r="A2502" s="10">
        <v>2486</v>
      </c>
      <c r="B2502" s="176" t="s">
        <v>1345</v>
      </c>
      <c r="C2502" s="177" t="s">
        <v>997</v>
      </c>
      <c r="D2502" s="177" t="s">
        <v>307</v>
      </c>
      <c r="E2502" s="178" t="s">
        <v>1306</v>
      </c>
      <c r="F2502" s="179">
        <v>18</v>
      </c>
      <c r="G2502" s="180" t="s">
        <v>684</v>
      </c>
      <c r="H2502" s="181">
        <v>3</v>
      </c>
      <c r="I2502" s="182">
        <f>Tabla1[[#This Row],[P_Esperada_MEISR ]]*0.0008928</f>
        <v>2.6784000000000001E-3</v>
      </c>
      <c r="J2502" s="183">
        <v>1</v>
      </c>
      <c r="K2502" s="183">
        <f>Tabla1[[#This Row],[Puntuación]]-1</f>
        <v>0</v>
      </c>
      <c r="L2502" s="182">
        <f>Tabla1[[#This Row],[Cambio escala]]*0.0008928</f>
        <v>0</v>
      </c>
      <c r="M2502" s="179" t="s">
        <v>5</v>
      </c>
      <c r="N2502" s="179" t="s">
        <v>1436</v>
      </c>
      <c r="O2502" s="179" t="s">
        <v>5</v>
      </c>
      <c r="P2502" s="179" t="s">
        <v>1441</v>
      </c>
      <c r="Q2502" s="179" t="s">
        <v>5</v>
      </c>
      <c r="R2502" s="179" t="s">
        <v>1519</v>
      </c>
      <c r="S2502" s="179" t="s">
        <v>59</v>
      </c>
      <c r="T2502" s="184" t="s">
        <v>60</v>
      </c>
      <c r="U2502" s="184" t="str">
        <f>Tabla1[[#This Row],[Códigos CIF]]&amp;" "&amp;"="&amp;" "&amp;Tabla1[[#This Row],[Códigos CIF Habilidad]]</f>
        <v xml:space="preserve">d880 = Participación en el juego </v>
      </c>
      <c r="V2502" s="189" t="s">
        <v>61</v>
      </c>
      <c r="W2502" s="19" t="s">
        <v>62</v>
      </c>
      <c r="X2502" s="10"/>
      <c r="Y2502" s="10"/>
      <c r="Z2502"/>
      <c r="AA2502"/>
      <c r="AB2502"/>
      <c r="AC2502"/>
      <c r="AD2502"/>
      <c r="AE2502"/>
      <c r="AF2502"/>
      <c r="AG2502"/>
      <c r="AH2502"/>
      <c r="AI2502"/>
    </row>
    <row r="2503" spans="1:35" ht="40.799999999999997">
      <c r="A2503" s="10">
        <v>2487</v>
      </c>
      <c r="B2503" s="176" t="s">
        <v>1345</v>
      </c>
      <c r="C2503" s="177" t="s">
        <v>998</v>
      </c>
      <c r="D2503" s="177" t="s">
        <v>307</v>
      </c>
      <c r="E2503" s="178" t="s">
        <v>328</v>
      </c>
      <c r="F2503" s="179">
        <v>22</v>
      </c>
      <c r="G2503" s="180" t="s">
        <v>685</v>
      </c>
      <c r="H2503" s="181">
        <v>3</v>
      </c>
      <c r="I2503" s="182">
        <f>Tabla1[[#This Row],[P_Esperada_MEISR ]]*0.0008928</f>
        <v>2.6784000000000001E-3</v>
      </c>
      <c r="J2503" s="183">
        <v>1</v>
      </c>
      <c r="K2503" s="183">
        <f>Tabla1[[#This Row],[Puntuación]]-1</f>
        <v>0</v>
      </c>
      <c r="L2503" s="182">
        <f>Tabla1[[#This Row],[Cambio escala]]*0.0008928</f>
        <v>0</v>
      </c>
      <c r="M2503" s="179" t="s">
        <v>5</v>
      </c>
      <c r="N2503" s="179" t="s">
        <v>1436</v>
      </c>
      <c r="O2503" s="179" t="s">
        <v>6</v>
      </c>
      <c r="P2503" s="179" t="s">
        <v>1439</v>
      </c>
      <c r="Q2503" s="179" t="s">
        <v>5</v>
      </c>
      <c r="R2503" s="179" t="s">
        <v>1519</v>
      </c>
      <c r="S2503" s="179" t="s">
        <v>86</v>
      </c>
      <c r="T2503" s="184" t="s">
        <v>50</v>
      </c>
      <c r="U2503" s="184" t="str">
        <f>Tabla1[[#This Row],[Códigos CIF]]&amp;" "&amp;"="&amp;" "&amp;Tabla1[[#This Row],[Códigos CIF Habilidad]]</f>
        <v>d210 = Llevar a cabo una única tarea</v>
      </c>
      <c r="V2503" s="189" t="s">
        <v>87</v>
      </c>
      <c r="W2503" s="19" t="s">
        <v>88</v>
      </c>
      <c r="X2503" s="10"/>
      <c r="Y2503" s="10"/>
      <c r="Z2503"/>
      <c r="AA2503"/>
      <c r="AB2503"/>
      <c r="AC2503"/>
      <c r="AD2503"/>
      <c r="AE2503"/>
      <c r="AF2503"/>
      <c r="AG2503"/>
      <c r="AH2503"/>
      <c r="AI2503"/>
    </row>
    <row r="2504" spans="1:35" ht="30.6">
      <c r="A2504" s="10">
        <v>2488</v>
      </c>
      <c r="B2504" s="176" t="s">
        <v>1345</v>
      </c>
      <c r="C2504" s="177" t="s">
        <v>999</v>
      </c>
      <c r="D2504" s="177" t="s">
        <v>307</v>
      </c>
      <c r="E2504" s="178" t="s">
        <v>329</v>
      </c>
      <c r="F2504" s="179">
        <v>23</v>
      </c>
      <c r="G2504" s="180" t="s">
        <v>685</v>
      </c>
      <c r="H2504" s="181">
        <v>3</v>
      </c>
      <c r="I2504" s="182">
        <f>Tabla1[[#This Row],[P_Esperada_MEISR ]]*0.0008928</f>
        <v>2.6784000000000001E-3</v>
      </c>
      <c r="J2504" s="183">
        <v>1</v>
      </c>
      <c r="K2504" s="183">
        <f>Tabla1[[#This Row],[Puntuación]]-1</f>
        <v>0</v>
      </c>
      <c r="L2504" s="182">
        <f>Tabla1[[#This Row],[Cambio escala]]*0.0008928</f>
        <v>0</v>
      </c>
      <c r="M2504" s="179" t="s">
        <v>5</v>
      </c>
      <c r="N2504" s="179" t="s">
        <v>1436</v>
      </c>
      <c r="O2504" s="179" t="s">
        <v>5</v>
      </c>
      <c r="P2504" s="179" t="s">
        <v>1441</v>
      </c>
      <c r="Q2504" s="179" t="s">
        <v>5</v>
      </c>
      <c r="R2504" s="179" t="s">
        <v>1519</v>
      </c>
      <c r="S2504" s="179" t="s">
        <v>13</v>
      </c>
      <c r="T2504" s="184" t="s">
        <v>14</v>
      </c>
      <c r="U2504" s="184" t="str">
        <f>Tabla1[[#This Row],[Códigos CIF]]&amp;" "&amp;"="&amp;" "&amp;Tabla1[[#This Row],[Códigos CIF Habilidad]]</f>
        <v>d710 = Interacciones interpersonales básicas</v>
      </c>
      <c r="V2504" s="189" t="s">
        <v>15</v>
      </c>
      <c r="W2504" s="19" t="s">
        <v>16</v>
      </c>
      <c r="X2504" s="10"/>
      <c r="Y2504" s="10"/>
      <c r="Z2504"/>
      <c r="AA2504"/>
      <c r="AB2504"/>
      <c r="AC2504"/>
      <c r="AD2504"/>
      <c r="AE2504"/>
      <c r="AF2504"/>
      <c r="AG2504"/>
      <c r="AH2504"/>
      <c r="AI2504"/>
    </row>
    <row r="2505" spans="1:35" ht="20.399999999999999">
      <c r="A2505" s="10">
        <v>2489</v>
      </c>
      <c r="B2505" s="176" t="s">
        <v>1345</v>
      </c>
      <c r="C2505" s="177" t="s">
        <v>1000</v>
      </c>
      <c r="D2505" s="177" t="s">
        <v>307</v>
      </c>
      <c r="E2505" s="178" t="s">
        <v>330</v>
      </c>
      <c r="F2505" s="179">
        <v>24</v>
      </c>
      <c r="G2505" s="180" t="s">
        <v>685</v>
      </c>
      <c r="H2505" s="181">
        <v>3</v>
      </c>
      <c r="I2505" s="182">
        <f>Tabla1[[#This Row],[P_Esperada_MEISR ]]*0.0008928</f>
        <v>2.6784000000000001E-3</v>
      </c>
      <c r="J2505" s="183">
        <v>1</v>
      </c>
      <c r="K2505" s="183">
        <f>Tabla1[[#This Row],[Puntuación]]-1</f>
        <v>0</v>
      </c>
      <c r="L2505" s="182">
        <f>Tabla1[[#This Row],[Cambio escala]]*0.0008928</f>
        <v>0</v>
      </c>
      <c r="M2505" s="179" t="s">
        <v>24</v>
      </c>
      <c r="N2505" s="179" t="s">
        <v>1435</v>
      </c>
      <c r="O2505" s="179" t="s">
        <v>6</v>
      </c>
      <c r="P2505" s="179" t="s">
        <v>1439</v>
      </c>
      <c r="Q2505" s="179" t="s">
        <v>7</v>
      </c>
      <c r="R2505" s="179" t="s">
        <v>1526</v>
      </c>
      <c r="S2505" s="179" t="s">
        <v>331</v>
      </c>
      <c r="T2505" s="184" t="s">
        <v>9</v>
      </c>
      <c r="U2505" s="184" t="str">
        <f>Tabla1[[#This Row],[Códigos CIF]]&amp;" "&amp;"="&amp;" "&amp;Tabla1[[#This Row],[Códigos CIF Habilidad]]</f>
        <v>d332 = Cantar</v>
      </c>
      <c r="V2505" s="189" t="s">
        <v>332</v>
      </c>
      <c r="W2505" s="19" t="s">
        <v>333</v>
      </c>
      <c r="X2505" s="10"/>
      <c r="Y2505" s="10"/>
      <c r="Z2505"/>
      <c r="AA2505"/>
      <c r="AB2505"/>
      <c r="AC2505"/>
      <c r="AD2505"/>
      <c r="AE2505"/>
      <c r="AF2505"/>
      <c r="AG2505"/>
      <c r="AH2505"/>
      <c r="AI2505"/>
    </row>
    <row r="2506" spans="1:35" ht="30.6">
      <c r="A2506" s="10">
        <v>2490</v>
      </c>
      <c r="B2506" s="176" t="s">
        <v>1345</v>
      </c>
      <c r="C2506" s="177" t="s">
        <v>1001</v>
      </c>
      <c r="D2506" s="177" t="s">
        <v>307</v>
      </c>
      <c r="E2506" s="178" t="s">
        <v>334</v>
      </c>
      <c r="F2506" s="179">
        <v>24</v>
      </c>
      <c r="G2506" s="180" t="s">
        <v>685</v>
      </c>
      <c r="H2506" s="181">
        <v>3</v>
      </c>
      <c r="I2506" s="182">
        <f>Tabla1[[#This Row],[P_Esperada_MEISR ]]*0.0008928</f>
        <v>2.6784000000000001E-3</v>
      </c>
      <c r="J2506" s="183">
        <v>1</v>
      </c>
      <c r="K2506" s="183">
        <f>Tabla1[[#This Row],[Puntuación]]-1</f>
        <v>0</v>
      </c>
      <c r="L2506" s="182">
        <f>Tabla1[[#This Row],[Cambio escala]]*0.0008928</f>
        <v>0</v>
      </c>
      <c r="M2506" s="179" t="s">
        <v>23</v>
      </c>
      <c r="N2506" s="179" t="s">
        <v>1434</v>
      </c>
      <c r="O2506" s="179" t="s">
        <v>25</v>
      </c>
      <c r="P2506" s="179" t="s">
        <v>1440</v>
      </c>
      <c r="Q2506" s="179" t="s">
        <v>23</v>
      </c>
      <c r="R2506" s="179" t="s">
        <v>1525</v>
      </c>
      <c r="S2506" s="179" t="s">
        <v>63</v>
      </c>
      <c r="T2506" s="184" t="s">
        <v>27</v>
      </c>
      <c r="U2506" s="184" t="str">
        <f>Tabla1[[#This Row],[Códigos CIF]]&amp;" "&amp;"="&amp;" "&amp;Tabla1[[#This Row],[Códigos CIF Habilidad]]</f>
        <v>d460 = Desplazarse por distintos lugares</v>
      </c>
      <c r="V2506" s="189" t="s">
        <v>64</v>
      </c>
      <c r="W2506" s="19" t="s">
        <v>65</v>
      </c>
      <c r="X2506" s="10"/>
      <c r="Y2506" s="10"/>
      <c r="Z2506"/>
      <c r="AA2506"/>
      <c r="AB2506"/>
      <c r="AC2506"/>
      <c r="AD2506"/>
      <c r="AE2506"/>
      <c r="AF2506"/>
      <c r="AG2506"/>
      <c r="AH2506"/>
      <c r="AI2506"/>
    </row>
    <row r="2507" spans="1:35" ht="20.399999999999999">
      <c r="A2507" s="10">
        <v>2491</v>
      </c>
      <c r="B2507" s="176" t="s">
        <v>1345</v>
      </c>
      <c r="C2507" s="177" t="s">
        <v>1002</v>
      </c>
      <c r="D2507" s="177" t="s">
        <v>307</v>
      </c>
      <c r="E2507" s="178" t="s">
        <v>335</v>
      </c>
      <c r="F2507" s="179">
        <v>24</v>
      </c>
      <c r="G2507" s="180" t="s">
        <v>685</v>
      </c>
      <c r="H2507" s="181">
        <v>3</v>
      </c>
      <c r="I2507" s="182">
        <f>Tabla1[[#This Row],[P_Esperada_MEISR ]]*0.0008928</f>
        <v>2.6784000000000001E-3</v>
      </c>
      <c r="J2507" s="183">
        <v>1</v>
      </c>
      <c r="K2507" s="183">
        <f>Tabla1[[#This Row],[Puntuación]]-1</f>
        <v>0</v>
      </c>
      <c r="L2507" s="182">
        <f>Tabla1[[#This Row],[Cambio escala]]*0.0008928</f>
        <v>0</v>
      </c>
      <c r="M2507" s="179" t="s">
        <v>5</v>
      </c>
      <c r="N2507" s="179" t="s">
        <v>1436</v>
      </c>
      <c r="O2507" s="179" t="s">
        <v>5</v>
      </c>
      <c r="P2507" s="179" t="s">
        <v>1441</v>
      </c>
      <c r="Q2507" s="179" t="s">
        <v>5</v>
      </c>
      <c r="R2507" s="179" t="s">
        <v>1519</v>
      </c>
      <c r="S2507" s="179" t="s">
        <v>314</v>
      </c>
      <c r="T2507" s="184" t="s">
        <v>14</v>
      </c>
      <c r="U2507" s="184" t="str">
        <f>Tabla1[[#This Row],[Códigos CIF]]&amp;" "&amp;"="&amp;" "&amp;Tabla1[[#This Row],[Códigos CIF Habilidad]]</f>
        <v>d750 = Relaciones sociales informales</v>
      </c>
      <c r="V2507" s="189" t="s">
        <v>315</v>
      </c>
      <c r="W2507" s="19" t="s">
        <v>316</v>
      </c>
      <c r="X2507" s="10"/>
      <c r="Y2507" s="10"/>
      <c r="Z2507"/>
      <c r="AA2507"/>
      <c r="AB2507"/>
      <c r="AC2507"/>
      <c r="AD2507"/>
      <c r="AE2507"/>
      <c r="AF2507"/>
      <c r="AG2507"/>
      <c r="AH2507"/>
      <c r="AI2507"/>
    </row>
    <row r="2508" spans="1:35" ht="40.799999999999997">
      <c r="A2508" s="10">
        <v>2492</v>
      </c>
      <c r="B2508" s="176" t="s">
        <v>1345</v>
      </c>
      <c r="C2508" s="177" t="s">
        <v>1003</v>
      </c>
      <c r="D2508" s="177" t="s">
        <v>307</v>
      </c>
      <c r="E2508" s="178" t="s">
        <v>336</v>
      </c>
      <c r="F2508" s="179">
        <v>24</v>
      </c>
      <c r="G2508" s="180" t="s">
        <v>685</v>
      </c>
      <c r="H2508" s="181">
        <v>3</v>
      </c>
      <c r="I2508" s="182">
        <f>Tabla1[[#This Row],[P_Esperada_MEISR ]]*0.0008928</f>
        <v>2.6784000000000001E-3</v>
      </c>
      <c r="J2508" s="183">
        <v>1</v>
      </c>
      <c r="K2508" s="183">
        <f>Tabla1[[#This Row],[Puntuación]]-1</f>
        <v>0</v>
      </c>
      <c r="L2508" s="182">
        <f>Tabla1[[#This Row],[Cambio escala]]*0.0008928</f>
        <v>0</v>
      </c>
      <c r="M2508" s="179" t="s">
        <v>24</v>
      </c>
      <c r="N2508" s="179" t="s">
        <v>1435</v>
      </c>
      <c r="O2508" s="179" t="s">
        <v>31</v>
      </c>
      <c r="P2508" s="179" t="s">
        <v>1438</v>
      </c>
      <c r="Q2508" s="179" t="s">
        <v>5</v>
      </c>
      <c r="R2508" s="179" t="s">
        <v>1519</v>
      </c>
      <c r="S2508" s="179" t="s">
        <v>293</v>
      </c>
      <c r="T2508" s="184" t="s">
        <v>19</v>
      </c>
      <c r="U2508" s="184" t="str">
        <f>Tabla1[[#This Row],[Códigos CIF]]&amp;" "&amp;"="&amp;" "&amp;Tabla1[[#This Row],[Códigos CIF Habilidad]]</f>
        <v>d163 = Pensar</v>
      </c>
      <c r="V2508" s="189" t="s">
        <v>294</v>
      </c>
      <c r="W2508" s="19" t="s">
        <v>295</v>
      </c>
      <c r="X2508" s="10"/>
      <c r="Y2508" s="10"/>
      <c r="Z2508"/>
      <c r="AA2508"/>
      <c r="AB2508"/>
      <c r="AC2508"/>
      <c r="AD2508"/>
      <c r="AE2508"/>
      <c r="AF2508"/>
      <c r="AG2508"/>
      <c r="AH2508"/>
      <c r="AI2508"/>
    </row>
    <row r="2509" spans="1:35" ht="24">
      <c r="A2509" s="10">
        <v>2493</v>
      </c>
      <c r="B2509" s="176" t="s">
        <v>1345</v>
      </c>
      <c r="C2509" s="177" t="s">
        <v>1004</v>
      </c>
      <c r="D2509" s="177" t="s">
        <v>307</v>
      </c>
      <c r="E2509" s="178" t="s">
        <v>337</v>
      </c>
      <c r="F2509" s="179">
        <v>24</v>
      </c>
      <c r="G2509" s="180" t="s">
        <v>685</v>
      </c>
      <c r="H2509" s="181">
        <v>3</v>
      </c>
      <c r="I2509" s="182">
        <f>Tabla1[[#This Row],[P_Esperada_MEISR ]]*0.0008928</f>
        <v>2.6784000000000001E-3</v>
      </c>
      <c r="J2509" s="183">
        <v>1</v>
      </c>
      <c r="K2509" s="183">
        <f>Tabla1[[#This Row],[Puntuación]]-1</f>
        <v>0</v>
      </c>
      <c r="L2509" s="182">
        <f>Tabla1[[#This Row],[Cambio escala]]*0.0008928</f>
        <v>0</v>
      </c>
      <c r="M2509" s="179" t="s">
        <v>23</v>
      </c>
      <c r="N2509" s="179" t="s">
        <v>1434</v>
      </c>
      <c r="O2509" s="179" t="s">
        <v>6</v>
      </c>
      <c r="P2509" s="179" t="s">
        <v>1439</v>
      </c>
      <c r="Q2509" s="179" t="s">
        <v>5</v>
      </c>
      <c r="R2509" s="179" t="s">
        <v>1519</v>
      </c>
      <c r="S2509" s="179" t="s">
        <v>13</v>
      </c>
      <c r="T2509" s="184" t="s">
        <v>14</v>
      </c>
      <c r="U2509" s="184" t="str">
        <f>Tabla1[[#This Row],[Códigos CIF]]&amp;" "&amp;"="&amp;" "&amp;Tabla1[[#This Row],[Códigos CIF Habilidad]]</f>
        <v>d710 = Interacciones interpersonales básicas</v>
      </c>
      <c r="V2509" s="189" t="s">
        <v>15</v>
      </c>
      <c r="W2509" s="19" t="s">
        <v>16</v>
      </c>
      <c r="X2509" s="10"/>
      <c r="Y2509" s="10"/>
      <c r="Z2509"/>
      <c r="AA2509"/>
      <c r="AB2509"/>
      <c r="AC2509"/>
      <c r="AD2509"/>
      <c r="AE2509"/>
      <c r="AF2509"/>
      <c r="AG2509"/>
      <c r="AH2509"/>
      <c r="AI2509"/>
    </row>
    <row r="2510" spans="1:35" ht="30.6">
      <c r="A2510" s="10">
        <v>2494</v>
      </c>
      <c r="B2510" s="176" t="s">
        <v>1345</v>
      </c>
      <c r="C2510" s="177" t="s">
        <v>1005</v>
      </c>
      <c r="D2510" s="177" t="s">
        <v>307</v>
      </c>
      <c r="E2510" s="178" t="s">
        <v>338</v>
      </c>
      <c r="F2510" s="179">
        <v>30</v>
      </c>
      <c r="G2510" s="180" t="s">
        <v>738</v>
      </c>
      <c r="H2510" s="181">
        <v>3</v>
      </c>
      <c r="I2510" s="182">
        <f>Tabla1[[#This Row],[P_Esperada_MEISR ]]*0.0008928</f>
        <v>2.6784000000000001E-3</v>
      </c>
      <c r="J2510" s="183">
        <v>1</v>
      </c>
      <c r="K2510" s="183">
        <f>Tabla1[[#This Row],[Puntuación]]-1</f>
        <v>0</v>
      </c>
      <c r="L2510" s="182">
        <f>Tabla1[[#This Row],[Cambio escala]]*0.0008928</f>
        <v>0</v>
      </c>
      <c r="M2510" s="179" t="s">
        <v>24</v>
      </c>
      <c r="N2510" s="179" t="s">
        <v>1435</v>
      </c>
      <c r="O2510" s="179" t="s">
        <v>5</v>
      </c>
      <c r="P2510" s="179" t="s">
        <v>1441</v>
      </c>
      <c r="Q2510" s="179" t="s">
        <v>5</v>
      </c>
      <c r="R2510" s="179" t="s">
        <v>1519</v>
      </c>
      <c r="S2510" s="179" t="s">
        <v>59</v>
      </c>
      <c r="T2510" s="184" t="s">
        <v>60</v>
      </c>
      <c r="U2510" s="184" t="str">
        <f>Tabla1[[#This Row],[Códigos CIF]]&amp;" "&amp;"="&amp;" "&amp;Tabla1[[#This Row],[Códigos CIF Habilidad]]</f>
        <v xml:space="preserve">d880 = Participación en el juego </v>
      </c>
      <c r="V2510" s="189" t="s">
        <v>61</v>
      </c>
      <c r="W2510" s="19" t="s">
        <v>62</v>
      </c>
      <c r="X2510" s="10"/>
      <c r="Y2510" s="10"/>
      <c r="Z2510"/>
      <c r="AA2510"/>
      <c r="AB2510"/>
      <c r="AC2510"/>
      <c r="AD2510"/>
      <c r="AE2510"/>
      <c r="AF2510"/>
      <c r="AG2510"/>
      <c r="AH2510"/>
      <c r="AI2510"/>
    </row>
    <row r="2511" spans="1:35" ht="30.6">
      <c r="A2511" s="10">
        <v>2495</v>
      </c>
      <c r="B2511" s="176" t="s">
        <v>1345</v>
      </c>
      <c r="C2511" s="177" t="s">
        <v>1006</v>
      </c>
      <c r="D2511" s="177" t="s">
        <v>307</v>
      </c>
      <c r="E2511" s="178" t="s">
        <v>339</v>
      </c>
      <c r="F2511" s="179">
        <v>30</v>
      </c>
      <c r="G2511" s="180" t="s">
        <v>738</v>
      </c>
      <c r="H2511" s="181">
        <v>3</v>
      </c>
      <c r="I2511" s="182">
        <f>Tabla1[[#This Row],[P_Esperada_MEISR ]]*0.0008928</f>
        <v>2.6784000000000001E-3</v>
      </c>
      <c r="J2511" s="183">
        <v>1</v>
      </c>
      <c r="K2511" s="183">
        <f>Tabla1[[#This Row],[Puntuación]]-1</f>
        <v>0</v>
      </c>
      <c r="L2511" s="182">
        <f>Tabla1[[#This Row],[Cambio escala]]*0.0008928</f>
        <v>0</v>
      </c>
      <c r="M2511" s="179" t="s">
        <v>5</v>
      </c>
      <c r="N2511" s="179" t="s">
        <v>1436</v>
      </c>
      <c r="O2511" s="179" t="s">
        <v>5</v>
      </c>
      <c r="P2511" s="179" t="s">
        <v>1441</v>
      </c>
      <c r="Q2511" s="179" t="s">
        <v>5</v>
      </c>
      <c r="R2511" s="179" t="s">
        <v>1519</v>
      </c>
      <c r="S2511" s="179" t="s">
        <v>340</v>
      </c>
      <c r="T2511" s="184" t="s">
        <v>14</v>
      </c>
      <c r="U2511" s="184" t="str">
        <f>Tabla1[[#This Row],[Códigos CIF]]&amp;" "&amp;"="&amp;" "&amp;Tabla1[[#This Row],[Códigos CIF Habilidad]]</f>
        <v>d720 = Interacciones interpersonales complejas</v>
      </c>
      <c r="V2511" s="189" t="s">
        <v>341</v>
      </c>
      <c r="W2511" s="19" t="s">
        <v>342</v>
      </c>
      <c r="X2511" s="10"/>
      <c r="Y2511" s="10"/>
      <c r="Z2511"/>
      <c r="AA2511"/>
      <c r="AB2511"/>
      <c r="AC2511"/>
      <c r="AD2511"/>
      <c r="AE2511"/>
      <c r="AF2511"/>
      <c r="AG2511"/>
      <c r="AH2511"/>
      <c r="AI2511"/>
    </row>
    <row r="2512" spans="1:35" ht="30.6">
      <c r="A2512" s="10">
        <v>2496</v>
      </c>
      <c r="B2512" s="176" t="s">
        <v>1345</v>
      </c>
      <c r="C2512" s="177" t="s">
        <v>1007</v>
      </c>
      <c r="D2512" s="177" t="s">
        <v>307</v>
      </c>
      <c r="E2512" s="178" t="s">
        <v>742</v>
      </c>
      <c r="F2512" s="179">
        <v>30</v>
      </c>
      <c r="G2512" s="180" t="s">
        <v>738</v>
      </c>
      <c r="H2512" s="181">
        <v>3</v>
      </c>
      <c r="I2512" s="182">
        <f>Tabla1[[#This Row],[P_Esperada_MEISR ]]*0.0008928</f>
        <v>2.6784000000000001E-3</v>
      </c>
      <c r="J2512" s="183">
        <v>1</v>
      </c>
      <c r="K2512" s="183">
        <f>Tabla1[[#This Row],[Puntuación]]-1</f>
        <v>0</v>
      </c>
      <c r="L2512" s="182">
        <f>Tabla1[[#This Row],[Cambio escala]]*0.0008928</f>
        <v>0</v>
      </c>
      <c r="M2512" s="179" t="s">
        <v>5</v>
      </c>
      <c r="N2512" s="179" t="s">
        <v>1436</v>
      </c>
      <c r="O2512" s="179" t="s">
        <v>5</v>
      </c>
      <c r="P2512" s="179" t="s">
        <v>1441</v>
      </c>
      <c r="Q2512" s="179" t="s">
        <v>5</v>
      </c>
      <c r="R2512" s="179" t="s">
        <v>1519</v>
      </c>
      <c r="S2512" s="179" t="s">
        <v>77</v>
      </c>
      <c r="T2512" s="184" t="s">
        <v>50</v>
      </c>
      <c r="U2512" s="184" t="str">
        <f>Tabla1[[#This Row],[Códigos CIF]]&amp;" "&amp;"="&amp;" "&amp;Tabla1[[#This Row],[Códigos CIF Habilidad]]</f>
        <v>d250 = Manejo del comportamiento propio</v>
      </c>
      <c r="V2512" s="189" t="s">
        <v>78</v>
      </c>
      <c r="W2512" s="19" t="s">
        <v>79</v>
      </c>
      <c r="X2512" s="10"/>
      <c r="Y2512" s="10"/>
      <c r="Z2512"/>
      <c r="AA2512"/>
      <c r="AB2512"/>
      <c r="AC2512"/>
      <c r="AD2512"/>
      <c r="AE2512"/>
      <c r="AF2512"/>
      <c r="AG2512"/>
      <c r="AH2512"/>
      <c r="AI2512"/>
    </row>
    <row r="2513" spans="1:35">
      <c r="A2513" s="10">
        <v>2497</v>
      </c>
      <c r="B2513" s="176" t="s">
        <v>1345</v>
      </c>
      <c r="C2513" s="177" t="s">
        <v>1008</v>
      </c>
      <c r="D2513" s="177" t="s">
        <v>307</v>
      </c>
      <c r="E2513" s="178" t="s">
        <v>343</v>
      </c>
      <c r="F2513" s="179">
        <v>30</v>
      </c>
      <c r="G2513" s="180" t="s">
        <v>738</v>
      </c>
      <c r="H2513" s="181">
        <v>3</v>
      </c>
      <c r="I2513" s="182">
        <f>Tabla1[[#This Row],[P_Esperada_MEISR ]]*0.0008928</f>
        <v>2.6784000000000001E-3</v>
      </c>
      <c r="J2513" s="183">
        <v>1</v>
      </c>
      <c r="K2513" s="183">
        <f>Tabla1[[#This Row],[Puntuación]]-1</f>
        <v>0</v>
      </c>
      <c r="L2513" s="182">
        <f>Tabla1[[#This Row],[Cambio escala]]*0.0008928</f>
        <v>0</v>
      </c>
      <c r="M2513" s="179" t="s">
        <v>5</v>
      </c>
      <c r="N2513" s="179" t="s">
        <v>1436</v>
      </c>
      <c r="O2513" s="179" t="s">
        <v>5</v>
      </c>
      <c r="P2513" s="179" t="s">
        <v>1441</v>
      </c>
      <c r="Q2513" s="179" t="s">
        <v>5</v>
      </c>
      <c r="R2513" s="179" t="s">
        <v>1519</v>
      </c>
      <c r="S2513" s="179" t="s">
        <v>176</v>
      </c>
      <c r="T2513" s="184" t="s">
        <v>19</v>
      </c>
      <c r="U2513" s="184" t="str">
        <f>Tabla1[[#This Row],[Códigos CIF]]&amp;" "&amp;"="&amp;" "&amp;Tabla1[[#This Row],[Códigos CIF Habilidad]]</f>
        <v>d177 = Tomar decisiones</v>
      </c>
      <c r="V2513" s="189" t="s">
        <v>177</v>
      </c>
      <c r="W2513" s="19" t="s">
        <v>178</v>
      </c>
      <c r="X2513" s="10"/>
      <c r="Y2513" s="10"/>
      <c r="Z2513"/>
      <c r="AA2513"/>
      <c r="AB2513"/>
      <c r="AC2513"/>
      <c r="AD2513"/>
      <c r="AE2513"/>
      <c r="AF2513"/>
      <c r="AG2513"/>
      <c r="AH2513"/>
      <c r="AI2513"/>
    </row>
    <row r="2514" spans="1:35" ht="24">
      <c r="A2514" s="10">
        <v>2498</v>
      </c>
      <c r="B2514" s="176" t="s">
        <v>1345</v>
      </c>
      <c r="C2514" s="177" t="s">
        <v>976</v>
      </c>
      <c r="D2514" s="177" t="s">
        <v>307</v>
      </c>
      <c r="E2514" s="178" t="s">
        <v>344</v>
      </c>
      <c r="F2514" s="179">
        <v>30</v>
      </c>
      <c r="G2514" s="180" t="s">
        <v>738</v>
      </c>
      <c r="H2514" s="181">
        <v>3</v>
      </c>
      <c r="I2514" s="182">
        <f>Tabla1[[#This Row],[P_Esperada_MEISR ]]*0.0008928</f>
        <v>2.6784000000000001E-3</v>
      </c>
      <c r="J2514" s="183">
        <v>1</v>
      </c>
      <c r="K2514" s="183">
        <f>Tabla1[[#This Row],[Puntuación]]-1</f>
        <v>0</v>
      </c>
      <c r="L2514" s="182">
        <f>Tabla1[[#This Row],[Cambio escala]]*0.0008928</f>
        <v>0</v>
      </c>
      <c r="M2514" s="179" t="s">
        <v>5</v>
      </c>
      <c r="N2514" s="179" t="s">
        <v>1436</v>
      </c>
      <c r="O2514" s="179" t="s">
        <v>5</v>
      </c>
      <c r="P2514" s="179" t="s">
        <v>1441</v>
      </c>
      <c r="Q2514" s="179" t="s">
        <v>5</v>
      </c>
      <c r="R2514" s="179" t="s">
        <v>1519</v>
      </c>
      <c r="S2514" s="179" t="s">
        <v>13</v>
      </c>
      <c r="T2514" s="184" t="s">
        <v>14</v>
      </c>
      <c r="U2514" s="184" t="str">
        <f>Tabla1[[#This Row],[Códigos CIF]]&amp;" "&amp;"="&amp;" "&amp;Tabla1[[#This Row],[Códigos CIF Habilidad]]</f>
        <v>d710 = Interacciones interpersonales básicas</v>
      </c>
      <c r="V2514" s="189" t="s">
        <v>15</v>
      </c>
      <c r="W2514" s="19" t="s">
        <v>16</v>
      </c>
      <c r="X2514" s="10"/>
      <c r="Y2514" s="10"/>
      <c r="Z2514"/>
      <c r="AA2514"/>
      <c r="AB2514"/>
      <c r="AC2514"/>
      <c r="AD2514"/>
      <c r="AE2514"/>
      <c r="AF2514"/>
      <c r="AG2514"/>
      <c r="AH2514"/>
      <c r="AI2514"/>
    </row>
    <row r="2515" spans="1:35" ht="20.399999999999999">
      <c r="A2515" s="10">
        <v>2499</v>
      </c>
      <c r="B2515" s="176" t="s">
        <v>1345</v>
      </c>
      <c r="C2515" s="177" t="s">
        <v>977</v>
      </c>
      <c r="D2515" s="177" t="s">
        <v>307</v>
      </c>
      <c r="E2515" s="178" t="s">
        <v>345</v>
      </c>
      <c r="F2515" s="179">
        <v>30</v>
      </c>
      <c r="G2515" s="180" t="s">
        <v>738</v>
      </c>
      <c r="H2515" s="181">
        <v>3</v>
      </c>
      <c r="I2515" s="182">
        <f>Tabla1[[#This Row],[P_Esperada_MEISR ]]*0.0008928</f>
        <v>2.6784000000000001E-3</v>
      </c>
      <c r="J2515" s="183">
        <v>1</v>
      </c>
      <c r="K2515" s="183">
        <f>Tabla1[[#This Row],[Puntuación]]-1</f>
        <v>0</v>
      </c>
      <c r="L2515" s="182">
        <f>Tabla1[[#This Row],[Cambio escala]]*0.0008928</f>
        <v>0</v>
      </c>
      <c r="M2515" s="179" t="s">
        <v>5</v>
      </c>
      <c r="N2515" s="179" t="s">
        <v>1436</v>
      </c>
      <c r="O2515" s="179" t="s">
        <v>5</v>
      </c>
      <c r="P2515" s="179" t="s">
        <v>1441</v>
      </c>
      <c r="Q2515" s="179" t="s">
        <v>5</v>
      </c>
      <c r="R2515" s="179" t="s">
        <v>1519</v>
      </c>
      <c r="S2515" s="179" t="s">
        <v>59</v>
      </c>
      <c r="T2515" s="184" t="s">
        <v>60</v>
      </c>
      <c r="U2515" s="184" t="str">
        <f>Tabla1[[#This Row],[Códigos CIF]]&amp;" "&amp;"="&amp;" "&amp;Tabla1[[#This Row],[Códigos CIF Habilidad]]</f>
        <v xml:space="preserve">d880 = Participación en el juego </v>
      </c>
      <c r="V2515" s="189" t="s">
        <v>61</v>
      </c>
      <c r="W2515" s="19" t="s">
        <v>62</v>
      </c>
      <c r="X2515" s="10"/>
      <c r="Y2515" s="10"/>
      <c r="Z2515"/>
      <c r="AA2515"/>
      <c r="AB2515"/>
      <c r="AC2515"/>
      <c r="AD2515"/>
      <c r="AE2515"/>
      <c r="AF2515"/>
      <c r="AG2515"/>
      <c r="AH2515"/>
      <c r="AI2515"/>
    </row>
    <row r="2516" spans="1:35" ht="24">
      <c r="A2516" s="10">
        <v>2500</v>
      </c>
      <c r="B2516" s="176" t="s">
        <v>1345</v>
      </c>
      <c r="C2516" s="177" t="s">
        <v>1009</v>
      </c>
      <c r="D2516" s="177" t="s">
        <v>307</v>
      </c>
      <c r="E2516" s="178" t="s">
        <v>346</v>
      </c>
      <c r="F2516" s="179">
        <v>30</v>
      </c>
      <c r="G2516" s="180" t="s">
        <v>738</v>
      </c>
      <c r="H2516" s="181">
        <v>3</v>
      </c>
      <c r="I2516" s="182">
        <f>Tabla1[[#This Row],[P_Esperada_MEISR ]]*0.0008928</f>
        <v>2.6784000000000001E-3</v>
      </c>
      <c r="J2516" s="183">
        <v>1</v>
      </c>
      <c r="K2516" s="183">
        <f>Tabla1[[#This Row],[Puntuación]]-1</f>
        <v>0</v>
      </c>
      <c r="L2516" s="182">
        <f>Tabla1[[#This Row],[Cambio escala]]*0.0008928</f>
        <v>0</v>
      </c>
      <c r="M2516" s="179" t="s">
        <v>5</v>
      </c>
      <c r="N2516" s="179" t="s">
        <v>1436</v>
      </c>
      <c r="O2516" s="179" t="s">
        <v>5</v>
      </c>
      <c r="P2516" s="179" t="s">
        <v>1441</v>
      </c>
      <c r="Q2516" s="179" t="s">
        <v>5</v>
      </c>
      <c r="R2516" s="179" t="s">
        <v>1519</v>
      </c>
      <c r="S2516" s="179" t="s">
        <v>77</v>
      </c>
      <c r="T2516" s="184" t="s">
        <v>50</v>
      </c>
      <c r="U2516" s="184" t="str">
        <f>Tabla1[[#This Row],[Códigos CIF]]&amp;" "&amp;"="&amp;" "&amp;Tabla1[[#This Row],[Códigos CIF Habilidad]]</f>
        <v>d250 = Manejo del comportamiento propio</v>
      </c>
      <c r="V2516" s="189" t="s">
        <v>78</v>
      </c>
      <c r="W2516" s="19" t="s">
        <v>79</v>
      </c>
      <c r="X2516" s="10"/>
      <c r="Y2516" s="10"/>
      <c r="Z2516"/>
      <c r="AA2516"/>
      <c r="AB2516"/>
      <c r="AC2516"/>
      <c r="AD2516"/>
      <c r="AE2516"/>
      <c r="AF2516"/>
      <c r="AG2516"/>
      <c r="AH2516"/>
      <c r="AI2516"/>
    </row>
    <row r="2517" spans="1:35" ht="30.6">
      <c r="A2517" s="10">
        <v>2501</v>
      </c>
      <c r="B2517" s="176" t="s">
        <v>1345</v>
      </c>
      <c r="C2517" s="177" t="s">
        <v>1010</v>
      </c>
      <c r="D2517" s="177" t="s">
        <v>307</v>
      </c>
      <c r="E2517" s="178" t="s">
        <v>1324</v>
      </c>
      <c r="F2517" s="179">
        <v>36</v>
      </c>
      <c r="G2517" s="180" t="s">
        <v>739</v>
      </c>
      <c r="H2517" s="181">
        <v>3</v>
      </c>
      <c r="I2517" s="182">
        <f>Tabla1[[#This Row],[P_Esperada_MEISR ]]*0.0008928</f>
        <v>2.6784000000000001E-3</v>
      </c>
      <c r="J2517" s="183">
        <v>1</v>
      </c>
      <c r="K2517" s="183">
        <f>Tabla1[[#This Row],[Puntuación]]-1</f>
        <v>0</v>
      </c>
      <c r="L2517" s="182">
        <f>Tabla1[[#This Row],[Cambio escala]]*0.0008928</f>
        <v>0</v>
      </c>
      <c r="M2517" s="179" t="s">
        <v>24</v>
      </c>
      <c r="N2517" s="179" t="s">
        <v>1435</v>
      </c>
      <c r="O2517" s="179" t="s">
        <v>5</v>
      </c>
      <c r="P2517" s="179" t="s">
        <v>1441</v>
      </c>
      <c r="Q2517" s="179" t="s">
        <v>5</v>
      </c>
      <c r="R2517" s="179" t="s">
        <v>1519</v>
      </c>
      <c r="S2517" s="179" t="s">
        <v>59</v>
      </c>
      <c r="T2517" s="184" t="s">
        <v>60</v>
      </c>
      <c r="U2517" s="184" t="str">
        <f>Tabla1[[#This Row],[Códigos CIF]]&amp;" "&amp;"="&amp;" "&amp;Tabla1[[#This Row],[Códigos CIF Habilidad]]</f>
        <v xml:space="preserve">d880 = Participación en el juego </v>
      </c>
      <c r="V2517" s="189" t="s">
        <v>61</v>
      </c>
      <c r="W2517" s="19" t="s">
        <v>62</v>
      </c>
      <c r="X2517" s="10"/>
      <c r="Y2517" s="10"/>
      <c r="Z2517"/>
      <c r="AA2517"/>
      <c r="AB2517"/>
      <c r="AC2517"/>
      <c r="AD2517"/>
      <c r="AE2517"/>
      <c r="AF2517"/>
      <c r="AG2517"/>
      <c r="AH2517"/>
      <c r="AI2517"/>
    </row>
    <row r="2518" spans="1:35" ht="24">
      <c r="A2518" s="10">
        <v>2502</v>
      </c>
      <c r="B2518" s="176" t="s">
        <v>1345</v>
      </c>
      <c r="C2518" s="177" t="s">
        <v>1011</v>
      </c>
      <c r="D2518" s="177" t="s">
        <v>307</v>
      </c>
      <c r="E2518" s="178" t="s">
        <v>349</v>
      </c>
      <c r="F2518" s="179">
        <v>36</v>
      </c>
      <c r="G2518" s="180" t="s">
        <v>739</v>
      </c>
      <c r="H2518" s="181">
        <v>3</v>
      </c>
      <c r="I2518" s="182">
        <f>Tabla1[[#This Row],[P_Esperada_MEISR ]]*0.0008928</f>
        <v>2.6784000000000001E-3</v>
      </c>
      <c r="J2518" s="183">
        <v>1</v>
      </c>
      <c r="K2518" s="183">
        <f>Tabla1[[#This Row],[Puntuación]]-1</f>
        <v>0</v>
      </c>
      <c r="L2518" s="182">
        <f>Tabla1[[#This Row],[Cambio escala]]*0.0008928</f>
        <v>0</v>
      </c>
      <c r="M2518" s="179" t="s">
        <v>24</v>
      </c>
      <c r="N2518" s="179" t="s">
        <v>1435</v>
      </c>
      <c r="O2518" s="179" t="s">
        <v>31</v>
      </c>
      <c r="P2518" s="179" t="s">
        <v>1438</v>
      </c>
      <c r="Q2518" s="179" t="s">
        <v>5</v>
      </c>
      <c r="R2518" s="179" t="s">
        <v>1519</v>
      </c>
      <c r="S2518" s="179" t="s">
        <v>49</v>
      </c>
      <c r="T2518" s="184" t="s">
        <v>50</v>
      </c>
      <c r="U2518" s="184" t="str">
        <f>Tabla1[[#This Row],[Códigos CIF]]&amp;" "&amp;"="&amp;" "&amp;Tabla1[[#This Row],[Códigos CIF Habilidad]]</f>
        <v>d240 = Manejo del estrés y otras demandas psicológicas</v>
      </c>
      <c r="V2518" s="189" t="s">
        <v>51</v>
      </c>
      <c r="W2518" s="19" t="s">
        <v>52</v>
      </c>
      <c r="X2518" s="10"/>
      <c r="Y2518" s="10"/>
      <c r="Z2518"/>
      <c r="AA2518"/>
      <c r="AB2518"/>
      <c r="AC2518"/>
      <c r="AD2518"/>
      <c r="AE2518"/>
      <c r="AF2518"/>
      <c r="AG2518"/>
      <c r="AH2518"/>
      <c r="AI2518"/>
    </row>
    <row r="2519" spans="1:35" ht="30.6">
      <c r="A2519" s="10">
        <v>2503</v>
      </c>
      <c r="B2519" s="176" t="s">
        <v>1345</v>
      </c>
      <c r="C2519" s="177" t="s">
        <v>1012</v>
      </c>
      <c r="D2519" s="177" t="s">
        <v>307</v>
      </c>
      <c r="E2519" s="178" t="s">
        <v>350</v>
      </c>
      <c r="F2519" s="179">
        <v>36</v>
      </c>
      <c r="G2519" s="180" t="s">
        <v>739</v>
      </c>
      <c r="H2519" s="181">
        <v>3</v>
      </c>
      <c r="I2519" s="182">
        <f>Tabla1[[#This Row],[P_Esperada_MEISR ]]*0.0008928</f>
        <v>2.6784000000000001E-3</v>
      </c>
      <c r="J2519" s="183">
        <v>1</v>
      </c>
      <c r="K2519" s="183">
        <f>Tabla1[[#This Row],[Puntuación]]-1</f>
        <v>0</v>
      </c>
      <c r="L2519" s="182">
        <f>Tabla1[[#This Row],[Cambio escala]]*0.0008928</f>
        <v>0</v>
      </c>
      <c r="M2519" s="179" t="s">
        <v>5</v>
      </c>
      <c r="N2519" s="179" t="s">
        <v>1436</v>
      </c>
      <c r="O2519" s="179" t="s">
        <v>5</v>
      </c>
      <c r="P2519" s="179" t="s">
        <v>1441</v>
      </c>
      <c r="Q2519" s="179" t="s">
        <v>5</v>
      </c>
      <c r="R2519" s="179" t="s">
        <v>1519</v>
      </c>
      <c r="S2519" s="179" t="s">
        <v>314</v>
      </c>
      <c r="T2519" s="184" t="s">
        <v>14</v>
      </c>
      <c r="U2519" s="184" t="str">
        <f>Tabla1[[#This Row],[Códigos CIF]]&amp;" "&amp;"="&amp;" "&amp;Tabla1[[#This Row],[Códigos CIF Habilidad]]</f>
        <v>d750 = Relaciones sociales informales</v>
      </c>
      <c r="V2519" s="189" t="s">
        <v>315</v>
      </c>
      <c r="W2519" s="19" t="s">
        <v>316</v>
      </c>
      <c r="X2519" s="10"/>
      <c r="Y2519" s="10"/>
      <c r="Z2519"/>
      <c r="AA2519"/>
      <c r="AB2519"/>
      <c r="AC2519"/>
      <c r="AD2519"/>
      <c r="AE2519"/>
      <c r="AF2519"/>
      <c r="AG2519"/>
      <c r="AH2519"/>
      <c r="AI2519"/>
    </row>
    <row r="2520" spans="1:35">
      <c r="A2520" s="10">
        <v>2504</v>
      </c>
      <c r="B2520" s="176" t="s">
        <v>1345</v>
      </c>
      <c r="C2520" s="177" t="s">
        <v>1013</v>
      </c>
      <c r="D2520" s="177" t="s">
        <v>307</v>
      </c>
      <c r="E2520" s="178" t="s">
        <v>351</v>
      </c>
      <c r="F2520" s="179">
        <v>36</v>
      </c>
      <c r="G2520" s="180" t="s">
        <v>739</v>
      </c>
      <c r="H2520" s="181">
        <v>3</v>
      </c>
      <c r="I2520" s="182">
        <f>Tabla1[[#This Row],[P_Esperada_MEISR ]]*0.0008928</f>
        <v>2.6784000000000001E-3</v>
      </c>
      <c r="J2520" s="183">
        <v>1</v>
      </c>
      <c r="K2520" s="183">
        <f>Tabla1[[#This Row],[Puntuación]]-1</f>
        <v>0</v>
      </c>
      <c r="L2520" s="182">
        <f>Tabla1[[#This Row],[Cambio escala]]*0.0008928</f>
        <v>0</v>
      </c>
      <c r="M2520" s="179" t="s">
        <v>24</v>
      </c>
      <c r="N2520" s="179" t="s">
        <v>1435</v>
      </c>
      <c r="O2520" s="179" t="s">
        <v>5</v>
      </c>
      <c r="P2520" s="179" t="s">
        <v>1441</v>
      </c>
      <c r="Q2520" s="179" t="s">
        <v>5</v>
      </c>
      <c r="R2520" s="179" t="s">
        <v>1519</v>
      </c>
      <c r="S2520" s="179" t="s">
        <v>331</v>
      </c>
      <c r="T2520" s="184" t="s">
        <v>9</v>
      </c>
      <c r="U2520" s="184" t="str">
        <f>Tabla1[[#This Row],[Códigos CIF]]&amp;" "&amp;"="&amp;" "&amp;Tabla1[[#This Row],[Códigos CIF Habilidad]]</f>
        <v>d332 = Cantar</v>
      </c>
      <c r="V2520" s="189" t="s">
        <v>332</v>
      </c>
      <c r="W2520" s="19" t="s">
        <v>333</v>
      </c>
      <c r="X2520" s="10"/>
      <c r="Y2520" s="10"/>
      <c r="Z2520"/>
      <c r="AA2520"/>
      <c r="AB2520"/>
      <c r="AC2520"/>
      <c r="AD2520"/>
      <c r="AE2520"/>
      <c r="AF2520"/>
      <c r="AG2520"/>
      <c r="AH2520"/>
      <c r="AI2520"/>
    </row>
    <row r="2521" spans="1:35" ht="30.6">
      <c r="A2521" s="10">
        <v>2505</v>
      </c>
      <c r="B2521" s="176" t="s">
        <v>1345</v>
      </c>
      <c r="C2521" s="177" t="s">
        <v>1014</v>
      </c>
      <c r="D2521" s="177" t="s">
        <v>307</v>
      </c>
      <c r="E2521" s="178" t="s">
        <v>724</v>
      </c>
      <c r="F2521" s="179">
        <v>42</v>
      </c>
      <c r="G2521" s="180" t="s">
        <v>740</v>
      </c>
      <c r="H2521" s="181">
        <v>3</v>
      </c>
      <c r="I2521" s="182">
        <f>Tabla1[[#This Row],[P_Esperada_MEISR ]]*0.0008928</f>
        <v>2.6784000000000001E-3</v>
      </c>
      <c r="J2521" s="183">
        <v>1</v>
      </c>
      <c r="K2521" s="183">
        <f>Tabla1[[#This Row],[Puntuación]]-1</f>
        <v>0</v>
      </c>
      <c r="L2521" s="182">
        <f>Tabla1[[#This Row],[Cambio escala]]*0.0008928</f>
        <v>0</v>
      </c>
      <c r="M2521" s="179" t="s">
        <v>24</v>
      </c>
      <c r="N2521" s="179" t="s">
        <v>1435</v>
      </c>
      <c r="O2521" s="179" t="s">
        <v>31</v>
      </c>
      <c r="P2521" s="179" t="s">
        <v>1438</v>
      </c>
      <c r="Q2521" s="179" t="s">
        <v>5</v>
      </c>
      <c r="R2521" s="179" t="s">
        <v>1519</v>
      </c>
      <c r="S2521" s="179" t="s">
        <v>59</v>
      </c>
      <c r="T2521" s="184" t="s">
        <v>60</v>
      </c>
      <c r="U2521" s="184" t="str">
        <f>Tabla1[[#This Row],[Códigos CIF]]&amp;" "&amp;"="&amp;" "&amp;Tabla1[[#This Row],[Códigos CIF Habilidad]]</f>
        <v xml:space="preserve">d880 = Participación en el juego </v>
      </c>
      <c r="V2521" s="189" t="s">
        <v>61</v>
      </c>
      <c r="W2521" s="19" t="s">
        <v>62</v>
      </c>
      <c r="X2521" s="10"/>
      <c r="Y2521" s="10"/>
      <c r="Z2521"/>
      <c r="AA2521"/>
      <c r="AB2521"/>
      <c r="AC2521"/>
      <c r="AD2521"/>
      <c r="AE2521"/>
      <c r="AF2521"/>
      <c r="AG2521"/>
      <c r="AH2521"/>
      <c r="AI2521"/>
    </row>
    <row r="2522" spans="1:35">
      <c r="A2522" s="10">
        <v>2506</v>
      </c>
      <c r="B2522" s="176" t="s">
        <v>1345</v>
      </c>
      <c r="C2522" s="177" t="s">
        <v>1015</v>
      </c>
      <c r="D2522" s="177" t="s">
        <v>307</v>
      </c>
      <c r="E2522" s="178" t="s">
        <v>359</v>
      </c>
      <c r="F2522" s="179">
        <v>42</v>
      </c>
      <c r="G2522" s="180" t="s">
        <v>740</v>
      </c>
      <c r="H2522" s="181">
        <v>3</v>
      </c>
      <c r="I2522" s="182">
        <f>Tabla1[[#This Row],[P_Esperada_MEISR ]]*0.0008928</f>
        <v>2.6784000000000001E-3</v>
      </c>
      <c r="J2522" s="183">
        <v>1</v>
      </c>
      <c r="K2522" s="183">
        <f>Tabla1[[#This Row],[Puntuación]]-1</f>
        <v>0</v>
      </c>
      <c r="L2522" s="182">
        <f>Tabla1[[#This Row],[Cambio escala]]*0.0008928</f>
        <v>0</v>
      </c>
      <c r="M2522" s="179" t="s">
        <v>5</v>
      </c>
      <c r="N2522" s="179" t="s">
        <v>1436</v>
      </c>
      <c r="O2522" s="179" t="s">
        <v>6</v>
      </c>
      <c r="P2522" s="179" t="s">
        <v>1439</v>
      </c>
      <c r="Q2522" s="179" t="s">
        <v>5</v>
      </c>
      <c r="R2522" s="179" t="s">
        <v>1519</v>
      </c>
      <c r="S2522" s="179" t="s">
        <v>103</v>
      </c>
      <c r="T2522" s="184" t="s">
        <v>9</v>
      </c>
      <c r="U2522" s="184" t="str">
        <f>Tabla1[[#This Row],[Códigos CIF]]&amp;" "&amp;"="&amp;" "&amp;Tabla1[[#This Row],[Códigos CIF Habilidad]]</f>
        <v>d350 = Conversación</v>
      </c>
      <c r="V2522" s="189" t="s">
        <v>104</v>
      </c>
      <c r="W2522" s="19" t="s">
        <v>105</v>
      </c>
      <c r="X2522" s="10"/>
      <c r="Y2522" s="10"/>
      <c r="Z2522"/>
      <c r="AA2522"/>
      <c r="AB2522"/>
      <c r="AC2522"/>
      <c r="AD2522"/>
      <c r="AE2522"/>
      <c r="AF2522"/>
      <c r="AG2522"/>
      <c r="AH2522"/>
      <c r="AI2522"/>
    </row>
    <row r="2523" spans="1:35" ht="40.799999999999997">
      <c r="A2523" s="10">
        <v>2507</v>
      </c>
      <c r="B2523" s="176" t="s">
        <v>1345</v>
      </c>
      <c r="C2523" s="177" t="s">
        <v>1016</v>
      </c>
      <c r="D2523" s="177" t="s">
        <v>307</v>
      </c>
      <c r="E2523" s="178" t="s">
        <v>1538</v>
      </c>
      <c r="F2523" s="179">
        <v>42</v>
      </c>
      <c r="G2523" s="180" t="s">
        <v>740</v>
      </c>
      <c r="H2523" s="181">
        <v>3</v>
      </c>
      <c r="I2523" s="182">
        <f>Tabla1[[#This Row],[P_Esperada_MEISR ]]*0.0008928</f>
        <v>2.6784000000000001E-3</v>
      </c>
      <c r="J2523" s="183">
        <v>1</v>
      </c>
      <c r="K2523" s="183">
        <f>Tabla1[[#This Row],[Puntuación]]-1</f>
        <v>0</v>
      </c>
      <c r="L2523" s="182">
        <f>Tabla1[[#This Row],[Cambio escala]]*0.0008928</f>
        <v>0</v>
      </c>
      <c r="M2523" s="179" t="s">
        <v>24</v>
      </c>
      <c r="N2523" s="179" t="s">
        <v>1435</v>
      </c>
      <c r="O2523" s="179" t="s">
        <v>31</v>
      </c>
      <c r="P2523" s="179" t="s">
        <v>1438</v>
      </c>
      <c r="Q2523" s="179" t="s">
        <v>7</v>
      </c>
      <c r="R2523" s="179" t="s">
        <v>1526</v>
      </c>
      <c r="S2523" s="179" t="s">
        <v>176</v>
      </c>
      <c r="T2523" s="184" t="s">
        <v>19</v>
      </c>
      <c r="U2523" s="184" t="str">
        <f>Tabla1[[#This Row],[Códigos CIF]]&amp;" "&amp;"="&amp;" "&amp;Tabla1[[#This Row],[Códigos CIF Habilidad]]</f>
        <v>d177 = Tomar decisiones</v>
      </c>
      <c r="V2523" s="189" t="s">
        <v>177</v>
      </c>
      <c r="W2523" s="19" t="s">
        <v>178</v>
      </c>
      <c r="X2523" s="10"/>
      <c r="Y2523" s="10"/>
      <c r="Z2523"/>
      <c r="AA2523"/>
      <c r="AB2523"/>
      <c r="AC2523"/>
      <c r="AD2523"/>
      <c r="AE2523"/>
      <c r="AF2523"/>
      <c r="AG2523"/>
      <c r="AH2523"/>
      <c r="AI2523"/>
    </row>
    <row r="2524" spans="1:35" ht="24">
      <c r="A2524" s="10">
        <v>2508</v>
      </c>
      <c r="B2524" s="176" t="s">
        <v>1345</v>
      </c>
      <c r="C2524" s="177" t="s">
        <v>1017</v>
      </c>
      <c r="D2524" s="177" t="s">
        <v>307</v>
      </c>
      <c r="E2524" s="178" t="s">
        <v>352</v>
      </c>
      <c r="F2524" s="179">
        <v>48</v>
      </c>
      <c r="G2524" s="180" t="s">
        <v>741</v>
      </c>
      <c r="H2524" s="181">
        <v>3</v>
      </c>
      <c r="I2524" s="182">
        <f>Tabla1[[#This Row],[P_Esperada_MEISR ]]*0.0008928</f>
        <v>2.6784000000000001E-3</v>
      </c>
      <c r="J2524" s="183">
        <v>1</v>
      </c>
      <c r="K2524" s="183">
        <f>Tabla1[[#This Row],[Puntuación]]-1</f>
        <v>0</v>
      </c>
      <c r="L2524" s="182">
        <f>Tabla1[[#This Row],[Cambio escala]]*0.0008928</f>
        <v>0</v>
      </c>
      <c r="M2524" s="179" t="s">
        <v>5</v>
      </c>
      <c r="N2524" s="179" t="s">
        <v>1436</v>
      </c>
      <c r="O2524" s="179" t="s">
        <v>5</v>
      </c>
      <c r="P2524" s="179" t="s">
        <v>1441</v>
      </c>
      <c r="Q2524" s="179" t="s">
        <v>5</v>
      </c>
      <c r="R2524" s="179" t="s">
        <v>1519</v>
      </c>
      <c r="S2524" s="179" t="s">
        <v>340</v>
      </c>
      <c r="T2524" s="184" t="s">
        <v>14</v>
      </c>
      <c r="U2524" s="184" t="str">
        <f>Tabla1[[#This Row],[Códigos CIF]]&amp;" "&amp;"="&amp;" "&amp;Tabla1[[#This Row],[Códigos CIF Habilidad]]</f>
        <v>d720 = Interacciones interpersonales complejas</v>
      </c>
      <c r="V2524" s="189" t="s">
        <v>341</v>
      </c>
      <c r="W2524" s="19" t="s">
        <v>342</v>
      </c>
      <c r="X2524" s="10"/>
      <c r="Y2524" s="10"/>
      <c r="Z2524"/>
      <c r="AA2524"/>
      <c r="AB2524"/>
      <c r="AC2524"/>
      <c r="AD2524"/>
      <c r="AE2524"/>
      <c r="AF2524"/>
      <c r="AG2524"/>
      <c r="AH2524"/>
      <c r="AI2524"/>
    </row>
    <row r="2525" spans="1:35">
      <c r="A2525" s="10">
        <v>2509</v>
      </c>
      <c r="B2525" s="176" t="s">
        <v>1345</v>
      </c>
      <c r="C2525" s="177" t="s">
        <v>1018</v>
      </c>
      <c r="D2525" s="177" t="s">
        <v>307</v>
      </c>
      <c r="E2525" s="178" t="s">
        <v>355</v>
      </c>
      <c r="F2525" s="179">
        <v>48</v>
      </c>
      <c r="G2525" s="180" t="s">
        <v>741</v>
      </c>
      <c r="H2525" s="181">
        <v>3</v>
      </c>
      <c r="I2525" s="182">
        <f>Tabla1[[#This Row],[P_Esperada_MEISR ]]*0.0008928</f>
        <v>2.6784000000000001E-3</v>
      </c>
      <c r="J2525" s="183">
        <v>1</v>
      </c>
      <c r="K2525" s="183">
        <f>Tabla1[[#This Row],[Puntuación]]-1</f>
        <v>0</v>
      </c>
      <c r="L2525" s="182">
        <f>Tabla1[[#This Row],[Cambio escala]]*0.0008928</f>
        <v>0</v>
      </c>
      <c r="M2525" s="179" t="s">
        <v>24</v>
      </c>
      <c r="N2525" s="179" t="s">
        <v>1435</v>
      </c>
      <c r="O2525" s="179" t="s">
        <v>5</v>
      </c>
      <c r="P2525" s="179" t="s">
        <v>1441</v>
      </c>
      <c r="Q2525" s="179" t="s">
        <v>5</v>
      </c>
      <c r="R2525" s="179" t="s">
        <v>1519</v>
      </c>
      <c r="S2525" s="179" t="s">
        <v>331</v>
      </c>
      <c r="T2525" s="184" t="s">
        <v>9</v>
      </c>
      <c r="U2525" s="184" t="str">
        <f>Tabla1[[#This Row],[Códigos CIF]]&amp;" "&amp;"="&amp;" "&amp;Tabla1[[#This Row],[Códigos CIF Habilidad]]</f>
        <v>d332 = Cantar</v>
      </c>
      <c r="V2525" s="189" t="s">
        <v>332</v>
      </c>
      <c r="W2525" s="19" t="s">
        <v>333</v>
      </c>
      <c r="X2525" s="10"/>
      <c r="Y2525" s="10"/>
      <c r="Z2525"/>
      <c r="AA2525"/>
      <c r="AB2525"/>
      <c r="AC2525"/>
      <c r="AD2525"/>
      <c r="AE2525"/>
      <c r="AF2525"/>
      <c r="AG2525"/>
      <c r="AH2525"/>
      <c r="AI2525"/>
    </row>
    <row r="2526" spans="1:35" ht="30.6">
      <c r="A2526" s="10">
        <v>2510</v>
      </c>
      <c r="B2526" s="176" t="s">
        <v>1345</v>
      </c>
      <c r="C2526" s="177" t="s">
        <v>978</v>
      </c>
      <c r="D2526" s="177" t="s">
        <v>307</v>
      </c>
      <c r="E2526" s="178" t="s">
        <v>356</v>
      </c>
      <c r="F2526" s="179">
        <v>48</v>
      </c>
      <c r="G2526" s="180" t="s">
        <v>741</v>
      </c>
      <c r="H2526" s="181">
        <v>3</v>
      </c>
      <c r="I2526" s="182">
        <f>Tabla1[[#This Row],[P_Esperada_MEISR ]]*0.0008928</f>
        <v>2.6784000000000001E-3</v>
      </c>
      <c r="J2526" s="183">
        <v>1</v>
      </c>
      <c r="K2526" s="183">
        <f>Tabla1[[#This Row],[Puntuación]]-1</f>
        <v>0</v>
      </c>
      <c r="L2526" s="182">
        <f>Tabla1[[#This Row],[Cambio escala]]*0.0008928</f>
        <v>0</v>
      </c>
      <c r="M2526" s="179" t="s">
        <v>5</v>
      </c>
      <c r="N2526" s="179" t="s">
        <v>1436</v>
      </c>
      <c r="O2526" s="179" t="s">
        <v>5</v>
      </c>
      <c r="P2526" s="179" t="s">
        <v>1441</v>
      </c>
      <c r="Q2526" s="179" t="s">
        <v>5</v>
      </c>
      <c r="R2526" s="179" t="s">
        <v>1519</v>
      </c>
      <c r="S2526" s="179" t="s">
        <v>340</v>
      </c>
      <c r="T2526" s="184" t="s">
        <v>14</v>
      </c>
      <c r="U2526" s="184" t="str">
        <f>Tabla1[[#This Row],[Códigos CIF]]&amp;" "&amp;"="&amp;" "&amp;Tabla1[[#This Row],[Códigos CIF Habilidad]]</f>
        <v>d720 = Interacciones interpersonales complejas</v>
      </c>
      <c r="V2526" s="189" t="s">
        <v>341</v>
      </c>
      <c r="W2526" s="19" t="s">
        <v>342</v>
      </c>
      <c r="X2526" s="10"/>
      <c r="Y2526" s="10"/>
      <c r="Z2526"/>
      <c r="AA2526"/>
      <c r="AB2526"/>
      <c r="AC2526"/>
      <c r="AD2526"/>
      <c r="AE2526"/>
      <c r="AF2526"/>
      <c r="AG2526"/>
      <c r="AH2526"/>
      <c r="AI2526"/>
    </row>
    <row r="2527" spans="1:35" ht="40.799999999999997">
      <c r="A2527" s="10">
        <v>2511</v>
      </c>
      <c r="B2527" s="176" t="s">
        <v>1345</v>
      </c>
      <c r="C2527" s="177" t="s">
        <v>1019</v>
      </c>
      <c r="D2527" s="177" t="s">
        <v>307</v>
      </c>
      <c r="E2527" s="178" t="s">
        <v>357</v>
      </c>
      <c r="F2527" s="179">
        <v>48</v>
      </c>
      <c r="G2527" s="180" t="s">
        <v>741</v>
      </c>
      <c r="H2527" s="181">
        <v>3</v>
      </c>
      <c r="I2527" s="182">
        <f>Tabla1[[#This Row],[P_Esperada_MEISR ]]*0.0008928</f>
        <v>2.6784000000000001E-3</v>
      </c>
      <c r="J2527" s="183">
        <v>1</v>
      </c>
      <c r="K2527" s="183">
        <f>Tabla1[[#This Row],[Puntuación]]-1</f>
        <v>0</v>
      </c>
      <c r="L2527" s="182">
        <f>Tabla1[[#This Row],[Cambio escala]]*0.0008928</f>
        <v>0</v>
      </c>
      <c r="M2527" s="179" t="s">
        <v>24</v>
      </c>
      <c r="N2527" s="179" t="s">
        <v>1435</v>
      </c>
      <c r="O2527" s="179" t="s">
        <v>31</v>
      </c>
      <c r="P2527" s="179" t="s">
        <v>1438</v>
      </c>
      <c r="Q2527" s="179" t="s">
        <v>5</v>
      </c>
      <c r="R2527" s="179" t="s">
        <v>1519</v>
      </c>
      <c r="S2527" s="179" t="s">
        <v>59</v>
      </c>
      <c r="T2527" s="184" t="s">
        <v>60</v>
      </c>
      <c r="U2527" s="184" t="str">
        <f>Tabla1[[#This Row],[Códigos CIF]]&amp;" "&amp;"="&amp;" "&amp;Tabla1[[#This Row],[Códigos CIF Habilidad]]</f>
        <v xml:space="preserve">d880 = Participación en el juego </v>
      </c>
      <c r="V2527" s="189" t="s">
        <v>61</v>
      </c>
      <c r="W2527" s="19" t="s">
        <v>62</v>
      </c>
      <c r="X2527" s="10"/>
      <c r="Y2527" s="10"/>
      <c r="Z2527"/>
      <c r="AA2527"/>
      <c r="AB2527"/>
      <c r="AC2527"/>
      <c r="AD2527"/>
      <c r="AE2527"/>
      <c r="AF2527"/>
      <c r="AG2527"/>
      <c r="AH2527"/>
      <c r="AI2527"/>
    </row>
    <row r="2528" spans="1:35" ht="61.2">
      <c r="A2528" s="10">
        <v>2512</v>
      </c>
      <c r="B2528" s="176" t="s">
        <v>1345</v>
      </c>
      <c r="C2528" s="177" t="s">
        <v>1020</v>
      </c>
      <c r="D2528" s="177" t="s">
        <v>307</v>
      </c>
      <c r="E2528" s="178" t="s">
        <v>1539</v>
      </c>
      <c r="F2528" s="179">
        <v>54</v>
      </c>
      <c r="G2528" s="180" t="s">
        <v>743</v>
      </c>
      <c r="H2528" s="181">
        <v>3</v>
      </c>
      <c r="I2528" s="182">
        <f>Tabla1[[#This Row],[P_Esperada_MEISR ]]*0.0008928</f>
        <v>2.6784000000000001E-3</v>
      </c>
      <c r="J2528" s="183">
        <v>1</v>
      </c>
      <c r="K2528" s="183">
        <f>Tabla1[[#This Row],[Puntuación]]-1</f>
        <v>0</v>
      </c>
      <c r="L2528" s="182">
        <f>Tabla1[[#This Row],[Cambio escala]]*0.0008928</f>
        <v>0</v>
      </c>
      <c r="M2528" s="179" t="s">
        <v>5</v>
      </c>
      <c r="N2528" s="179" t="s">
        <v>1436</v>
      </c>
      <c r="O2528" s="179" t="s">
        <v>5</v>
      </c>
      <c r="P2528" s="179" t="s">
        <v>1441</v>
      </c>
      <c r="Q2528" s="179" t="s">
        <v>5</v>
      </c>
      <c r="R2528" s="179" t="s">
        <v>1519</v>
      </c>
      <c r="S2528" s="179" t="s">
        <v>13</v>
      </c>
      <c r="T2528" s="184" t="s">
        <v>14</v>
      </c>
      <c r="U2528" s="184" t="str">
        <f>Tabla1[[#This Row],[Códigos CIF]]&amp;" "&amp;"="&amp;" "&amp;Tabla1[[#This Row],[Códigos CIF Habilidad]]</f>
        <v>d710 = Interacciones interpersonales básicas</v>
      </c>
      <c r="V2528" s="189" t="s">
        <v>15</v>
      </c>
      <c r="W2528" s="19" t="s">
        <v>16</v>
      </c>
      <c r="X2528" s="10"/>
      <c r="Y2528" s="10"/>
      <c r="Z2528"/>
      <c r="AA2528"/>
      <c r="AB2528"/>
      <c r="AC2528"/>
      <c r="AD2528"/>
      <c r="AE2528"/>
      <c r="AF2528"/>
      <c r="AG2528"/>
      <c r="AH2528"/>
      <c r="AI2528"/>
    </row>
    <row r="2529" spans="1:35" ht="30.6">
      <c r="A2529" s="10">
        <v>2513</v>
      </c>
      <c r="B2529" s="176" t="s">
        <v>1345</v>
      </c>
      <c r="C2529" s="177" t="s">
        <v>1021</v>
      </c>
      <c r="D2529" s="177" t="s">
        <v>307</v>
      </c>
      <c r="E2529" s="178" t="s">
        <v>348</v>
      </c>
      <c r="F2529" s="179">
        <v>54</v>
      </c>
      <c r="G2529" s="180" t="s">
        <v>743</v>
      </c>
      <c r="H2529" s="181">
        <v>3</v>
      </c>
      <c r="I2529" s="182">
        <f>Tabla1[[#This Row],[P_Esperada_MEISR ]]*0.0008928</f>
        <v>2.6784000000000001E-3</v>
      </c>
      <c r="J2529" s="183">
        <v>1</v>
      </c>
      <c r="K2529" s="183">
        <f>Tabla1[[#This Row],[Puntuación]]-1</f>
        <v>0</v>
      </c>
      <c r="L2529" s="182">
        <f>Tabla1[[#This Row],[Cambio escala]]*0.0008928</f>
        <v>0</v>
      </c>
      <c r="M2529" s="179" t="s">
        <v>24</v>
      </c>
      <c r="N2529" s="179" t="s">
        <v>1435</v>
      </c>
      <c r="O2529" s="179" t="s">
        <v>5</v>
      </c>
      <c r="P2529" s="179" t="s">
        <v>1441</v>
      </c>
      <c r="Q2529" s="179" t="s">
        <v>5</v>
      </c>
      <c r="R2529" s="179" t="s">
        <v>1519</v>
      </c>
      <c r="S2529" s="179" t="s">
        <v>77</v>
      </c>
      <c r="T2529" s="184" t="s">
        <v>50</v>
      </c>
      <c r="U2529" s="184" t="str">
        <f>Tabla1[[#This Row],[Códigos CIF]]&amp;" "&amp;"="&amp;" "&amp;Tabla1[[#This Row],[Códigos CIF Habilidad]]</f>
        <v>d250 = Manejo del comportamiento propio</v>
      </c>
      <c r="V2529" s="189" t="s">
        <v>78</v>
      </c>
      <c r="W2529" s="19" t="s">
        <v>79</v>
      </c>
      <c r="X2529" s="10"/>
      <c r="Y2529" s="10"/>
      <c r="Z2529"/>
      <c r="AA2529"/>
      <c r="AB2529"/>
      <c r="AC2529"/>
      <c r="AD2529"/>
      <c r="AE2529"/>
      <c r="AF2529"/>
      <c r="AG2529"/>
      <c r="AH2529"/>
      <c r="AI2529"/>
    </row>
    <row r="2530" spans="1:35" ht="20.399999999999999">
      <c r="A2530" s="10">
        <v>2514</v>
      </c>
      <c r="B2530" s="176" t="s">
        <v>1345</v>
      </c>
      <c r="C2530" s="177" t="s">
        <v>1022</v>
      </c>
      <c r="D2530" s="177" t="s">
        <v>307</v>
      </c>
      <c r="E2530" s="178" t="s">
        <v>353</v>
      </c>
      <c r="F2530" s="179">
        <v>54</v>
      </c>
      <c r="G2530" s="180" t="s">
        <v>743</v>
      </c>
      <c r="H2530" s="181">
        <v>3</v>
      </c>
      <c r="I2530" s="182">
        <f>Tabla1[[#This Row],[P_Esperada_MEISR ]]*0.0008928</f>
        <v>2.6784000000000001E-3</v>
      </c>
      <c r="J2530" s="183">
        <v>1</v>
      </c>
      <c r="K2530" s="183">
        <f>Tabla1[[#This Row],[Puntuación]]-1</f>
        <v>0</v>
      </c>
      <c r="L2530" s="182">
        <f>Tabla1[[#This Row],[Cambio escala]]*0.0008928</f>
        <v>0</v>
      </c>
      <c r="M2530" s="179" t="s">
        <v>5</v>
      </c>
      <c r="N2530" s="179" t="s">
        <v>1436</v>
      </c>
      <c r="O2530" s="179" t="s">
        <v>5</v>
      </c>
      <c r="P2530" s="179" t="s">
        <v>1441</v>
      </c>
      <c r="Q2530" s="179" t="s">
        <v>5</v>
      </c>
      <c r="R2530" s="179" t="s">
        <v>1519</v>
      </c>
      <c r="S2530" s="179" t="s">
        <v>103</v>
      </c>
      <c r="T2530" s="184" t="s">
        <v>9</v>
      </c>
      <c r="U2530" s="184" t="str">
        <f>Tabla1[[#This Row],[Códigos CIF]]&amp;" "&amp;"="&amp;" "&amp;Tabla1[[#This Row],[Códigos CIF Habilidad]]</f>
        <v>d350 = Conversación</v>
      </c>
      <c r="V2530" s="189" t="s">
        <v>104</v>
      </c>
      <c r="W2530" s="19" t="s">
        <v>105</v>
      </c>
      <c r="X2530" s="10"/>
      <c r="Y2530" s="10"/>
      <c r="Z2530"/>
      <c r="AA2530"/>
      <c r="AB2530"/>
      <c r="AC2530"/>
      <c r="AD2530"/>
      <c r="AE2530"/>
      <c r="AF2530"/>
      <c r="AG2530"/>
      <c r="AH2530"/>
      <c r="AI2530"/>
    </row>
    <row r="2531" spans="1:35">
      <c r="A2531" s="10">
        <v>2515</v>
      </c>
      <c r="B2531" s="176" t="s">
        <v>1345</v>
      </c>
      <c r="C2531" s="177" t="s">
        <v>1023</v>
      </c>
      <c r="D2531" s="177" t="s">
        <v>307</v>
      </c>
      <c r="E2531" s="178" t="s">
        <v>354</v>
      </c>
      <c r="F2531" s="179">
        <v>54</v>
      </c>
      <c r="G2531" s="180" t="s">
        <v>743</v>
      </c>
      <c r="H2531" s="181">
        <v>3</v>
      </c>
      <c r="I2531" s="182">
        <f>Tabla1[[#This Row],[P_Esperada_MEISR ]]*0.0008928</f>
        <v>2.6784000000000001E-3</v>
      </c>
      <c r="J2531" s="183">
        <v>1</v>
      </c>
      <c r="K2531" s="183">
        <f>Tabla1[[#This Row],[Puntuación]]-1</f>
        <v>0</v>
      </c>
      <c r="L2531" s="182">
        <f>Tabla1[[#This Row],[Cambio escala]]*0.0008928</f>
        <v>0</v>
      </c>
      <c r="M2531" s="179" t="s">
        <v>24</v>
      </c>
      <c r="N2531" s="179" t="s">
        <v>1435</v>
      </c>
      <c r="O2531" s="179" t="s">
        <v>5</v>
      </c>
      <c r="P2531" s="179" t="s">
        <v>1441</v>
      </c>
      <c r="Q2531" s="179" t="s">
        <v>5</v>
      </c>
      <c r="R2531" s="179" t="s">
        <v>1519</v>
      </c>
      <c r="S2531" s="179" t="s">
        <v>59</v>
      </c>
      <c r="T2531" s="184" t="s">
        <v>60</v>
      </c>
      <c r="U2531" s="184" t="str">
        <f>Tabla1[[#This Row],[Códigos CIF]]&amp;" "&amp;"="&amp;" "&amp;Tabla1[[#This Row],[Códigos CIF Habilidad]]</f>
        <v xml:space="preserve">d880 = Participación en el juego </v>
      </c>
      <c r="V2531" s="189" t="s">
        <v>61</v>
      </c>
      <c r="W2531" s="19" t="s">
        <v>62</v>
      </c>
      <c r="X2531" s="10"/>
      <c r="Y2531" s="10"/>
      <c r="Z2531"/>
      <c r="AA2531"/>
      <c r="AB2531"/>
      <c r="AC2531"/>
      <c r="AD2531"/>
      <c r="AE2531"/>
      <c r="AF2531"/>
      <c r="AG2531"/>
      <c r="AH2531"/>
      <c r="AI2531"/>
    </row>
    <row r="2532" spans="1:35">
      <c r="A2532" s="10">
        <v>2516</v>
      </c>
      <c r="B2532" s="176" t="s">
        <v>1345</v>
      </c>
      <c r="C2532" s="177" t="s">
        <v>1024</v>
      </c>
      <c r="D2532" s="177" t="s">
        <v>307</v>
      </c>
      <c r="E2532" s="178" t="s">
        <v>297</v>
      </c>
      <c r="F2532" s="179">
        <v>54</v>
      </c>
      <c r="G2532" s="180" t="s">
        <v>743</v>
      </c>
      <c r="H2532" s="181">
        <v>3</v>
      </c>
      <c r="I2532" s="182">
        <f>Tabla1[[#This Row],[P_Esperada_MEISR ]]*0.0008928</f>
        <v>2.6784000000000001E-3</v>
      </c>
      <c r="J2532" s="183">
        <v>1</v>
      </c>
      <c r="K2532" s="183">
        <f>Tabla1[[#This Row],[Puntuación]]-1</f>
        <v>0</v>
      </c>
      <c r="L2532" s="182">
        <f>Tabla1[[#This Row],[Cambio escala]]*0.0008928</f>
        <v>0</v>
      </c>
      <c r="M2532" s="179" t="s">
        <v>24</v>
      </c>
      <c r="N2532" s="179" t="s">
        <v>1435</v>
      </c>
      <c r="O2532" s="179" t="s">
        <v>5</v>
      </c>
      <c r="P2532" s="179" t="s">
        <v>1441</v>
      </c>
      <c r="Q2532" s="179" t="s">
        <v>5</v>
      </c>
      <c r="R2532" s="179" t="s">
        <v>1519</v>
      </c>
      <c r="S2532" s="179" t="s">
        <v>59</v>
      </c>
      <c r="T2532" s="184" t="s">
        <v>60</v>
      </c>
      <c r="U2532" s="184" t="str">
        <f>Tabla1[[#This Row],[Códigos CIF]]&amp;" "&amp;"="&amp;" "&amp;Tabla1[[#This Row],[Códigos CIF Habilidad]]</f>
        <v xml:space="preserve">d880 = Participación en el juego </v>
      </c>
      <c r="V2532" s="189" t="s">
        <v>61</v>
      </c>
      <c r="W2532" s="19" t="s">
        <v>62</v>
      </c>
      <c r="X2532" s="10"/>
      <c r="Y2532" s="10"/>
      <c r="Z2532"/>
      <c r="AA2532"/>
      <c r="AB2532"/>
      <c r="AC2532"/>
      <c r="AD2532"/>
      <c r="AE2532"/>
      <c r="AF2532"/>
      <c r="AG2532"/>
      <c r="AH2532"/>
      <c r="AI2532"/>
    </row>
    <row r="2533" spans="1:35" ht="20.399999999999999">
      <c r="A2533" s="10">
        <v>2517</v>
      </c>
      <c r="B2533" s="176" t="s">
        <v>1345</v>
      </c>
      <c r="C2533" s="177" t="s">
        <v>1025</v>
      </c>
      <c r="D2533" s="177" t="s">
        <v>307</v>
      </c>
      <c r="E2533" s="178" t="s">
        <v>361</v>
      </c>
      <c r="F2533" s="179">
        <v>54</v>
      </c>
      <c r="G2533" s="180" t="s">
        <v>743</v>
      </c>
      <c r="H2533" s="181">
        <v>3</v>
      </c>
      <c r="I2533" s="182">
        <f>Tabla1[[#This Row],[P_Esperada_MEISR ]]*0.0008928</f>
        <v>2.6784000000000001E-3</v>
      </c>
      <c r="J2533" s="183">
        <v>1</v>
      </c>
      <c r="K2533" s="183">
        <f>Tabla1[[#This Row],[Puntuación]]-1</f>
        <v>0</v>
      </c>
      <c r="L2533" s="182">
        <f>Tabla1[[#This Row],[Cambio escala]]*0.0008928</f>
        <v>0</v>
      </c>
      <c r="M2533" s="179" t="s">
        <v>24</v>
      </c>
      <c r="N2533" s="179" t="s">
        <v>1435</v>
      </c>
      <c r="O2533" s="179" t="s">
        <v>31</v>
      </c>
      <c r="P2533" s="179" t="s">
        <v>1438</v>
      </c>
      <c r="Q2533" s="179" t="s">
        <v>7</v>
      </c>
      <c r="R2533" s="179" t="s">
        <v>1526</v>
      </c>
      <c r="S2533" s="179" t="s">
        <v>86</v>
      </c>
      <c r="T2533" s="184" t="s">
        <v>50</v>
      </c>
      <c r="U2533" s="184" t="str">
        <f>Tabla1[[#This Row],[Códigos CIF]]&amp;" "&amp;"="&amp;" "&amp;Tabla1[[#This Row],[Códigos CIF Habilidad]]</f>
        <v>d210 = Llevar a cabo una única tarea</v>
      </c>
      <c r="V2533" s="189" t="s">
        <v>87</v>
      </c>
      <c r="W2533" s="19" t="s">
        <v>88</v>
      </c>
      <c r="X2533" s="10"/>
      <c r="Y2533" s="10"/>
      <c r="Z2533"/>
      <c r="AA2533"/>
      <c r="AB2533"/>
      <c r="AC2533"/>
      <c r="AD2533"/>
      <c r="AE2533"/>
      <c r="AF2533"/>
      <c r="AG2533"/>
      <c r="AH2533"/>
      <c r="AI2533"/>
    </row>
    <row r="2534" spans="1:35" ht="24">
      <c r="A2534" s="10">
        <v>2518</v>
      </c>
      <c r="B2534" s="176" t="s">
        <v>1345</v>
      </c>
      <c r="C2534" s="177" t="s">
        <v>1026</v>
      </c>
      <c r="D2534" s="177" t="s">
        <v>307</v>
      </c>
      <c r="E2534" s="178" t="s">
        <v>364</v>
      </c>
      <c r="F2534" s="179">
        <v>54</v>
      </c>
      <c r="G2534" s="180" t="s">
        <v>743</v>
      </c>
      <c r="H2534" s="181">
        <v>3</v>
      </c>
      <c r="I2534" s="182">
        <f>Tabla1[[#This Row],[P_Esperada_MEISR ]]*0.0008928</f>
        <v>2.6784000000000001E-3</v>
      </c>
      <c r="J2534" s="183">
        <v>1</v>
      </c>
      <c r="K2534" s="183">
        <f>Tabla1[[#This Row],[Puntuación]]-1</f>
        <v>0</v>
      </c>
      <c r="L2534" s="182">
        <f>Tabla1[[#This Row],[Cambio escala]]*0.0008928</f>
        <v>0</v>
      </c>
      <c r="M2534" s="179" t="s">
        <v>24</v>
      </c>
      <c r="N2534" s="179" t="s">
        <v>1435</v>
      </c>
      <c r="O2534" s="179" t="s">
        <v>5</v>
      </c>
      <c r="P2534" s="179" t="s">
        <v>1441</v>
      </c>
      <c r="Q2534" s="179" t="s">
        <v>5</v>
      </c>
      <c r="R2534" s="179" t="s">
        <v>1519</v>
      </c>
      <c r="S2534" s="179" t="s">
        <v>340</v>
      </c>
      <c r="T2534" s="184" t="s">
        <v>14</v>
      </c>
      <c r="U2534" s="184" t="str">
        <f>Tabla1[[#This Row],[Códigos CIF]]&amp;" "&amp;"="&amp;" "&amp;Tabla1[[#This Row],[Códigos CIF Habilidad]]</f>
        <v>d720 = Interacciones interpersonales complejas</v>
      </c>
      <c r="V2534" s="189" t="s">
        <v>341</v>
      </c>
      <c r="W2534" s="19" t="s">
        <v>342</v>
      </c>
      <c r="X2534" s="10"/>
      <c r="Y2534" s="10"/>
      <c r="Z2534"/>
      <c r="AA2534"/>
      <c r="AB2534"/>
      <c r="AC2534"/>
      <c r="AD2534"/>
      <c r="AE2534"/>
      <c r="AF2534"/>
      <c r="AG2534"/>
      <c r="AH2534"/>
      <c r="AI2534"/>
    </row>
    <row r="2535" spans="1:35" ht="20.399999999999999">
      <c r="A2535" s="10">
        <v>2519</v>
      </c>
      <c r="B2535" s="176" t="s">
        <v>1345</v>
      </c>
      <c r="C2535" s="177" t="s">
        <v>1027</v>
      </c>
      <c r="D2535" s="177" t="s">
        <v>307</v>
      </c>
      <c r="E2535" s="178" t="s">
        <v>358</v>
      </c>
      <c r="F2535" s="179">
        <v>60</v>
      </c>
      <c r="G2535" s="180" t="s">
        <v>744</v>
      </c>
      <c r="H2535" s="181">
        <v>3</v>
      </c>
      <c r="I2535" s="182">
        <f>Tabla1[[#This Row],[P_Esperada_MEISR ]]*0.0008928</f>
        <v>2.6784000000000001E-3</v>
      </c>
      <c r="J2535" s="183">
        <v>1</v>
      </c>
      <c r="K2535" s="183">
        <f>Tabla1[[#This Row],[Puntuación]]-1</f>
        <v>0</v>
      </c>
      <c r="L2535" s="182">
        <f>Tabla1[[#This Row],[Cambio escala]]*0.0008928</f>
        <v>0</v>
      </c>
      <c r="M2535" s="179" t="s">
        <v>5</v>
      </c>
      <c r="N2535" s="179" t="s">
        <v>1436</v>
      </c>
      <c r="O2535" s="179" t="s">
        <v>5</v>
      </c>
      <c r="P2535" s="179" t="s">
        <v>1441</v>
      </c>
      <c r="Q2535" s="179" t="s">
        <v>5</v>
      </c>
      <c r="R2535" s="179" t="s">
        <v>1519</v>
      </c>
      <c r="S2535" s="179" t="s">
        <v>59</v>
      </c>
      <c r="T2535" s="184" t="s">
        <v>60</v>
      </c>
      <c r="U2535" s="184" t="str">
        <f>Tabla1[[#This Row],[Códigos CIF]]&amp;" "&amp;"="&amp;" "&amp;Tabla1[[#This Row],[Códigos CIF Habilidad]]</f>
        <v xml:space="preserve">d880 = Participación en el juego </v>
      </c>
      <c r="V2535" s="189" t="s">
        <v>61</v>
      </c>
      <c r="W2535" s="19" t="s">
        <v>62</v>
      </c>
      <c r="X2535" s="10"/>
      <c r="Y2535" s="10"/>
      <c r="Z2535"/>
      <c r="AA2535"/>
      <c r="AB2535"/>
      <c r="AC2535"/>
      <c r="AD2535"/>
      <c r="AE2535"/>
      <c r="AF2535"/>
      <c r="AG2535"/>
      <c r="AH2535"/>
      <c r="AI2535"/>
    </row>
    <row r="2536" spans="1:35" ht="24">
      <c r="A2536" s="10">
        <v>2520</v>
      </c>
      <c r="B2536" s="176" t="s">
        <v>1345</v>
      </c>
      <c r="C2536" s="177" t="s">
        <v>1028</v>
      </c>
      <c r="D2536" s="177" t="s">
        <v>307</v>
      </c>
      <c r="E2536" s="178" t="s">
        <v>360</v>
      </c>
      <c r="F2536" s="179">
        <v>60</v>
      </c>
      <c r="G2536" s="180" t="s">
        <v>744</v>
      </c>
      <c r="H2536" s="181">
        <v>3</v>
      </c>
      <c r="I2536" s="182">
        <f>Tabla1[[#This Row],[P_Esperada_MEISR ]]*0.0008928</f>
        <v>2.6784000000000001E-3</v>
      </c>
      <c r="J2536" s="183">
        <v>1</v>
      </c>
      <c r="K2536" s="183">
        <f>Tabla1[[#This Row],[Puntuación]]-1</f>
        <v>0</v>
      </c>
      <c r="L2536" s="182">
        <f>Tabla1[[#This Row],[Cambio escala]]*0.0008928</f>
        <v>0</v>
      </c>
      <c r="M2536" s="179" t="s">
        <v>24</v>
      </c>
      <c r="N2536" s="179" t="s">
        <v>1435</v>
      </c>
      <c r="O2536" s="179" t="s">
        <v>5</v>
      </c>
      <c r="P2536" s="179" t="s">
        <v>1441</v>
      </c>
      <c r="Q2536" s="179" t="s">
        <v>5</v>
      </c>
      <c r="R2536" s="179" t="s">
        <v>1519</v>
      </c>
      <c r="S2536" s="179" t="s">
        <v>340</v>
      </c>
      <c r="T2536" s="184" t="s">
        <v>14</v>
      </c>
      <c r="U2536" s="184" t="str">
        <f>Tabla1[[#This Row],[Códigos CIF]]&amp;" "&amp;"="&amp;" "&amp;Tabla1[[#This Row],[Códigos CIF Habilidad]]</f>
        <v>d720 = Interacciones interpersonales complejas</v>
      </c>
      <c r="V2536" s="189" t="s">
        <v>341</v>
      </c>
      <c r="W2536" s="19" t="s">
        <v>342</v>
      </c>
      <c r="X2536" s="10"/>
      <c r="Y2536" s="10"/>
      <c r="Z2536"/>
      <c r="AA2536"/>
      <c r="AB2536"/>
      <c r="AC2536"/>
      <c r="AD2536"/>
      <c r="AE2536"/>
      <c r="AF2536"/>
      <c r="AG2536"/>
      <c r="AH2536"/>
      <c r="AI2536"/>
    </row>
    <row r="2537" spans="1:35" ht="24">
      <c r="A2537" s="10">
        <v>2521</v>
      </c>
      <c r="B2537" s="176" t="s">
        <v>1345</v>
      </c>
      <c r="C2537" s="177" t="s">
        <v>1029</v>
      </c>
      <c r="D2537" s="177" t="s">
        <v>307</v>
      </c>
      <c r="E2537" s="178" t="s">
        <v>1540</v>
      </c>
      <c r="F2537" s="179">
        <v>60</v>
      </c>
      <c r="G2537" s="180" t="s">
        <v>744</v>
      </c>
      <c r="H2537" s="181">
        <v>3</v>
      </c>
      <c r="I2537" s="182">
        <f>Tabla1[[#This Row],[P_Esperada_MEISR ]]*0.0008928</f>
        <v>2.6784000000000001E-3</v>
      </c>
      <c r="J2537" s="183">
        <v>1</v>
      </c>
      <c r="K2537" s="183">
        <f>Tabla1[[#This Row],[Puntuación]]-1</f>
        <v>0</v>
      </c>
      <c r="L2537" s="182">
        <f>Tabla1[[#This Row],[Cambio escala]]*0.0008928</f>
        <v>0</v>
      </c>
      <c r="M2537" s="179" t="s">
        <v>24</v>
      </c>
      <c r="N2537" s="179" t="s">
        <v>1435</v>
      </c>
      <c r="O2537" s="179" t="s">
        <v>5</v>
      </c>
      <c r="P2537" s="179" t="s">
        <v>1441</v>
      </c>
      <c r="Q2537" s="179" t="s">
        <v>5</v>
      </c>
      <c r="R2537" s="179" t="s">
        <v>1519</v>
      </c>
      <c r="S2537" s="179" t="s">
        <v>340</v>
      </c>
      <c r="T2537" s="184" t="s">
        <v>14</v>
      </c>
      <c r="U2537" s="184" t="str">
        <f>Tabla1[[#This Row],[Códigos CIF]]&amp;" "&amp;"="&amp;" "&amp;Tabla1[[#This Row],[Códigos CIF Habilidad]]</f>
        <v>d720 = Interacciones interpersonales complejas</v>
      </c>
      <c r="V2537" s="189" t="s">
        <v>341</v>
      </c>
      <c r="W2537" s="19" t="s">
        <v>342</v>
      </c>
      <c r="X2537" s="10"/>
      <c r="Y2537" s="10"/>
      <c r="Z2537"/>
      <c r="AA2537"/>
      <c r="AB2537"/>
      <c r="AC2537"/>
      <c r="AD2537"/>
      <c r="AE2537"/>
      <c r="AF2537"/>
      <c r="AG2537"/>
      <c r="AH2537"/>
      <c r="AI2537"/>
    </row>
    <row r="2538" spans="1:35" ht="30.6">
      <c r="A2538" s="10">
        <v>2522</v>
      </c>
      <c r="B2538" s="176" t="s">
        <v>1345</v>
      </c>
      <c r="C2538" s="177" t="s">
        <v>1339</v>
      </c>
      <c r="D2538" s="177" t="s">
        <v>307</v>
      </c>
      <c r="E2538" s="178" t="s">
        <v>363</v>
      </c>
      <c r="F2538" s="179">
        <v>60</v>
      </c>
      <c r="G2538" s="180" t="s">
        <v>744</v>
      </c>
      <c r="H2538" s="181">
        <v>3</v>
      </c>
      <c r="I2538" s="182">
        <f>Tabla1[[#This Row],[P_Esperada_MEISR ]]*0.0008928</f>
        <v>2.6784000000000001E-3</v>
      </c>
      <c r="J2538" s="183">
        <v>1</v>
      </c>
      <c r="K2538" s="183">
        <f>Tabla1[[#This Row],[Puntuación]]-1</f>
        <v>0</v>
      </c>
      <c r="L2538" s="182">
        <f>Tabla1[[#This Row],[Cambio escala]]*0.0008928</f>
        <v>0</v>
      </c>
      <c r="M2538" s="179" t="s">
        <v>24</v>
      </c>
      <c r="N2538" s="179" t="s">
        <v>1435</v>
      </c>
      <c r="O2538" s="179" t="s">
        <v>31</v>
      </c>
      <c r="P2538" s="179" t="s">
        <v>1438</v>
      </c>
      <c r="Q2538" s="179" t="s">
        <v>7</v>
      </c>
      <c r="R2538" s="179" t="s">
        <v>1526</v>
      </c>
      <c r="S2538" s="179" t="s">
        <v>233</v>
      </c>
      <c r="T2538" s="184" t="s">
        <v>50</v>
      </c>
      <c r="U2538" s="184" t="str">
        <f>Tabla1[[#This Row],[Códigos CIF]]&amp;" "&amp;"="&amp;" "&amp;Tabla1[[#This Row],[Códigos CIF Habilidad]]</f>
        <v>d220 = Llevar a cabo múltiples tareas</v>
      </c>
      <c r="V2538" s="189" t="s">
        <v>234</v>
      </c>
      <c r="W2538" s="19" t="s">
        <v>235</v>
      </c>
      <c r="X2538" s="10"/>
      <c r="Y2538" s="10"/>
      <c r="Z2538"/>
      <c r="AA2538"/>
      <c r="AB2538"/>
      <c r="AC2538"/>
      <c r="AD2538"/>
      <c r="AE2538"/>
      <c r="AF2538"/>
      <c r="AG2538"/>
      <c r="AH2538"/>
      <c r="AI2538"/>
    </row>
    <row r="2539" spans="1:35" ht="24">
      <c r="A2539" s="10">
        <v>2523</v>
      </c>
      <c r="B2539" s="176" t="s">
        <v>1345</v>
      </c>
      <c r="C2539" s="177" t="s">
        <v>751</v>
      </c>
      <c r="D2539" s="177" t="s">
        <v>365</v>
      </c>
      <c r="E2539" s="178" t="s">
        <v>366</v>
      </c>
      <c r="F2539" s="179">
        <v>0</v>
      </c>
      <c r="G2539" s="180" t="s">
        <v>683</v>
      </c>
      <c r="H2539" s="181">
        <v>3</v>
      </c>
      <c r="I2539" s="182">
        <f>Tabla1[[#This Row],[P_Esperada_MEISR ]]*0.0008928</f>
        <v>2.6784000000000001E-3</v>
      </c>
      <c r="J2539" s="183">
        <v>1</v>
      </c>
      <c r="K2539" s="183">
        <f>Tabla1[[#This Row],[Puntuación]]-1</f>
        <v>0</v>
      </c>
      <c r="L2539" s="182">
        <f>Tabla1[[#This Row],[Cambio escala]]*0.0008928</f>
        <v>0</v>
      </c>
      <c r="M2539" s="179" t="s">
        <v>24</v>
      </c>
      <c r="N2539" s="179" t="s">
        <v>1435</v>
      </c>
      <c r="O2539" s="179" t="s">
        <v>5</v>
      </c>
      <c r="P2539" s="179" t="s">
        <v>1441</v>
      </c>
      <c r="Q2539" s="179" t="s">
        <v>5</v>
      </c>
      <c r="R2539" s="179" t="s">
        <v>1519</v>
      </c>
      <c r="S2539" s="179" t="s">
        <v>13</v>
      </c>
      <c r="T2539" s="184" t="s">
        <v>14</v>
      </c>
      <c r="U2539" s="184" t="str">
        <f>Tabla1[[#This Row],[Códigos CIF]]&amp;" "&amp;"="&amp;" "&amp;Tabla1[[#This Row],[Códigos CIF Habilidad]]</f>
        <v>d710 = Interacciones interpersonales básicas</v>
      </c>
      <c r="V2539" s="189" t="s">
        <v>15</v>
      </c>
      <c r="W2539" s="19" t="s">
        <v>16</v>
      </c>
      <c r="X2539" s="10"/>
      <c r="Y2539" s="10"/>
      <c r="Z2539"/>
      <c r="AA2539"/>
      <c r="AB2539"/>
      <c r="AC2539"/>
      <c r="AD2539"/>
      <c r="AE2539"/>
      <c r="AF2539"/>
      <c r="AG2539"/>
      <c r="AH2539"/>
      <c r="AI2539"/>
    </row>
    <row r="2540" spans="1:35">
      <c r="A2540" s="10">
        <v>2524</v>
      </c>
      <c r="B2540" s="176" t="s">
        <v>1345</v>
      </c>
      <c r="C2540" s="177" t="s">
        <v>763</v>
      </c>
      <c r="D2540" s="177" t="s">
        <v>365</v>
      </c>
      <c r="E2540" s="178" t="s">
        <v>367</v>
      </c>
      <c r="F2540" s="179">
        <v>0</v>
      </c>
      <c r="G2540" s="180" t="s">
        <v>683</v>
      </c>
      <c r="H2540" s="181">
        <v>3</v>
      </c>
      <c r="I2540" s="182">
        <f>Tabla1[[#This Row],[P_Esperada_MEISR ]]*0.0008928</f>
        <v>2.6784000000000001E-3</v>
      </c>
      <c r="J2540" s="183">
        <v>1</v>
      </c>
      <c r="K2540" s="183">
        <f>Tabla1[[#This Row],[Puntuación]]-1</f>
        <v>0</v>
      </c>
      <c r="L2540" s="182">
        <f>Tabla1[[#This Row],[Cambio escala]]*0.0008928</f>
        <v>0</v>
      </c>
      <c r="M2540" s="179" t="s">
        <v>23</v>
      </c>
      <c r="N2540" s="179" t="s">
        <v>1434</v>
      </c>
      <c r="O2540" s="179" t="s">
        <v>23</v>
      </c>
      <c r="P2540" s="179" t="s">
        <v>1437</v>
      </c>
      <c r="Q2540" s="179" t="s">
        <v>23</v>
      </c>
      <c r="R2540" s="179" t="s">
        <v>1525</v>
      </c>
      <c r="S2540" s="179" t="s">
        <v>72</v>
      </c>
      <c r="T2540" s="184" t="s">
        <v>50</v>
      </c>
      <c r="U2540" s="184" t="str">
        <f>Tabla1[[#This Row],[Códigos CIF]]&amp;" "&amp;"="&amp;" "&amp;Tabla1[[#This Row],[Códigos CIF Habilidad]]</f>
        <v>d230 = Llevar a cabo rutinas diarias</v>
      </c>
      <c r="V2540" s="189" t="s">
        <v>73</v>
      </c>
      <c r="W2540" s="19" t="s">
        <v>74</v>
      </c>
      <c r="X2540" s="10"/>
      <c r="Y2540" s="10"/>
      <c r="Z2540"/>
      <c r="AA2540"/>
      <c r="AB2540"/>
      <c r="AC2540"/>
      <c r="AD2540"/>
      <c r="AE2540"/>
      <c r="AF2540"/>
      <c r="AG2540"/>
      <c r="AH2540"/>
      <c r="AI2540"/>
    </row>
    <row r="2541" spans="1:35" ht="20.399999999999999">
      <c r="A2541" s="10">
        <v>2525</v>
      </c>
      <c r="B2541" s="176" t="s">
        <v>1345</v>
      </c>
      <c r="C2541" s="177" t="s">
        <v>1030</v>
      </c>
      <c r="D2541" s="177" t="s">
        <v>365</v>
      </c>
      <c r="E2541" s="178" t="s">
        <v>368</v>
      </c>
      <c r="F2541" s="179">
        <v>3</v>
      </c>
      <c r="G2541" s="180" t="s">
        <v>683</v>
      </c>
      <c r="H2541" s="181">
        <v>3</v>
      </c>
      <c r="I2541" s="182">
        <f>Tabla1[[#This Row],[P_Esperada_MEISR ]]*0.0008928</f>
        <v>2.6784000000000001E-3</v>
      </c>
      <c r="J2541" s="183">
        <v>1</v>
      </c>
      <c r="K2541" s="183">
        <f>Tabla1[[#This Row],[Puntuación]]-1</f>
        <v>0</v>
      </c>
      <c r="L2541" s="182">
        <f>Tabla1[[#This Row],[Cambio escala]]*0.0008928</f>
        <v>0</v>
      </c>
      <c r="M2541" s="179" t="s">
        <v>23</v>
      </c>
      <c r="N2541" s="179" t="s">
        <v>1434</v>
      </c>
      <c r="O2541" s="179" t="s">
        <v>23</v>
      </c>
      <c r="P2541" s="179" t="s">
        <v>1437</v>
      </c>
      <c r="Q2541" s="179" t="s">
        <v>23</v>
      </c>
      <c r="R2541" s="179" t="s">
        <v>1525</v>
      </c>
      <c r="S2541" s="179" t="s">
        <v>72</v>
      </c>
      <c r="T2541" s="184" t="s">
        <v>50</v>
      </c>
      <c r="U2541" s="184" t="str">
        <f>Tabla1[[#This Row],[Códigos CIF]]&amp;" "&amp;"="&amp;" "&amp;Tabla1[[#This Row],[Códigos CIF Habilidad]]</f>
        <v>d230 = Llevar a cabo rutinas diarias</v>
      </c>
      <c r="V2541" s="189" t="s">
        <v>73</v>
      </c>
      <c r="W2541" s="19" t="s">
        <v>74</v>
      </c>
      <c r="X2541" s="10"/>
      <c r="Y2541" s="10"/>
      <c r="Z2541"/>
      <c r="AA2541"/>
      <c r="AB2541"/>
      <c r="AC2541"/>
      <c r="AD2541"/>
      <c r="AE2541"/>
      <c r="AF2541"/>
      <c r="AG2541"/>
      <c r="AH2541"/>
      <c r="AI2541"/>
    </row>
    <row r="2542" spans="1:35" ht="24">
      <c r="A2542" s="10">
        <v>2526</v>
      </c>
      <c r="B2542" s="176" t="s">
        <v>1345</v>
      </c>
      <c r="C2542" s="177" t="s">
        <v>1031</v>
      </c>
      <c r="D2542" s="177" t="s">
        <v>365</v>
      </c>
      <c r="E2542" s="178" t="s">
        <v>369</v>
      </c>
      <c r="F2542" s="179">
        <v>4</v>
      </c>
      <c r="G2542" s="180" t="s">
        <v>683</v>
      </c>
      <c r="H2542" s="181">
        <v>3</v>
      </c>
      <c r="I2542" s="182">
        <f>Tabla1[[#This Row],[P_Esperada_MEISR ]]*0.0008928</f>
        <v>2.6784000000000001E-3</v>
      </c>
      <c r="J2542" s="183">
        <v>1</v>
      </c>
      <c r="K2542" s="183">
        <f>Tabla1[[#This Row],[Puntuación]]-1</f>
        <v>0</v>
      </c>
      <c r="L2542" s="182">
        <f>Tabla1[[#This Row],[Cambio escala]]*0.0008928</f>
        <v>0</v>
      </c>
      <c r="M2542" s="179" t="s">
        <v>24</v>
      </c>
      <c r="N2542" s="179" t="s">
        <v>1435</v>
      </c>
      <c r="O2542" s="179" t="s">
        <v>5</v>
      </c>
      <c r="P2542" s="179" t="s">
        <v>1441</v>
      </c>
      <c r="Q2542" s="179" t="s">
        <v>5</v>
      </c>
      <c r="R2542" s="179" t="s">
        <v>1519</v>
      </c>
      <c r="S2542" s="179" t="s">
        <v>49</v>
      </c>
      <c r="T2542" s="184" t="s">
        <v>50</v>
      </c>
      <c r="U2542" s="184" t="str">
        <f>Tabla1[[#This Row],[Códigos CIF]]&amp;" "&amp;"="&amp;" "&amp;Tabla1[[#This Row],[Códigos CIF Habilidad]]</f>
        <v>d240 = Manejo del estrés y otras demandas psicológicas</v>
      </c>
      <c r="V2542" s="189" t="s">
        <v>51</v>
      </c>
      <c r="W2542" s="19" t="s">
        <v>52</v>
      </c>
      <c r="X2542" s="10"/>
      <c r="Y2542" s="10"/>
      <c r="Z2542"/>
      <c r="AA2542"/>
      <c r="AB2542"/>
      <c r="AC2542"/>
      <c r="AD2542"/>
      <c r="AE2542"/>
      <c r="AF2542"/>
      <c r="AG2542"/>
      <c r="AH2542"/>
      <c r="AI2542"/>
    </row>
    <row r="2543" spans="1:35" ht="20.399999999999999">
      <c r="A2543" s="10">
        <v>2527</v>
      </c>
      <c r="B2543" s="176" t="s">
        <v>1345</v>
      </c>
      <c r="C2543" s="177" t="s">
        <v>1032</v>
      </c>
      <c r="D2543" s="177" t="s">
        <v>365</v>
      </c>
      <c r="E2543" s="178" t="s">
        <v>370</v>
      </c>
      <c r="F2543" s="179">
        <v>6</v>
      </c>
      <c r="G2543" s="180" t="s">
        <v>683</v>
      </c>
      <c r="H2543" s="181">
        <v>3</v>
      </c>
      <c r="I2543" s="182">
        <f>Tabla1[[#This Row],[P_Esperada_MEISR ]]*0.0008928</f>
        <v>2.6784000000000001E-3</v>
      </c>
      <c r="J2543" s="183">
        <v>1</v>
      </c>
      <c r="K2543" s="183">
        <f>Tabla1[[#This Row],[Puntuación]]-1</f>
        <v>0</v>
      </c>
      <c r="L2543" s="182">
        <f>Tabla1[[#This Row],[Cambio escala]]*0.0008928</f>
        <v>0</v>
      </c>
      <c r="M2543" s="179" t="s">
        <v>23</v>
      </c>
      <c r="N2543" s="179" t="s">
        <v>1434</v>
      </c>
      <c r="O2543" s="179" t="s">
        <v>23</v>
      </c>
      <c r="P2543" s="179" t="s">
        <v>1437</v>
      </c>
      <c r="Q2543" s="179" t="s">
        <v>23</v>
      </c>
      <c r="R2543" s="179" t="s">
        <v>1525</v>
      </c>
      <c r="S2543" s="179" t="s">
        <v>72</v>
      </c>
      <c r="T2543" s="184" t="s">
        <v>50</v>
      </c>
      <c r="U2543" s="184" t="str">
        <f>Tabla1[[#This Row],[Códigos CIF]]&amp;" "&amp;"="&amp;" "&amp;Tabla1[[#This Row],[Códigos CIF Habilidad]]</f>
        <v>d230 = Llevar a cabo rutinas diarias</v>
      </c>
      <c r="V2543" s="189" t="s">
        <v>73</v>
      </c>
      <c r="W2543" s="19" t="s">
        <v>74</v>
      </c>
      <c r="X2543" s="10"/>
      <c r="Y2543" s="10"/>
      <c r="Z2543"/>
      <c r="AA2543"/>
      <c r="AB2543"/>
      <c r="AC2543"/>
      <c r="AD2543"/>
      <c r="AE2543"/>
      <c r="AF2543"/>
      <c r="AG2543"/>
      <c r="AH2543"/>
      <c r="AI2543"/>
    </row>
    <row r="2544" spans="1:35" ht="24">
      <c r="A2544" s="10">
        <v>2528</v>
      </c>
      <c r="B2544" s="176" t="s">
        <v>1345</v>
      </c>
      <c r="C2544" s="177" t="s">
        <v>1033</v>
      </c>
      <c r="D2544" s="177" t="s">
        <v>365</v>
      </c>
      <c r="E2544" s="178" t="s">
        <v>371</v>
      </c>
      <c r="F2544" s="179">
        <v>9</v>
      </c>
      <c r="G2544" s="180" t="s">
        <v>686</v>
      </c>
      <c r="H2544" s="181">
        <v>3</v>
      </c>
      <c r="I2544" s="182">
        <f>Tabla1[[#This Row],[P_Esperada_MEISR ]]*0.0008928</f>
        <v>2.6784000000000001E-3</v>
      </c>
      <c r="J2544" s="183">
        <v>1</v>
      </c>
      <c r="K2544" s="183">
        <f>Tabla1[[#This Row],[Puntuación]]-1</f>
        <v>0</v>
      </c>
      <c r="L2544" s="182">
        <f>Tabla1[[#This Row],[Cambio escala]]*0.0008928</f>
        <v>0</v>
      </c>
      <c r="M2544" s="179" t="s">
        <v>24</v>
      </c>
      <c r="N2544" s="179" t="s">
        <v>1435</v>
      </c>
      <c r="O2544" s="179" t="s">
        <v>31</v>
      </c>
      <c r="P2544" s="179" t="s">
        <v>1438</v>
      </c>
      <c r="Q2544" s="179" t="s">
        <v>7</v>
      </c>
      <c r="R2544" s="179" t="s">
        <v>1526</v>
      </c>
      <c r="S2544" s="179" t="s">
        <v>257</v>
      </c>
      <c r="T2544" s="184" t="s">
        <v>19</v>
      </c>
      <c r="U2544" s="184" t="str">
        <f>Tabla1[[#This Row],[Códigos CIF]]&amp;" "&amp;"="&amp;" "&amp;Tabla1[[#This Row],[Códigos CIF Habilidad]]</f>
        <v>d131 = Aprender mediante acciones con objetos</v>
      </c>
      <c r="V2544" s="189" t="s">
        <v>258</v>
      </c>
      <c r="W2544" s="19" t="s">
        <v>259</v>
      </c>
      <c r="X2544" s="10"/>
      <c r="Y2544" s="10"/>
      <c r="Z2544"/>
      <c r="AA2544"/>
      <c r="AB2544"/>
      <c r="AC2544"/>
      <c r="AD2544"/>
      <c r="AE2544"/>
      <c r="AF2544"/>
      <c r="AG2544"/>
      <c r="AH2544"/>
      <c r="AI2544"/>
    </row>
    <row r="2545" spans="1:35" ht="40.799999999999997">
      <c r="A2545" s="10">
        <v>2529</v>
      </c>
      <c r="B2545" s="176" t="s">
        <v>1345</v>
      </c>
      <c r="C2545" s="177" t="s">
        <v>1034</v>
      </c>
      <c r="D2545" s="177" t="s">
        <v>365</v>
      </c>
      <c r="E2545" s="178" t="s">
        <v>1325</v>
      </c>
      <c r="F2545" s="179">
        <v>12</v>
      </c>
      <c r="G2545" s="180" t="s">
        <v>686</v>
      </c>
      <c r="H2545" s="181">
        <v>3</v>
      </c>
      <c r="I2545" s="182">
        <f>Tabla1[[#This Row],[P_Esperada_MEISR ]]*0.0008928</f>
        <v>2.6784000000000001E-3</v>
      </c>
      <c r="J2545" s="183">
        <v>1</v>
      </c>
      <c r="K2545" s="183">
        <f>Tabla1[[#This Row],[Puntuación]]-1</f>
        <v>0</v>
      </c>
      <c r="L2545" s="182">
        <f>Tabla1[[#This Row],[Cambio escala]]*0.0008928</f>
        <v>0</v>
      </c>
      <c r="M2545" s="179" t="s">
        <v>24</v>
      </c>
      <c r="N2545" s="179" t="s">
        <v>1435</v>
      </c>
      <c r="O2545" s="179" t="s">
        <v>5</v>
      </c>
      <c r="P2545" s="179" t="s">
        <v>1441</v>
      </c>
      <c r="Q2545" s="179" t="s">
        <v>5</v>
      </c>
      <c r="R2545" s="179" t="s">
        <v>1519</v>
      </c>
      <c r="S2545" s="179" t="s">
        <v>49</v>
      </c>
      <c r="T2545" s="184" t="s">
        <v>50</v>
      </c>
      <c r="U2545" s="184" t="str">
        <f>Tabla1[[#This Row],[Códigos CIF]]&amp;" "&amp;"="&amp;" "&amp;Tabla1[[#This Row],[Códigos CIF Habilidad]]</f>
        <v>d240 = Manejo del estrés y otras demandas psicológicas</v>
      </c>
      <c r="V2545" s="189" t="s">
        <v>51</v>
      </c>
      <c r="W2545" s="19" t="s">
        <v>52</v>
      </c>
      <c r="X2545" s="10"/>
      <c r="Y2545" s="10"/>
      <c r="Z2545"/>
      <c r="AA2545"/>
      <c r="AB2545"/>
      <c r="AC2545"/>
      <c r="AD2545"/>
      <c r="AE2545"/>
      <c r="AF2545"/>
      <c r="AG2545"/>
      <c r="AH2545"/>
      <c r="AI2545"/>
    </row>
    <row r="2546" spans="1:35">
      <c r="A2546" s="10">
        <v>2530</v>
      </c>
      <c r="B2546" s="176" t="s">
        <v>1345</v>
      </c>
      <c r="C2546" s="177" t="s">
        <v>1035</v>
      </c>
      <c r="D2546" s="177" t="s">
        <v>365</v>
      </c>
      <c r="E2546" s="178" t="s">
        <v>372</v>
      </c>
      <c r="F2546" s="179">
        <v>12</v>
      </c>
      <c r="G2546" s="180" t="s">
        <v>686</v>
      </c>
      <c r="H2546" s="181">
        <v>3</v>
      </c>
      <c r="I2546" s="182">
        <f>Tabla1[[#This Row],[P_Esperada_MEISR ]]*0.0008928</f>
        <v>2.6784000000000001E-3</v>
      </c>
      <c r="J2546" s="183">
        <v>1</v>
      </c>
      <c r="K2546" s="183">
        <f>Tabla1[[#This Row],[Puntuación]]-1</f>
        <v>0</v>
      </c>
      <c r="L2546" s="182">
        <f>Tabla1[[#This Row],[Cambio escala]]*0.0008928</f>
        <v>0</v>
      </c>
      <c r="M2546" s="179" t="s">
        <v>23</v>
      </c>
      <c r="N2546" s="179" t="s">
        <v>1434</v>
      </c>
      <c r="O2546" s="179" t="s">
        <v>23</v>
      </c>
      <c r="P2546" s="179" t="s">
        <v>1437</v>
      </c>
      <c r="Q2546" s="179" t="s">
        <v>23</v>
      </c>
      <c r="R2546" s="179" t="s">
        <v>1525</v>
      </c>
      <c r="S2546" s="179" t="s">
        <v>72</v>
      </c>
      <c r="T2546" s="184" t="s">
        <v>50</v>
      </c>
      <c r="U2546" s="184" t="str">
        <f>Tabla1[[#This Row],[Códigos CIF]]&amp;" "&amp;"="&amp;" "&amp;Tabla1[[#This Row],[Códigos CIF Habilidad]]</f>
        <v>d230 = Llevar a cabo rutinas diarias</v>
      </c>
      <c r="V2546" s="189" t="s">
        <v>73</v>
      </c>
      <c r="W2546" s="19" t="s">
        <v>74</v>
      </c>
      <c r="X2546" s="10"/>
      <c r="Y2546" s="10"/>
      <c r="Z2546"/>
      <c r="AA2546"/>
      <c r="AB2546"/>
      <c r="AC2546"/>
      <c r="AD2546"/>
      <c r="AE2546"/>
      <c r="AF2546"/>
      <c r="AG2546"/>
      <c r="AH2546"/>
      <c r="AI2546"/>
    </row>
    <row r="2547" spans="1:35" ht="24">
      <c r="A2547" s="10">
        <v>2531</v>
      </c>
      <c r="B2547" s="176" t="s">
        <v>1345</v>
      </c>
      <c r="C2547" s="177" t="s">
        <v>1036</v>
      </c>
      <c r="D2547" s="177" t="s">
        <v>365</v>
      </c>
      <c r="E2547" s="178" t="s">
        <v>373</v>
      </c>
      <c r="F2547" s="179">
        <v>14</v>
      </c>
      <c r="G2547" s="180" t="s">
        <v>684</v>
      </c>
      <c r="H2547" s="181">
        <v>3</v>
      </c>
      <c r="I2547" s="182">
        <f>Tabla1[[#This Row],[P_Esperada_MEISR ]]*0.0008928</f>
        <v>2.6784000000000001E-3</v>
      </c>
      <c r="J2547" s="183">
        <v>1</v>
      </c>
      <c r="K2547" s="183">
        <f>Tabla1[[#This Row],[Puntuación]]-1</f>
        <v>0</v>
      </c>
      <c r="L2547" s="182">
        <f>Tabla1[[#This Row],[Cambio escala]]*0.0008928</f>
        <v>0</v>
      </c>
      <c r="M2547" s="179" t="s">
        <v>5</v>
      </c>
      <c r="N2547" s="179" t="s">
        <v>1436</v>
      </c>
      <c r="O2547" s="179" t="s">
        <v>5</v>
      </c>
      <c r="P2547" s="179" t="s">
        <v>1441</v>
      </c>
      <c r="Q2547" s="179" t="s">
        <v>5</v>
      </c>
      <c r="R2547" s="179" t="s">
        <v>1519</v>
      </c>
      <c r="S2547" s="179" t="s">
        <v>13</v>
      </c>
      <c r="T2547" s="184" t="s">
        <v>14</v>
      </c>
      <c r="U2547" s="184" t="str">
        <f>Tabla1[[#This Row],[Códigos CIF]]&amp;" "&amp;"="&amp;" "&amp;Tabla1[[#This Row],[Códigos CIF Habilidad]]</f>
        <v>d710 = Interacciones interpersonales básicas</v>
      </c>
      <c r="V2547" s="189" t="s">
        <v>15</v>
      </c>
      <c r="W2547" s="19" t="s">
        <v>16</v>
      </c>
      <c r="X2547" s="10"/>
      <c r="Y2547" s="10"/>
      <c r="Z2547"/>
      <c r="AA2547"/>
      <c r="AB2547"/>
      <c r="AC2547"/>
      <c r="AD2547"/>
      <c r="AE2547"/>
      <c r="AF2547"/>
      <c r="AG2547"/>
      <c r="AH2547"/>
      <c r="AI2547"/>
    </row>
    <row r="2548" spans="1:35">
      <c r="A2548" s="10">
        <v>2532</v>
      </c>
      <c r="B2548" s="176" t="s">
        <v>1345</v>
      </c>
      <c r="C2548" s="177" t="s">
        <v>1037</v>
      </c>
      <c r="D2548" s="177" t="s">
        <v>365</v>
      </c>
      <c r="E2548" s="178" t="s">
        <v>374</v>
      </c>
      <c r="F2548" s="179">
        <v>18</v>
      </c>
      <c r="G2548" s="180" t="s">
        <v>684</v>
      </c>
      <c r="H2548" s="181">
        <v>3</v>
      </c>
      <c r="I2548" s="182">
        <f>Tabla1[[#This Row],[P_Esperada_MEISR ]]*0.0008928</f>
        <v>2.6784000000000001E-3</v>
      </c>
      <c r="J2548" s="183">
        <v>1</v>
      </c>
      <c r="K2548" s="183">
        <f>Tabla1[[#This Row],[Puntuación]]-1</f>
        <v>0</v>
      </c>
      <c r="L2548" s="182">
        <f>Tabla1[[#This Row],[Cambio escala]]*0.0008928</f>
        <v>0</v>
      </c>
      <c r="M2548" s="179" t="s">
        <v>23</v>
      </c>
      <c r="N2548" s="179" t="s">
        <v>1434</v>
      </c>
      <c r="O2548" s="179" t="s">
        <v>23</v>
      </c>
      <c r="P2548" s="179" t="s">
        <v>1437</v>
      </c>
      <c r="Q2548" s="179" t="s">
        <v>23</v>
      </c>
      <c r="R2548" s="179" t="s">
        <v>1525</v>
      </c>
      <c r="S2548" s="179" t="s">
        <v>72</v>
      </c>
      <c r="T2548" s="184" t="s">
        <v>50</v>
      </c>
      <c r="U2548" s="184" t="str">
        <f>Tabla1[[#This Row],[Códigos CIF]]&amp;" "&amp;"="&amp;" "&amp;Tabla1[[#This Row],[Códigos CIF Habilidad]]</f>
        <v>d230 = Llevar a cabo rutinas diarias</v>
      </c>
      <c r="V2548" s="189" t="s">
        <v>73</v>
      </c>
      <c r="W2548" s="19" t="s">
        <v>74</v>
      </c>
      <c r="X2548" s="10"/>
      <c r="Y2548" s="10"/>
      <c r="Z2548"/>
      <c r="AA2548"/>
      <c r="AB2548"/>
      <c r="AC2548"/>
      <c r="AD2548"/>
      <c r="AE2548"/>
      <c r="AF2548"/>
      <c r="AG2548"/>
      <c r="AH2548"/>
      <c r="AI2548"/>
    </row>
    <row r="2549" spans="1:35" ht="30.6">
      <c r="A2549" s="10">
        <v>2533</v>
      </c>
      <c r="B2549" s="176" t="s">
        <v>1345</v>
      </c>
      <c r="C2549" s="177" t="s">
        <v>1038</v>
      </c>
      <c r="D2549" s="177" t="s">
        <v>365</v>
      </c>
      <c r="E2549" s="178" t="s">
        <v>375</v>
      </c>
      <c r="F2549" s="179">
        <v>24</v>
      </c>
      <c r="G2549" s="180" t="s">
        <v>685</v>
      </c>
      <c r="H2549" s="181">
        <v>3</v>
      </c>
      <c r="I2549" s="182">
        <f>Tabla1[[#This Row],[P_Esperada_MEISR ]]*0.0008928</f>
        <v>2.6784000000000001E-3</v>
      </c>
      <c r="J2549" s="183">
        <v>1</v>
      </c>
      <c r="K2549" s="183">
        <f>Tabla1[[#This Row],[Puntuación]]-1</f>
        <v>0</v>
      </c>
      <c r="L2549" s="182">
        <f>Tabla1[[#This Row],[Cambio escala]]*0.0008928</f>
        <v>0</v>
      </c>
      <c r="M2549" s="179" t="s">
        <v>5</v>
      </c>
      <c r="N2549" s="179" t="s">
        <v>1436</v>
      </c>
      <c r="O2549" s="179" t="s">
        <v>6</v>
      </c>
      <c r="P2549" s="179" t="s">
        <v>1439</v>
      </c>
      <c r="Q2549" s="179" t="s">
        <v>7</v>
      </c>
      <c r="R2549" s="179" t="s">
        <v>1526</v>
      </c>
      <c r="S2549" s="179" t="s">
        <v>86</v>
      </c>
      <c r="T2549" s="184" t="s">
        <v>50</v>
      </c>
      <c r="U2549" s="184" t="str">
        <f>Tabla1[[#This Row],[Códigos CIF]]&amp;" "&amp;"="&amp;" "&amp;Tabla1[[#This Row],[Códigos CIF Habilidad]]</f>
        <v>d210 = Llevar a cabo una única tarea</v>
      </c>
      <c r="V2549" s="189" t="s">
        <v>87</v>
      </c>
      <c r="W2549" s="19" t="s">
        <v>88</v>
      </c>
      <c r="X2549" s="10"/>
      <c r="Y2549" s="10"/>
      <c r="Z2549"/>
      <c r="AA2549"/>
      <c r="AB2549"/>
      <c r="AC2549"/>
      <c r="AD2549"/>
      <c r="AE2549"/>
      <c r="AF2549"/>
      <c r="AG2549"/>
      <c r="AH2549"/>
      <c r="AI2549"/>
    </row>
    <row r="2550" spans="1:35">
      <c r="A2550" s="10">
        <v>2534</v>
      </c>
      <c r="B2550" s="176" t="s">
        <v>1345</v>
      </c>
      <c r="C2550" s="177" t="s">
        <v>1039</v>
      </c>
      <c r="D2550" s="177" t="s">
        <v>365</v>
      </c>
      <c r="E2550" s="178" t="s">
        <v>382</v>
      </c>
      <c r="F2550" s="179">
        <v>24</v>
      </c>
      <c r="G2550" s="180" t="s">
        <v>685</v>
      </c>
      <c r="H2550" s="181">
        <v>3</v>
      </c>
      <c r="I2550" s="182">
        <f>Tabla1[[#This Row],[P_Esperada_MEISR ]]*0.0008928</f>
        <v>2.6784000000000001E-3</v>
      </c>
      <c r="J2550" s="183">
        <v>1</v>
      </c>
      <c r="K2550" s="183">
        <f>Tabla1[[#This Row],[Puntuación]]-1</f>
        <v>0</v>
      </c>
      <c r="L2550" s="182">
        <f>Tabla1[[#This Row],[Cambio escala]]*0.0008928</f>
        <v>0</v>
      </c>
      <c r="M2550" s="179" t="s">
        <v>23</v>
      </c>
      <c r="N2550" s="179" t="s">
        <v>1434</v>
      </c>
      <c r="O2550" s="179" t="s">
        <v>23</v>
      </c>
      <c r="P2550" s="179" t="s">
        <v>1437</v>
      </c>
      <c r="Q2550" s="179" t="s">
        <v>23</v>
      </c>
      <c r="R2550" s="179" t="s">
        <v>1525</v>
      </c>
      <c r="S2550" s="179" t="s">
        <v>55</v>
      </c>
      <c r="T2550" s="184" t="s">
        <v>9</v>
      </c>
      <c r="U2550" s="184" t="str">
        <f>Tabla1[[#This Row],[Códigos CIF]]&amp;" "&amp;"="&amp;" "&amp;Tabla1[[#This Row],[Códigos CIF Habilidad]]</f>
        <v>d330 = Hablar</v>
      </c>
      <c r="V2550" s="189" t="s">
        <v>56</v>
      </c>
      <c r="W2550" s="19" t="s">
        <v>57</v>
      </c>
      <c r="X2550" s="10"/>
      <c r="Y2550" s="10"/>
      <c r="Z2550"/>
      <c r="AA2550"/>
      <c r="AB2550"/>
      <c r="AC2550"/>
      <c r="AD2550"/>
      <c r="AE2550"/>
      <c r="AF2550"/>
      <c r="AG2550"/>
      <c r="AH2550"/>
      <c r="AI2550"/>
    </row>
    <row r="2551" spans="1:35" ht="24">
      <c r="A2551" s="10">
        <v>2535</v>
      </c>
      <c r="B2551" s="176" t="s">
        <v>1345</v>
      </c>
      <c r="C2551" s="177" t="s">
        <v>1040</v>
      </c>
      <c r="D2551" s="177" t="s">
        <v>365</v>
      </c>
      <c r="E2551" s="178" t="s">
        <v>376</v>
      </c>
      <c r="F2551" s="179">
        <v>30</v>
      </c>
      <c r="G2551" s="180" t="s">
        <v>738</v>
      </c>
      <c r="H2551" s="181">
        <v>3</v>
      </c>
      <c r="I2551" s="182">
        <f>Tabla1[[#This Row],[P_Esperada_MEISR ]]*0.0008928</f>
        <v>2.6784000000000001E-3</v>
      </c>
      <c r="J2551" s="183">
        <v>1</v>
      </c>
      <c r="K2551" s="183">
        <f>Tabla1[[#This Row],[Puntuación]]-1</f>
        <v>0</v>
      </c>
      <c r="L2551" s="182">
        <f>Tabla1[[#This Row],[Cambio escala]]*0.0008928</f>
        <v>0</v>
      </c>
      <c r="M2551" s="179" t="s">
        <v>24</v>
      </c>
      <c r="N2551" s="179" t="s">
        <v>1435</v>
      </c>
      <c r="O2551" s="179" t="s">
        <v>23</v>
      </c>
      <c r="P2551" s="179" t="s">
        <v>1437</v>
      </c>
      <c r="Q2551" s="179" t="s">
        <v>5</v>
      </c>
      <c r="R2551" s="179" t="s">
        <v>1519</v>
      </c>
      <c r="S2551" s="179" t="s">
        <v>49</v>
      </c>
      <c r="T2551" s="184" t="s">
        <v>50</v>
      </c>
      <c r="U2551" s="184" t="str">
        <f>Tabla1[[#This Row],[Códigos CIF]]&amp;" "&amp;"="&amp;" "&amp;Tabla1[[#This Row],[Códigos CIF Habilidad]]</f>
        <v>d240 = Manejo del estrés y otras demandas psicológicas</v>
      </c>
      <c r="V2551" s="189" t="s">
        <v>51</v>
      </c>
      <c r="W2551" s="19" t="s">
        <v>52</v>
      </c>
      <c r="X2551" s="10"/>
      <c r="Y2551" s="10"/>
      <c r="Z2551"/>
      <c r="AA2551"/>
      <c r="AB2551"/>
      <c r="AC2551"/>
      <c r="AD2551"/>
      <c r="AE2551"/>
      <c r="AF2551"/>
      <c r="AG2551"/>
      <c r="AH2551"/>
      <c r="AI2551"/>
    </row>
    <row r="2552" spans="1:35" ht="30.6">
      <c r="A2552" s="10">
        <v>2536</v>
      </c>
      <c r="B2552" s="176" t="s">
        <v>1345</v>
      </c>
      <c r="C2552" s="177" t="s">
        <v>1041</v>
      </c>
      <c r="D2552" s="177" t="s">
        <v>365</v>
      </c>
      <c r="E2552" s="178" t="s">
        <v>1541</v>
      </c>
      <c r="F2552" s="179">
        <v>33</v>
      </c>
      <c r="G2552" s="180" t="s">
        <v>739</v>
      </c>
      <c r="H2552" s="181">
        <v>3</v>
      </c>
      <c r="I2552" s="182">
        <f>Tabla1[[#This Row],[P_Esperada_MEISR ]]*0.0008928</f>
        <v>2.6784000000000001E-3</v>
      </c>
      <c r="J2552" s="183">
        <v>1</v>
      </c>
      <c r="K2552" s="183">
        <f>Tabla1[[#This Row],[Puntuación]]-1</f>
        <v>0</v>
      </c>
      <c r="L2552" s="182">
        <f>Tabla1[[#This Row],[Cambio escala]]*0.0008928</f>
        <v>0</v>
      </c>
      <c r="M2552" s="179" t="s">
        <v>23</v>
      </c>
      <c r="N2552" s="179" t="s">
        <v>1434</v>
      </c>
      <c r="O2552" s="179" t="s">
        <v>23</v>
      </c>
      <c r="P2552" s="179" t="s">
        <v>1437</v>
      </c>
      <c r="Q2552" s="179" t="s">
        <v>23</v>
      </c>
      <c r="R2552" s="179" t="s">
        <v>1525</v>
      </c>
      <c r="S2552" s="179" t="s">
        <v>72</v>
      </c>
      <c r="T2552" s="184" t="s">
        <v>50</v>
      </c>
      <c r="U2552" s="184" t="str">
        <f>Tabla1[[#This Row],[Códigos CIF]]&amp;" "&amp;"="&amp;" "&amp;Tabla1[[#This Row],[Códigos CIF Habilidad]]</f>
        <v>d230 = Llevar a cabo rutinas diarias</v>
      </c>
      <c r="V2552" s="189" t="s">
        <v>73</v>
      </c>
      <c r="W2552" s="19" t="s">
        <v>74</v>
      </c>
      <c r="X2552" s="10"/>
      <c r="Y2552" s="10"/>
      <c r="Z2552"/>
      <c r="AA2552"/>
      <c r="AB2552"/>
      <c r="AC2552"/>
      <c r="AD2552"/>
      <c r="AE2552"/>
      <c r="AF2552"/>
      <c r="AG2552"/>
      <c r="AH2552"/>
      <c r="AI2552"/>
    </row>
    <row r="2553" spans="1:35">
      <c r="A2553" s="10">
        <v>2537</v>
      </c>
      <c r="B2553" s="176" t="s">
        <v>1345</v>
      </c>
      <c r="C2553" s="177" t="s">
        <v>1042</v>
      </c>
      <c r="D2553" s="177" t="s">
        <v>365</v>
      </c>
      <c r="E2553" s="178" t="s">
        <v>377</v>
      </c>
      <c r="F2553" s="179">
        <v>36</v>
      </c>
      <c r="G2553" s="180" t="s">
        <v>739</v>
      </c>
      <c r="H2553" s="181">
        <v>3</v>
      </c>
      <c r="I2553" s="182">
        <f>Tabla1[[#This Row],[P_Esperada_MEISR ]]*0.0008928</f>
        <v>2.6784000000000001E-3</v>
      </c>
      <c r="J2553" s="183">
        <v>1</v>
      </c>
      <c r="K2553" s="183">
        <f>Tabla1[[#This Row],[Puntuación]]-1</f>
        <v>0</v>
      </c>
      <c r="L2553" s="182">
        <f>Tabla1[[#This Row],[Cambio escala]]*0.0008928</f>
        <v>0</v>
      </c>
      <c r="M2553" s="179" t="s">
        <v>23</v>
      </c>
      <c r="N2553" s="179" t="s">
        <v>1434</v>
      </c>
      <c r="O2553" s="179" t="s">
        <v>23</v>
      </c>
      <c r="P2553" s="179" t="s">
        <v>1437</v>
      </c>
      <c r="Q2553" s="179" t="s">
        <v>23</v>
      </c>
      <c r="R2553" s="179" t="s">
        <v>1525</v>
      </c>
      <c r="S2553" s="179" t="s">
        <v>72</v>
      </c>
      <c r="T2553" s="184" t="s">
        <v>50</v>
      </c>
      <c r="U2553" s="184" t="str">
        <f>Tabla1[[#This Row],[Códigos CIF]]&amp;" "&amp;"="&amp;" "&amp;Tabla1[[#This Row],[Códigos CIF Habilidad]]</f>
        <v>d230 = Llevar a cabo rutinas diarias</v>
      </c>
      <c r="V2553" s="189" t="s">
        <v>73</v>
      </c>
      <c r="W2553" s="19" t="s">
        <v>74</v>
      </c>
      <c r="X2553" s="10"/>
      <c r="Y2553" s="10"/>
      <c r="Z2553"/>
      <c r="AA2553"/>
      <c r="AB2553"/>
      <c r="AC2553"/>
      <c r="AD2553"/>
      <c r="AE2553"/>
      <c r="AF2553"/>
      <c r="AG2553"/>
      <c r="AH2553"/>
      <c r="AI2553"/>
    </row>
    <row r="2554" spans="1:35" ht="24">
      <c r="A2554" s="10">
        <v>2538</v>
      </c>
      <c r="B2554" s="176" t="s">
        <v>1345</v>
      </c>
      <c r="C2554" s="177" t="s">
        <v>1043</v>
      </c>
      <c r="D2554" s="177" t="s">
        <v>365</v>
      </c>
      <c r="E2554" s="178" t="s">
        <v>378</v>
      </c>
      <c r="F2554" s="179">
        <v>36</v>
      </c>
      <c r="G2554" s="180" t="s">
        <v>739</v>
      </c>
      <c r="H2554" s="181">
        <v>3</v>
      </c>
      <c r="I2554" s="182">
        <f>Tabla1[[#This Row],[P_Esperada_MEISR ]]*0.0008928</f>
        <v>2.6784000000000001E-3</v>
      </c>
      <c r="J2554" s="183">
        <v>1</v>
      </c>
      <c r="K2554" s="183">
        <f>Tabla1[[#This Row],[Puntuación]]-1</f>
        <v>0</v>
      </c>
      <c r="L2554" s="182">
        <f>Tabla1[[#This Row],[Cambio escala]]*0.0008928</f>
        <v>0</v>
      </c>
      <c r="M2554" s="179" t="s">
        <v>24</v>
      </c>
      <c r="N2554" s="179" t="s">
        <v>1435</v>
      </c>
      <c r="O2554" s="179" t="s">
        <v>5</v>
      </c>
      <c r="P2554" s="179" t="s">
        <v>1441</v>
      </c>
      <c r="Q2554" s="179" t="s">
        <v>5</v>
      </c>
      <c r="R2554" s="179" t="s">
        <v>1519</v>
      </c>
      <c r="S2554" s="179" t="s">
        <v>49</v>
      </c>
      <c r="T2554" s="184" t="s">
        <v>50</v>
      </c>
      <c r="U2554" s="184" t="str">
        <f>Tabla1[[#This Row],[Códigos CIF]]&amp;" "&amp;"="&amp;" "&amp;Tabla1[[#This Row],[Códigos CIF Habilidad]]</f>
        <v>d240 = Manejo del estrés y otras demandas psicológicas</v>
      </c>
      <c r="V2554" s="189" t="s">
        <v>51</v>
      </c>
      <c r="W2554" s="19" t="s">
        <v>52</v>
      </c>
      <c r="X2554" s="10"/>
      <c r="Y2554" s="10"/>
      <c r="Z2554"/>
      <c r="AA2554"/>
      <c r="AB2554"/>
      <c r="AC2554"/>
      <c r="AD2554"/>
      <c r="AE2554"/>
      <c r="AF2554"/>
      <c r="AG2554"/>
      <c r="AH2554"/>
      <c r="AI2554"/>
    </row>
    <row r="2555" spans="1:35">
      <c r="A2555" s="10">
        <v>2539</v>
      </c>
      <c r="B2555" s="176" t="s">
        <v>1345</v>
      </c>
      <c r="C2555" s="177" t="s">
        <v>1044</v>
      </c>
      <c r="D2555" s="177" t="s">
        <v>365</v>
      </c>
      <c r="E2555" s="178" t="s">
        <v>379</v>
      </c>
      <c r="F2555" s="179">
        <v>36</v>
      </c>
      <c r="G2555" s="180" t="s">
        <v>739</v>
      </c>
      <c r="H2555" s="181">
        <v>3</v>
      </c>
      <c r="I2555" s="182">
        <f>Tabla1[[#This Row],[P_Esperada_MEISR ]]*0.0008928</f>
        <v>2.6784000000000001E-3</v>
      </c>
      <c r="J2555" s="183">
        <v>1</v>
      </c>
      <c r="K2555" s="183">
        <f>Tabla1[[#This Row],[Puntuación]]-1</f>
        <v>0</v>
      </c>
      <c r="L2555" s="182">
        <f>Tabla1[[#This Row],[Cambio escala]]*0.0008928</f>
        <v>0</v>
      </c>
      <c r="M2555" s="179" t="s">
        <v>24</v>
      </c>
      <c r="N2555" s="179" t="s">
        <v>1435</v>
      </c>
      <c r="O2555" s="179" t="s">
        <v>23</v>
      </c>
      <c r="P2555" s="179" t="s">
        <v>1437</v>
      </c>
      <c r="Q2555" s="179" t="s">
        <v>23</v>
      </c>
      <c r="R2555" s="179" t="s">
        <v>1525</v>
      </c>
      <c r="S2555" s="179" t="s">
        <v>72</v>
      </c>
      <c r="T2555" s="184" t="s">
        <v>50</v>
      </c>
      <c r="U2555" s="184" t="str">
        <f>Tabla1[[#This Row],[Códigos CIF]]&amp;" "&amp;"="&amp;" "&amp;Tabla1[[#This Row],[Códigos CIF Habilidad]]</f>
        <v>d230 = Llevar a cabo rutinas diarias</v>
      </c>
      <c r="V2555" s="189" t="s">
        <v>73</v>
      </c>
      <c r="W2555" s="19" t="s">
        <v>74</v>
      </c>
      <c r="X2555" s="10"/>
      <c r="Y2555" s="10"/>
      <c r="Z2555"/>
      <c r="AA2555"/>
      <c r="AB2555"/>
      <c r="AC2555"/>
      <c r="AD2555"/>
      <c r="AE2555"/>
      <c r="AF2555"/>
      <c r="AG2555"/>
      <c r="AH2555"/>
      <c r="AI2555"/>
    </row>
    <row r="2556" spans="1:35" ht="24">
      <c r="A2556" s="10">
        <v>2540</v>
      </c>
      <c r="B2556" s="176" t="s">
        <v>1345</v>
      </c>
      <c r="C2556" s="177" t="s">
        <v>1045</v>
      </c>
      <c r="D2556" s="177" t="s">
        <v>365</v>
      </c>
      <c r="E2556" s="178" t="s">
        <v>380</v>
      </c>
      <c r="F2556" s="179">
        <v>36</v>
      </c>
      <c r="G2556" s="180" t="s">
        <v>739</v>
      </c>
      <c r="H2556" s="181">
        <v>3</v>
      </c>
      <c r="I2556" s="182">
        <f>Tabla1[[#This Row],[P_Esperada_MEISR ]]*0.0008928</f>
        <v>2.6784000000000001E-3</v>
      </c>
      <c r="J2556" s="183">
        <v>1</v>
      </c>
      <c r="K2556" s="183">
        <f>Tabla1[[#This Row],[Puntuación]]-1</f>
        <v>0</v>
      </c>
      <c r="L2556" s="182">
        <f>Tabla1[[#This Row],[Cambio escala]]*0.0008928</f>
        <v>0</v>
      </c>
      <c r="M2556" s="179" t="s">
        <v>24</v>
      </c>
      <c r="N2556" s="179" t="s">
        <v>1435</v>
      </c>
      <c r="O2556" s="179" t="s">
        <v>5</v>
      </c>
      <c r="P2556" s="179" t="s">
        <v>1441</v>
      </c>
      <c r="Q2556" s="179" t="s">
        <v>5</v>
      </c>
      <c r="R2556" s="179" t="s">
        <v>1519</v>
      </c>
      <c r="S2556" s="179" t="s">
        <v>49</v>
      </c>
      <c r="T2556" s="184" t="s">
        <v>50</v>
      </c>
      <c r="U2556" s="184" t="str">
        <f>Tabla1[[#This Row],[Códigos CIF]]&amp;" "&amp;"="&amp;" "&amp;Tabla1[[#This Row],[Códigos CIF Habilidad]]</f>
        <v>d240 = Manejo del estrés y otras demandas psicológicas</v>
      </c>
      <c r="V2556" s="189" t="s">
        <v>51</v>
      </c>
      <c r="W2556" s="19" t="s">
        <v>52</v>
      </c>
      <c r="X2556" s="10"/>
      <c r="Y2556" s="10"/>
      <c r="Z2556"/>
      <c r="AA2556"/>
      <c r="AB2556"/>
      <c r="AC2556"/>
      <c r="AD2556"/>
      <c r="AE2556"/>
      <c r="AF2556"/>
      <c r="AG2556"/>
      <c r="AH2556"/>
      <c r="AI2556"/>
    </row>
    <row r="2557" spans="1:35">
      <c r="A2557" s="10">
        <v>2541</v>
      </c>
      <c r="B2557" s="176" t="s">
        <v>1345</v>
      </c>
      <c r="C2557" s="177" t="s">
        <v>1046</v>
      </c>
      <c r="D2557" s="177" t="s">
        <v>365</v>
      </c>
      <c r="E2557" s="178" t="s">
        <v>381</v>
      </c>
      <c r="F2557" s="179">
        <v>48</v>
      </c>
      <c r="G2557" s="180" t="s">
        <v>741</v>
      </c>
      <c r="H2557" s="181">
        <v>3</v>
      </c>
      <c r="I2557" s="182">
        <f>Tabla1[[#This Row],[P_Esperada_MEISR ]]*0.0008928</f>
        <v>2.6784000000000001E-3</v>
      </c>
      <c r="J2557" s="183">
        <v>1</v>
      </c>
      <c r="K2557" s="183">
        <f>Tabla1[[#This Row],[Puntuación]]-1</f>
        <v>0</v>
      </c>
      <c r="L2557" s="182">
        <f>Tabla1[[#This Row],[Cambio escala]]*0.0008928</f>
        <v>0</v>
      </c>
      <c r="M2557" s="179" t="s">
        <v>23</v>
      </c>
      <c r="N2557" s="179" t="s">
        <v>1434</v>
      </c>
      <c r="O2557" s="179" t="s">
        <v>23</v>
      </c>
      <c r="P2557" s="179" t="s">
        <v>1437</v>
      </c>
      <c r="Q2557" s="179" t="s">
        <v>23</v>
      </c>
      <c r="R2557" s="179" t="s">
        <v>1525</v>
      </c>
      <c r="S2557" s="179" t="s">
        <v>55</v>
      </c>
      <c r="T2557" s="184" t="s">
        <v>9</v>
      </c>
      <c r="U2557" s="184" t="str">
        <f>Tabla1[[#This Row],[Códigos CIF]]&amp;" "&amp;"="&amp;" "&amp;Tabla1[[#This Row],[Códigos CIF Habilidad]]</f>
        <v>d330 = Hablar</v>
      </c>
      <c r="V2557" s="189" t="s">
        <v>56</v>
      </c>
      <c r="W2557" s="19" t="s">
        <v>57</v>
      </c>
      <c r="X2557" s="10"/>
      <c r="Y2557" s="10"/>
      <c r="Z2557"/>
      <c r="AA2557"/>
      <c r="AB2557"/>
      <c r="AC2557"/>
      <c r="AD2557"/>
      <c r="AE2557"/>
      <c r="AF2557"/>
      <c r="AG2557"/>
      <c r="AH2557"/>
      <c r="AI2557"/>
    </row>
    <row r="2558" spans="1:35">
      <c r="A2558" s="10">
        <v>2542</v>
      </c>
      <c r="B2558" s="176" t="s">
        <v>1345</v>
      </c>
      <c r="C2558" s="177" t="s">
        <v>1047</v>
      </c>
      <c r="D2558" s="177" t="s">
        <v>365</v>
      </c>
      <c r="E2558" s="178" t="s">
        <v>383</v>
      </c>
      <c r="F2558" s="179">
        <v>48</v>
      </c>
      <c r="G2558" s="180" t="s">
        <v>741</v>
      </c>
      <c r="H2558" s="181">
        <v>3</v>
      </c>
      <c r="I2558" s="182">
        <f>Tabla1[[#This Row],[P_Esperada_MEISR ]]*0.0008928</f>
        <v>2.6784000000000001E-3</v>
      </c>
      <c r="J2558" s="183">
        <v>1</v>
      </c>
      <c r="K2558" s="183">
        <f>Tabla1[[#This Row],[Puntuación]]-1</f>
        <v>0</v>
      </c>
      <c r="L2558" s="182">
        <f>Tabla1[[#This Row],[Cambio escala]]*0.0008928</f>
        <v>0</v>
      </c>
      <c r="M2558" s="179" t="s">
        <v>23</v>
      </c>
      <c r="N2558" s="179" t="s">
        <v>1434</v>
      </c>
      <c r="O2558" s="179" t="s">
        <v>23</v>
      </c>
      <c r="P2558" s="179" t="s">
        <v>1437</v>
      </c>
      <c r="Q2558" s="179" t="s">
        <v>23</v>
      </c>
      <c r="R2558" s="179" t="s">
        <v>1525</v>
      </c>
      <c r="S2558" s="179" t="s">
        <v>72</v>
      </c>
      <c r="T2558" s="184" t="s">
        <v>50</v>
      </c>
      <c r="U2558" s="184" t="str">
        <f>Tabla1[[#This Row],[Códigos CIF]]&amp;" "&amp;"="&amp;" "&amp;Tabla1[[#This Row],[Códigos CIF Habilidad]]</f>
        <v>d230 = Llevar a cabo rutinas diarias</v>
      </c>
      <c r="V2558" s="189" t="s">
        <v>73</v>
      </c>
      <c r="W2558" s="19" t="s">
        <v>74</v>
      </c>
      <c r="X2558" s="10"/>
      <c r="Y2558" s="10"/>
      <c r="Z2558"/>
      <c r="AA2558"/>
      <c r="AB2558"/>
      <c r="AC2558"/>
      <c r="AD2558"/>
      <c r="AE2558"/>
      <c r="AF2558"/>
      <c r="AG2558"/>
      <c r="AH2558"/>
      <c r="AI2558"/>
    </row>
    <row r="2559" spans="1:35" ht="20.399999999999999">
      <c r="A2559" s="10">
        <v>2543</v>
      </c>
      <c r="B2559" s="176" t="s">
        <v>1345</v>
      </c>
      <c r="C2559" s="177" t="s">
        <v>1048</v>
      </c>
      <c r="D2559" s="177" t="s">
        <v>365</v>
      </c>
      <c r="E2559" s="178" t="s">
        <v>384</v>
      </c>
      <c r="F2559" s="179">
        <v>48</v>
      </c>
      <c r="G2559" s="180" t="s">
        <v>741</v>
      </c>
      <c r="H2559" s="181">
        <v>3</v>
      </c>
      <c r="I2559" s="182">
        <f>Tabla1[[#This Row],[P_Esperada_MEISR ]]*0.0008928</f>
        <v>2.6784000000000001E-3</v>
      </c>
      <c r="J2559" s="183">
        <v>1</v>
      </c>
      <c r="K2559" s="183">
        <f>Tabla1[[#This Row],[Puntuación]]-1</f>
        <v>0</v>
      </c>
      <c r="L2559" s="182">
        <f>Tabla1[[#This Row],[Cambio escala]]*0.0008928</f>
        <v>0</v>
      </c>
      <c r="M2559" s="179" t="s">
        <v>23</v>
      </c>
      <c r="N2559" s="179" t="s">
        <v>1434</v>
      </c>
      <c r="O2559" s="179" t="s">
        <v>23</v>
      </c>
      <c r="P2559" s="179" t="s">
        <v>1437</v>
      </c>
      <c r="Q2559" s="179" t="s">
        <v>23</v>
      </c>
      <c r="R2559" s="179" t="s">
        <v>1525</v>
      </c>
      <c r="S2559" s="179" t="s">
        <v>72</v>
      </c>
      <c r="T2559" s="184" t="s">
        <v>50</v>
      </c>
      <c r="U2559" s="184" t="str">
        <f>Tabla1[[#This Row],[Códigos CIF]]&amp;" "&amp;"="&amp;" "&amp;Tabla1[[#This Row],[Códigos CIF Habilidad]]</f>
        <v>d230 = Llevar a cabo rutinas diarias</v>
      </c>
      <c r="V2559" s="189" t="s">
        <v>73</v>
      </c>
      <c r="W2559" s="19" t="s">
        <v>74</v>
      </c>
      <c r="X2559" s="10"/>
      <c r="Y2559" s="10"/>
      <c r="Z2559"/>
      <c r="AA2559"/>
      <c r="AB2559"/>
      <c r="AC2559"/>
      <c r="AD2559"/>
      <c r="AE2559"/>
      <c r="AF2559"/>
      <c r="AG2559"/>
      <c r="AH2559"/>
      <c r="AI2559"/>
    </row>
    <row r="2560" spans="1:35" ht="20.399999999999999">
      <c r="A2560" s="10">
        <v>2544</v>
      </c>
      <c r="B2560" s="176" t="s">
        <v>1345</v>
      </c>
      <c r="C2560" s="177" t="s">
        <v>752</v>
      </c>
      <c r="D2560" s="177" t="s">
        <v>385</v>
      </c>
      <c r="E2560" s="178" t="s">
        <v>386</v>
      </c>
      <c r="F2560" s="179">
        <v>0</v>
      </c>
      <c r="G2560" s="180" t="s">
        <v>683</v>
      </c>
      <c r="H2560" s="181">
        <v>3</v>
      </c>
      <c r="I2560" s="182">
        <f>Tabla1[[#This Row],[P_Esperada_MEISR ]]*0.0008928</f>
        <v>2.6784000000000001E-3</v>
      </c>
      <c r="J2560" s="183">
        <v>1</v>
      </c>
      <c r="K2560" s="183">
        <f>Tabla1[[#This Row],[Puntuación]]-1</f>
        <v>0</v>
      </c>
      <c r="L2560" s="182">
        <f>Tabla1[[#This Row],[Cambio escala]]*0.0008928</f>
        <v>0</v>
      </c>
      <c r="M2560" s="179" t="s">
        <v>24</v>
      </c>
      <c r="N2560" s="179" t="s">
        <v>1435</v>
      </c>
      <c r="O2560" s="179" t="s">
        <v>31</v>
      </c>
      <c r="P2560" s="179" t="s">
        <v>1438</v>
      </c>
      <c r="Q2560" s="179" t="s">
        <v>7</v>
      </c>
      <c r="R2560" s="179" t="s">
        <v>1526</v>
      </c>
      <c r="S2560" s="179" t="s">
        <v>18</v>
      </c>
      <c r="T2560" s="184" t="s">
        <v>19</v>
      </c>
      <c r="U2560" s="184" t="str">
        <f>Tabla1[[#This Row],[Códigos CIF]]&amp;" "&amp;"="&amp;" "&amp;Tabla1[[#This Row],[Códigos CIF Habilidad]]</f>
        <v>d110 = Mirar</v>
      </c>
      <c r="V2560" s="189" t="s">
        <v>20</v>
      </c>
      <c r="W2560" s="19" t="s">
        <v>21</v>
      </c>
      <c r="X2560" s="10"/>
      <c r="Y2560" s="10"/>
      <c r="Z2560"/>
      <c r="AA2560"/>
      <c r="AB2560"/>
      <c r="AC2560"/>
      <c r="AD2560"/>
      <c r="AE2560"/>
      <c r="AF2560"/>
      <c r="AG2560"/>
      <c r="AH2560"/>
      <c r="AI2560"/>
    </row>
    <row r="2561" spans="1:35" ht="20.399999999999999">
      <c r="A2561" s="10">
        <v>2545</v>
      </c>
      <c r="B2561" s="176" t="s">
        <v>1345</v>
      </c>
      <c r="C2561" s="177" t="s">
        <v>1050</v>
      </c>
      <c r="D2561" s="177" t="s">
        <v>385</v>
      </c>
      <c r="E2561" s="178" t="s">
        <v>1542</v>
      </c>
      <c r="F2561" s="179">
        <v>2</v>
      </c>
      <c r="G2561" s="180" t="s">
        <v>683</v>
      </c>
      <c r="H2561" s="181">
        <v>3</v>
      </c>
      <c r="I2561" s="182">
        <f>Tabla1[[#This Row],[P_Esperada_MEISR ]]*0.0008928</f>
        <v>2.6784000000000001E-3</v>
      </c>
      <c r="J2561" s="183">
        <v>1</v>
      </c>
      <c r="K2561" s="183">
        <f>Tabla1[[#This Row],[Puntuación]]-1</f>
        <v>0</v>
      </c>
      <c r="L2561" s="182">
        <f>Tabla1[[#This Row],[Cambio escala]]*0.0008928</f>
        <v>0</v>
      </c>
      <c r="M2561" s="179" t="s">
        <v>23</v>
      </c>
      <c r="N2561" s="179" t="s">
        <v>1434</v>
      </c>
      <c r="O2561" s="179" t="s">
        <v>25</v>
      </c>
      <c r="P2561" s="179" t="s">
        <v>1440</v>
      </c>
      <c r="Q2561" s="179" t="s">
        <v>23</v>
      </c>
      <c r="R2561" s="179" t="s">
        <v>1525</v>
      </c>
      <c r="S2561" s="179" t="s">
        <v>34</v>
      </c>
      <c r="T2561" s="184" t="s">
        <v>27</v>
      </c>
      <c r="U2561" s="184" t="str">
        <f>Tabla1[[#This Row],[Códigos CIF]]&amp;" "&amp;"="&amp;" "&amp;Tabla1[[#This Row],[Códigos CIF Habilidad]]</f>
        <v>d445 = Uso de la mano y el brazo</v>
      </c>
      <c r="V2561" s="189" t="s">
        <v>35</v>
      </c>
      <c r="W2561" s="19" t="s">
        <v>36</v>
      </c>
      <c r="X2561" s="10"/>
      <c r="Y2561" s="10"/>
      <c r="Z2561"/>
      <c r="AA2561"/>
      <c r="AB2561"/>
      <c r="AC2561"/>
      <c r="AD2561"/>
      <c r="AE2561"/>
      <c r="AF2561"/>
      <c r="AG2561"/>
      <c r="AH2561"/>
      <c r="AI2561"/>
    </row>
    <row r="2562" spans="1:35" ht="20.399999999999999">
      <c r="A2562" s="10">
        <v>2546</v>
      </c>
      <c r="B2562" s="176" t="s">
        <v>1345</v>
      </c>
      <c r="C2562" s="177" t="s">
        <v>1051</v>
      </c>
      <c r="D2562" s="177" t="s">
        <v>385</v>
      </c>
      <c r="E2562" s="178" t="s">
        <v>387</v>
      </c>
      <c r="F2562" s="179">
        <v>6</v>
      </c>
      <c r="G2562" s="180" t="s">
        <v>683</v>
      </c>
      <c r="H2562" s="181">
        <v>3</v>
      </c>
      <c r="I2562" s="182">
        <f>Tabla1[[#This Row],[P_Esperada_MEISR ]]*0.0008928</f>
        <v>2.6784000000000001E-3</v>
      </c>
      <c r="J2562" s="183">
        <v>1</v>
      </c>
      <c r="K2562" s="183">
        <f>Tabla1[[#This Row],[Puntuación]]-1</f>
        <v>0</v>
      </c>
      <c r="L2562" s="182">
        <f>Tabla1[[#This Row],[Cambio escala]]*0.0008928</f>
        <v>0</v>
      </c>
      <c r="M2562" s="179" t="s">
        <v>23</v>
      </c>
      <c r="N2562" s="179" t="s">
        <v>1434</v>
      </c>
      <c r="O2562" s="179" t="s">
        <v>25</v>
      </c>
      <c r="P2562" s="179" t="s">
        <v>1440</v>
      </c>
      <c r="Q2562" s="179" t="s">
        <v>23</v>
      </c>
      <c r="R2562" s="179" t="s">
        <v>1525</v>
      </c>
      <c r="S2562" s="179" t="s">
        <v>34</v>
      </c>
      <c r="T2562" s="184" t="s">
        <v>27</v>
      </c>
      <c r="U2562" s="184" t="str">
        <f>Tabla1[[#This Row],[Códigos CIF]]&amp;" "&amp;"="&amp;" "&amp;Tabla1[[#This Row],[Códigos CIF Habilidad]]</f>
        <v>d445 = Uso de la mano y el brazo</v>
      </c>
      <c r="V2562" s="189" t="s">
        <v>35</v>
      </c>
      <c r="W2562" s="19" t="s">
        <v>36</v>
      </c>
      <c r="X2562" s="10"/>
      <c r="Y2562" s="10"/>
      <c r="Z2562"/>
      <c r="AA2562"/>
      <c r="AB2562"/>
      <c r="AC2562"/>
      <c r="AD2562"/>
      <c r="AE2562"/>
      <c r="AF2562"/>
      <c r="AG2562"/>
      <c r="AH2562"/>
      <c r="AI2562"/>
    </row>
    <row r="2563" spans="1:35">
      <c r="A2563" s="10">
        <v>2547</v>
      </c>
      <c r="B2563" s="176" t="s">
        <v>1345</v>
      </c>
      <c r="C2563" s="177" t="s">
        <v>1052</v>
      </c>
      <c r="D2563" s="177" t="s">
        <v>385</v>
      </c>
      <c r="E2563" s="178" t="s">
        <v>388</v>
      </c>
      <c r="F2563" s="179">
        <v>13</v>
      </c>
      <c r="G2563" s="180" t="s">
        <v>684</v>
      </c>
      <c r="H2563" s="181">
        <v>3</v>
      </c>
      <c r="I2563" s="182">
        <f>Tabla1[[#This Row],[P_Esperada_MEISR ]]*0.0008928</f>
        <v>2.6784000000000001E-3</v>
      </c>
      <c r="J2563" s="183">
        <v>1</v>
      </c>
      <c r="K2563" s="183">
        <f>Tabla1[[#This Row],[Puntuación]]-1</f>
        <v>0</v>
      </c>
      <c r="L2563" s="182">
        <f>Tabla1[[#This Row],[Cambio escala]]*0.0008928</f>
        <v>0</v>
      </c>
      <c r="M2563" s="179" t="s">
        <v>23</v>
      </c>
      <c r="N2563" s="179" t="s">
        <v>1434</v>
      </c>
      <c r="O2563" s="179" t="s">
        <v>25</v>
      </c>
      <c r="P2563" s="179" t="s">
        <v>1440</v>
      </c>
      <c r="Q2563" s="179" t="s">
        <v>23</v>
      </c>
      <c r="R2563" s="179" t="s">
        <v>1525</v>
      </c>
      <c r="S2563" s="179" t="s">
        <v>389</v>
      </c>
      <c r="T2563" s="184" t="s">
        <v>27</v>
      </c>
      <c r="U2563" s="184" t="str">
        <f>Tabla1[[#This Row],[Códigos CIF]]&amp;" "&amp;"="&amp;" "&amp;Tabla1[[#This Row],[Códigos CIF Habilidad]]</f>
        <v>d450 = Andar</v>
      </c>
      <c r="V2563" s="189" t="s">
        <v>390</v>
      </c>
      <c r="W2563" s="19" t="s">
        <v>391</v>
      </c>
      <c r="X2563" s="10"/>
      <c r="Y2563" s="10"/>
      <c r="Z2563"/>
      <c r="AA2563"/>
      <c r="AB2563"/>
      <c r="AC2563"/>
      <c r="AD2563"/>
      <c r="AE2563"/>
      <c r="AF2563"/>
      <c r="AG2563"/>
      <c r="AH2563"/>
      <c r="AI2563"/>
    </row>
    <row r="2564" spans="1:35">
      <c r="A2564" s="10">
        <v>2548</v>
      </c>
      <c r="B2564" s="176" t="s">
        <v>1345</v>
      </c>
      <c r="C2564" s="177" t="s">
        <v>1053</v>
      </c>
      <c r="D2564" s="177" t="s">
        <v>385</v>
      </c>
      <c r="E2564" s="178" t="s">
        <v>392</v>
      </c>
      <c r="F2564" s="179">
        <v>16</v>
      </c>
      <c r="G2564" s="180" t="s">
        <v>684</v>
      </c>
      <c r="H2564" s="181">
        <v>3</v>
      </c>
      <c r="I2564" s="182">
        <f>Tabla1[[#This Row],[P_Esperada_MEISR ]]*0.0008928</f>
        <v>2.6784000000000001E-3</v>
      </c>
      <c r="J2564" s="183">
        <v>1</v>
      </c>
      <c r="K2564" s="183">
        <f>Tabla1[[#This Row],[Puntuación]]-1</f>
        <v>0</v>
      </c>
      <c r="L2564" s="182">
        <f>Tabla1[[#This Row],[Cambio escala]]*0.0008928</f>
        <v>0</v>
      </c>
      <c r="M2564" s="179" t="s">
        <v>23</v>
      </c>
      <c r="N2564" s="179" t="s">
        <v>1434</v>
      </c>
      <c r="O2564" s="179" t="s">
        <v>25</v>
      </c>
      <c r="P2564" s="179" t="s">
        <v>1440</v>
      </c>
      <c r="Q2564" s="179" t="s">
        <v>23</v>
      </c>
      <c r="R2564" s="179" t="s">
        <v>1525</v>
      </c>
      <c r="S2564" s="179" t="s">
        <v>160</v>
      </c>
      <c r="T2564" s="184" t="s">
        <v>27</v>
      </c>
      <c r="U2564" s="184" t="str">
        <f>Tabla1[[#This Row],[Códigos CIF]]&amp;" "&amp;"="&amp;" "&amp;Tabla1[[#This Row],[Códigos CIF Habilidad]]</f>
        <v>d455 = Desplazarse por el entorno</v>
      </c>
      <c r="V2564" s="189" t="s">
        <v>161</v>
      </c>
      <c r="W2564" s="19" t="s">
        <v>162</v>
      </c>
      <c r="X2564" s="10"/>
      <c r="Y2564" s="10"/>
      <c r="Z2564"/>
      <c r="AA2564"/>
      <c r="AB2564"/>
      <c r="AC2564"/>
      <c r="AD2564"/>
      <c r="AE2564"/>
      <c r="AF2564"/>
      <c r="AG2564"/>
      <c r="AH2564"/>
      <c r="AI2564"/>
    </row>
    <row r="2565" spans="1:35" ht="24">
      <c r="A2565" s="10">
        <v>2549</v>
      </c>
      <c r="B2565" s="176" t="s">
        <v>1345</v>
      </c>
      <c r="C2565" s="177" t="s">
        <v>1054</v>
      </c>
      <c r="D2565" s="177" t="s">
        <v>385</v>
      </c>
      <c r="E2565" s="178" t="s">
        <v>393</v>
      </c>
      <c r="F2565" s="179">
        <v>20</v>
      </c>
      <c r="G2565" s="180" t="s">
        <v>685</v>
      </c>
      <c r="H2565" s="181">
        <v>3</v>
      </c>
      <c r="I2565" s="182">
        <f>Tabla1[[#This Row],[P_Esperada_MEISR ]]*0.0008928</f>
        <v>2.6784000000000001E-3</v>
      </c>
      <c r="J2565" s="183">
        <v>1</v>
      </c>
      <c r="K2565" s="183">
        <f>Tabla1[[#This Row],[Puntuación]]-1</f>
        <v>0</v>
      </c>
      <c r="L2565" s="182">
        <f>Tabla1[[#This Row],[Cambio escala]]*0.0008928</f>
        <v>0</v>
      </c>
      <c r="M2565" s="179" t="s">
        <v>23</v>
      </c>
      <c r="N2565" s="179" t="s">
        <v>1434</v>
      </c>
      <c r="O2565" s="179" t="s">
        <v>25</v>
      </c>
      <c r="P2565" s="179" t="s">
        <v>1440</v>
      </c>
      <c r="Q2565" s="179" t="s">
        <v>23</v>
      </c>
      <c r="R2565" s="179" t="s">
        <v>1525</v>
      </c>
      <c r="S2565" s="179" t="s">
        <v>394</v>
      </c>
      <c r="T2565" s="184" t="s">
        <v>27</v>
      </c>
      <c r="U2565" s="184" t="str">
        <f>Tabla1[[#This Row],[Códigos CIF]]&amp;" "&amp;"="&amp;" "&amp;Tabla1[[#This Row],[Códigos CIF Habilidad]]</f>
        <v>d435 = Mover objetos con las extremidades inferiores</v>
      </c>
      <c r="V2565" s="189" t="s">
        <v>395</v>
      </c>
      <c r="W2565" s="19" t="s">
        <v>396</v>
      </c>
      <c r="X2565" s="10"/>
      <c r="Y2565" s="10"/>
      <c r="Z2565"/>
      <c r="AA2565"/>
      <c r="AB2565"/>
      <c r="AC2565"/>
      <c r="AD2565"/>
      <c r="AE2565"/>
      <c r="AF2565"/>
      <c r="AG2565"/>
      <c r="AH2565"/>
      <c r="AI2565"/>
    </row>
    <row r="2566" spans="1:35">
      <c r="A2566" s="10">
        <v>2550</v>
      </c>
      <c r="B2566" s="176" t="s">
        <v>1345</v>
      </c>
      <c r="C2566" s="177" t="s">
        <v>1055</v>
      </c>
      <c r="D2566" s="177" t="s">
        <v>385</v>
      </c>
      <c r="E2566" s="178" t="s">
        <v>397</v>
      </c>
      <c r="F2566" s="179">
        <v>24</v>
      </c>
      <c r="G2566" s="180" t="s">
        <v>685</v>
      </c>
      <c r="H2566" s="181">
        <v>3</v>
      </c>
      <c r="I2566" s="182">
        <f>Tabla1[[#This Row],[P_Esperada_MEISR ]]*0.0008928</f>
        <v>2.6784000000000001E-3</v>
      </c>
      <c r="J2566" s="183">
        <v>1</v>
      </c>
      <c r="K2566" s="183">
        <f>Tabla1[[#This Row],[Puntuación]]-1</f>
        <v>0</v>
      </c>
      <c r="L2566" s="182">
        <f>Tabla1[[#This Row],[Cambio escala]]*0.0008928</f>
        <v>0</v>
      </c>
      <c r="M2566" s="179" t="s">
        <v>23</v>
      </c>
      <c r="N2566" s="179" t="s">
        <v>1434</v>
      </c>
      <c r="O2566" s="179" t="s">
        <v>25</v>
      </c>
      <c r="P2566" s="179" t="s">
        <v>1440</v>
      </c>
      <c r="Q2566" s="179" t="s">
        <v>23</v>
      </c>
      <c r="R2566" s="179" t="s">
        <v>1525</v>
      </c>
      <c r="S2566" s="179" t="s">
        <v>160</v>
      </c>
      <c r="T2566" s="184" t="s">
        <v>27</v>
      </c>
      <c r="U2566" s="184" t="str">
        <f>Tabla1[[#This Row],[Códigos CIF]]&amp;" "&amp;"="&amp;" "&amp;Tabla1[[#This Row],[Códigos CIF Habilidad]]</f>
        <v>d455 = Desplazarse por el entorno</v>
      </c>
      <c r="V2566" s="189" t="s">
        <v>161</v>
      </c>
      <c r="W2566" s="19" t="s">
        <v>162</v>
      </c>
      <c r="X2566" s="10"/>
      <c r="Y2566" s="10"/>
      <c r="Z2566"/>
      <c r="AA2566"/>
      <c r="AB2566"/>
      <c r="AC2566"/>
      <c r="AD2566"/>
      <c r="AE2566"/>
      <c r="AF2566"/>
      <c r="AG2566"/>
      <c r="AH2566"/>
      <c r="AI2566"/>
    </row>
    <row r="2567" spans="1:35">
      <c r="A2567" s="10">
        <v>2551</v>
      </c>
      <c r="B2567" s="176" t="s">
        <v>1345</v>
      </c>
      <c r="C2567" s="177" t="s">
        <v>1056</v>
      </c>
      <c r="D2567" s="177" t="s">
        <v>385</v>
      </c>
      <c r="E2567" s="178" t="s">
        <v>398</v>
      </c>
      <c r="F2567" s="179">
        <v>24</v>
      </c>
      <c r="G2567" s="180" t="s">
        <v>685</v>
      </c>
      <c r="H2567" s="181">
        <v>3</v>
      </c>
      <c r="I2567" s="182">
        <f>Tabla1[[#This Row],[P_Esperada_MEISR ]]*0.0008928</f>
        <v>2.6784000000000001E-3</v>
      </c>
      <c r="J2567" s="183">
        <v>1</v>
      </c>
      <c r="K2567" s="183">
        <f>Tabla1[[#This Row],[Puntuación]]-1</f>
        <v>0</v>
      </c>
      <c r="L2567" s="182">
        <f>Tabla1[[#This Row],[Cambio escala]]*0.0008928</f>
        <v>0</v>
      </c>
      <c r="M2567" s="179" t="s">
        <v>23</v>
      </c>
      <c r="N2567" s="179" t="s">
        <v>1434</v>
      </c>
      <c r="O2567" s="179" t="s">
        <v>25</v>
      </c>
      <c r="P2567" s="179" t="s">
        <v>1440</v>
      </c>
      <c r="Q2567" s="179" t="s">
        <v>23</v>
      </c>
      <c r="R2567" s="179" t="s">
        <v>1525</v>
      </c>
      <c r="S2567" s="179" t="s">
        <v>160</v>
      </c>
      <c r="T2567" s="184" t="s">
        <v>27</v>
      </c>
      <c r="U2567" s="184" t="str">
        <f>Tabla1[[#This Row],[Códigos CIF]]&amp;" "&amp;"="&amp;" "&amp;Tabla1[[#This Row],[Códigos CIF Habilidad]]</f>
        <v>d455 = Desplazarse por el entorno</v>
      </c>
      <c r="V2567" s="189" t="s">
        <v>161</v>
      </c>
      <c r="W2567" s="19" t="s">
        <v>162</v>
      </c>
      <c r="X2567" s="10"/>
      <c r="Y2567" s="10"/>
      <c r="Z2567"/>
      <c r="AA2567"/>
      <c r="AB2567"/>
      <c r="AC2567"/>
      <c r="AD2567"/>
      <c r="AE2567"/>
      <c r="AF2567"/>
      <c r="AG2567"/>
      <c r="AH2567"/>
      <c r="AI2567"/>
    </row>
    <row r="2568" spans="1:35" ht="24">
      <c r="A2568" s="10">
        <v>2552</v>
      </c>
      <c r="B2568" s="176" t="s">
        <v>1345</v>
      </c>
      <c r="C2568" s="177" t="s">
        <v>1057</v>
      </c>
      <c r="D2568" s="177" t="s">
        <v>385</v>
      </c>
      <c r="E2568" s="178" t="s">
        <v>399</v>
      </c>
      <c r="F2568" s="179">
        <v>24</v>
      </c>
      <c r="G2568" s="180" t="s">
        <v>685</v>
      </c>
      <c r="H2568" s="181">
        <v>3</v>
      </c>
      <c r="I2568" s="182">
        <f>Tabla1[[#This Row],[P_Esperada_MEISR ]]*0.0008928</f>
        <v>2.6784000000000001E-3</v>
      </c>
      <c r="J2568" s="183">
        <v>1</v>
      </c>
      <c r="K2568" s="183">
        <f>Tabla1[[#This Row],[Puntuación]]-1</f>
        <v>0</v>
      </c>
      <c r="L2568" s="182">
        <f>Tabla1[[#This Row],[Cambio escala]]*0.0008928</f>
        <v>0</v>
      </c>
      <c r="M2568" s="179" t="s">
        <v>24</v>
      </c>
      <c r="N2568" s="179" t="s">
        <v>1435</v>
      </c>
      <c r="O2568" s="179" t="s">
        <v>31</v>
      </c>
      <c r="P2568" s="179" t="s">
        <v>1438</v>
      </c>
      <c r="Q2568" s="179" t="s">
        <v>7</v>
      </c>
      <c r="R2568" s="179" t="s">
        <v>1526</v>
      </c>
      <c r="S2568" s="179" t="s">
        <v>257</v>
      </c>
      <c r="T2568" s="184" t="s">
        <v>19</v>
      </c>
      <c r="U2568" s="184" t="str">
        <f>Tabla1[[#This Row],[Códigos CIF]]&amp;" "&amp;"="&amp;" "&amp;Tabla1[[#This Row],[Códigos CIF Habilidad]]</f>
        <v>d131 = Aprender mediante acciones con objetos</v>
      </c>
      <c r="V2568" s="189" t="s">
        <v>258</v>
      </c>
      <c r="W2568" s="19" t="s">
        <v>259</v>
      </c>
      <c r="X2568" s="10"/>
      <c r="Y2568" s="10"/>
      <c r="Z2568"/>
      <c r="AA2568"/>
      <c r="AB2568"/>
      <c r="AC2568"/>
      <c r="AD2568"/>
      <c r="AE2568"/>
      <c r="AF2568"/>
      <c r="AG2568"/>
      <c r="AH2568"/>
      <c r="AI2568"/>
    </row>
    <row r="2569" spans="1:35" ht="30.6">
      <c r="A2569" s="10">
        <v>2553</v>
      </c>
      <c r="B2569" s="176" t="s">
        <v>1345</v>
      </c>
      <c r="C2569" s="177" t="s">
        <v>1058</v>
      </c>
      <c r="D2569" s="177" t="s">
        <v>385</v>
      </c>
      <c r="E2569" s="178" t="s">
        <v>400</v>
      </c>
      <c r="F2569" s="179">
        <v>24</v>
      </c>
      <c r="G2569" s="180" t="s">
        <v>685</v>
      </c>
      <c r="H2569" s="181">
        <v>3</v>
      </c>
      <c r="I2569" s="182">
        <f>Tabla1[[#This Row],[P_Esperada_MEISR ]]*0.0008928</f>
        <v>2.6784000000000001E-3</v>
      </c>
      <c r="J2569" s="183">
        <v>1</v>
      </c>
      <c r="K2569" s="183">
        <f>Tabla1[[#This Row],[Puntuación]]-1</f>
        <v>0</v>
      </c>
      <c r="L2569" s="182">
        <f>Tabla1[[#This Row],[Cambio escala]]*0.0008928</f>
        <v>0</v>
      </c>
      <c r="M2569" s="179" t="s">
        <v>24</v>
      </c>
      <c r="N2569" s="179" t="s">
        <v>1435</v>
      </c>
      <c r="O2569" s="179" t="s">
        <v>31</v>
      </c>
      <c r="P2569" s="179" t="s">
        <v>1438</v>
      </c>
      <c r="Q2569" s="179" t="s">
        <v>7</v>
      </c>
      <c r="R2569" s="179" t="s">
        <v>1526</v>
      </c>
      <c r="S2569" s="179" t="s">
        <v>257</v>
      </c>
      <c r="T2569" s="184" t="s">
        <v>19</v>
      </c>
      <c r="U2569" s="184" t="str">
        <f>Tabla1[[#This Row],[Códigos CIF]]&amp;" "&amp;"="&amp;" "&amp;Tabla1[[#This Row],[Códigos CIF Habilidad]]</f>
        <v>d131 = Aprender mediante acciones con objetos</v>
      </c>
      <c r="V2569" s="189" t="s">
        <v>258</v>
      </c>
      <c r="W2569" s="19" t="s">
        <v>259</v>
      </c>
      <c r="X2569" s="10"/>
      <c r="Y2569" s="10"/>
      <c r="Z2569"/>
      <c r="AA2569"/>
      <c r="AB2569"/>
      <c r="AC2569"/>
      <c r="AD2569"/>
      <c r="AE2569"/>
      <c r="AF2569"/>
      <c r="AG2569"/>
      <c r="AH2569"/>
      <c r="AI2569"/>
    </row>
    <row r="2570" spans="1:35" ht="20.399999999999999">
      <c r="A2570" s="10">
        <v>2554</v>
      </c>
      <c r="B2570" s="176" t="s">
        <v>1345</v>
      </c>
      <c r="C2570" s="177" t="s">
        <v>1059</v>
      </c>
      <c r="D2570" s="177" t="s">
        <v>385</v>
      </c>
      <c r="E2570" s="178" t="s">
        <v>401</v>
      </c>
      <c r="F2570" s="179">
        <v>24</v>
      </c>
      <c r="G2570" s="180" t="s">
        <v>685</v>
      </c>
      <c r="H2570" s="181">
        <v>3</v>
      </c>
      <c r="I2570" s="182">
        <f>Tabla1[[#This Row],[P_Esperada_MEISR ]]*0.0008928</f>
        <v>2.6784000000000001E-3</v>
      </c>
      <c r="J2570" s="183">
        <v>1</v>
      </c>
      <c r="K2570" s="183">
        <f>Tabla1[[#This Row],[Puntuación]]-1</f>
        <v>0</v>
      </c>
      <c r="L2570" s="182">
        <f>Tabla1[[#This Row],[Cambio escala]]*0.0008928</f>
        <v>0</v>
      </c>
      <c r="M2570" s="179" t="s">
        <v>24</v>
      </c>
      <c r="N2570" s="179" t="s">
        <v>1435</v>
      </c>
      <c r="O2570" s="179" t="s">
        <v>5</v>
      </c>
      <c r="P2570" s="179" t="s">
        <v>1441</v>
      </c>
      <c r="Q2570" s="179" t="s">
        <v>5</v>
      </c>
      <c r="R2570" s="179" t="s">
        <v>1519</v>
      </c>
      <c r="S2570" s="179" t="s">
        <v>59</v>
      </c>
      <c r="T2570" s="184" t="s">
        <v>60</v>
      </c>
      <c r="U2570" s="184" t="str">
        <f>Tabla1[[#This Row],[Códigos CIF]]&amp;" "&amp;"="&amp;" "&amp;Tabla1[[#This Row],[Códigos CIF Habilidad]]</f>
        <v xml:space="preserve">d880 = Participación en el juego </v>
      </c>
      <c r="V2570" s="189" t="s">
        <v>61</v>
      </c>
      <c r="W2570" s="19" t="s">
        <v>62</v>
      </c>
      <c r="X2570" s="10"/>
      <c r="Y2570" s="10"/>
      <c r="Z2570"/>
      <c r="AA2570"/>
      <c r="AB2570"/>
      <c r="AC2570"/>
      <c r="AD2570"/>
      <c r="AE2570"/>
      <c r="AF2570"/>
      <c r="AG2570"/>
      <c r="AH2570"/>
      <c r="AI2570"/>
    </row>
    <row r="2571" spans="1:35" ht="20.399999999999999">
      <c r="A2571" s="10">
        <v>2555</v>
      </c>
      <c r="B2571" s="176" t="s">
        <v>1345</v>
      </c>
      <c r="C2571" s="177" t="s">
        <v>1060</v>
      </c>
      <c r="D2571" s="177" t="s">
        <v>385</v>
      </c>
      <c r="E2571" s="178" t="s">
        <v>402</v>
      </c>
      <c r="F2571" s="179">
        <v>24</v>
      </c>
      <c r="G2571" s="180" t="s">
        <v>685</v>
      </c>
      <c r="H2571" s="181">
        <v>3</v>
      </c>
      <c r="I2571" s="182">
        <f>Tabla1[[#This Row],[P_Esperada_MEISR ]]*0.0008928</f>
        <v>2.6784000000000001E-3</v>
      </c>
      <c r="J2571" s="183">
        <v>1</v>
      </c>
      <c r="K2571" s="183">
        <f>Tabla1[[#This Row],[Puntuación]]-1</f>
        <v>0</v>
      </c>
      <c r="L2571" s="182">
        <f>Tabla1[[#This Row],[Cambio escala]]*0.0008928</f>
        <v>0</v>
      </c>
      <c r="M2571" s="179" t="s">
        <v>24</v>
      </c>
      <c r="N2571" s="179" t="s">
        <v>1435</v>
      </c>
      <c r="O2571" s="179" t="s">
        <v>31</v>
      </c>
      <c r="P2571" s="179" t="s">
        <v>1438</v>
      </c>
      <c r="Q2571" s="179" t="s">
        <v>7</v>
      </c>
      <c r="R2571" s="179" t="s">
        <v>1526</v>
      </c>
      <c r="S2571" s="179" t="s">
        <v>59</v>
      </c>
      <c r="T2571" s="184" t="s">
        <v>60</v>
      </c>
      <c r="U2571" s="184" t="str">
        <f>Tabla1[[#This Row],[Códigos CIF]]&amp;" "&amp;"="&amp;" "&amp;Tabla1[[#This Row],[Códigos CIF Habilidad]]</f>
        <v xml:space="preserve">d880 = Participación en el juego </v>
      </c>
      <c r="V2571" s="189" t="s">
        <v>61</v>
      </c>
      <c r="W2571" s="19" t="s">
        <v>62</v>
      </c>
      <c r="X2571" s="10"/>
      <c r="Y2571" s="10"/>
      <c r="Z2571"/>
      <c r="AA2571"/>
      <c r="AB2571"/>
      <c r="AC2571"/>
      <c r="AD2571"/>
      <c r="AE2571"/>
      <c r="AF2571"/>
      <c r="AG2571"/>
      <c r="AH2571"/>
      <c r="AI2571"/>
    </row>
    <row r="2572" spans="1:35" ht="20.399999999999999">
      <c r="A2572" s="10">
        <v>2556</v>
      </c>
      <c r="B2572" s="176" t="s">
        <v>1345</v>
      </c>
      <c r="C2572" s="177" t="s">
        <v>1061</v>
      </c>
      <c r="D2572" s="177" t="s">
        <v>385</v>
      </c>
      <c r="E2572" s="178" t="s">
        <v>1543</v>
      </c>
      <c r="F2572" s="179">
        <v>24</v>
      </c>
      <c r="G2572" s="180" t="s">
        <v>685</v>
      </c>
      <c r="H2572" s="181">
        <v>3</v>
      </c>
      <c r="I2572" s="182">
        <f>Tabla1[[#This Row],[P_Esperada_MEISR ]]*0.0008928</f>
        <v>2.6784000000000001E-3</v>
      </c>
      <c r="J2572" s="183">
        <v>1</v>
      </c>
      <c r="K2572" s="183">
        <f>Tabla1[[#This Row],[Puntuación]]-1</f>
        <v>0</v>
      </c>
      <c r="L2572" s="182">
        <f>Tabla1[[#This Row],[Cambio escala]]*0.0008928</f>
        <v>0</v>
      </c>
      <c r="M2572" s="179" t="s">
        <v>23</v>
      </c>
      <c r="N2572" s="179" t="s">
        <v>1434</v>
      </c>
      <c r="O2572" s="179" t="s">
        <v>25</v>
      </c>
      <c r="P2572" s="179" t="s">
        <v>1440</v>
      </c>
      <c r="Q2572" s="179" t="s">
        <v>23</v>
      </c>
      <c r="R2572" s="179" t="s">
        <v>1525</v>
      </c>
      <c r="S2572" s="179" t="s">
        <v>34</v>
      </c>
      <c r="T2572" s="184" t="s">
        <v>27</v>
      </c>
      <c r="U2572" s="184" t="str">
        <f>Tabla1[[#This Row],[Códigos CIF]]&amp;" "&amp;"="&amp;" "&amp;Tabla1[[#This Row],[Códigos CIF Habilidad]]</f>
        <v>d445 = Uso de la mano y el brazo</v>
      </c>
      <c r="V2572" s="189" t="s">
        <v>35</v>
      </c>
      <c r="W2572" s="19" t="s">
        <v>36</v>
      </c>
      <c r="X2572" s="10"/>
      <c r="Y2572" s="10"/>
      <c r="Z2572"/>
      <c r="AA2572"/>
      <c r="AB2572"/>
      <c r="AC2572"/>
      <c r="AD2572"/>
      <c r="AE2572"/>
      <c r="AF2572"/>
      <c r="AG2572"/>
      <c r="AH2572"/>
      <c r="AI2572"/>
    </row>
    <row r="2573" spans="1:35" ht="20.399999999999999">
      <c r="A2573" s="10">
        <v>2557</v>
      </c>
      <c r="B2573" s="176" t="s">
        <v>1345</v>
      </c>
      <c r="C2573" s="177" t="s">
        <v>1062</v>
      </c>
      <c r="D2573" s="177" t="s">
        <v>385</v>
      </c>
      <c r="E2573" s="178" t="s">
        <v>404</v>
      </c>
      <c r="F2573" s="179">
        <v>24</v>
      </c>
      <c r="G2573" s="180" t="s">
        <v>685</v>
      </c>
      <c r="H2573" s="181">
        <v>3</v>
      </c>
      <c r="I2573" s="182">
        <f>Tabla1[[#This Row],[P_Esperada_MEISR ]]*0.0008928</f>
        <v>2.6784000000000001E-3</v>
      </c>
      <c r="J2573" s="183">
        <v>1</v>
      </c>
      <c r="K2573" s="183">
        <f>Tabla1[[#This Row],[Puntuación]]-1</f>
        <v>0</v>
      </c>
      <c r="L2573" s="182">
        <f>Tabla1[[#This Row],[Cambio escala]]*0.0008928</f>
        <v>0</v>
      </c>
      <c r="M2573" s="179" t="s">
        <v>23</v>
      </c>
      <c r="N2573" s="179" t="s">
        <v>1434</v>
      </c>
      <c r="O2573" s="179" t="s">
        <v>25</v>
      </c>
      <c r="P2573" s="179" t="s">
        <v>1440</v>
      </c>
      <c r="Q2573" s="179" t="s">
        <v>23</v>
      </c>
      <c r="R2573" s="179" t="s">
        <v>1525</v>
      </c>
      <c r="S2573" s="179" t="s">
        <v>160</v>
      </c>
      <c r="T2573" s="184" t="s">
        <v>27</v>
      </c>
      <c r="U2573" s="184" t="str">
        <f>Tabla1[[#This Row],[Códigos CIF]]&amp;" "&amp;"="&amp;" "&amp;Tabla1[[#This Row],[Códigos CIF Habilidad]]</f>
        <v>d455 = Desplazarse por el entorno</v>
      </c>
      <c r="V2573" s="189" t="s">
        <v>161</v>
      </c>
      <c r="W2573" s="19" t="s">
        <v>162</v>
      </c>
      <c r="X2573" s="10"/>
      <c r="Y2573" s="10"/>
      <c r="Z2573"/>
      <c r="AA2573"/>
      <c r="AB2573"/>
      <c r="AC2573"/>
      <c r="AD2573"/>
      <c r="AE2573"/>
      <c r="AF2573"/>
      <c r="AG2573"/>
      <c r="AH2573"/>
      <c r="AI2573"/>
    </row>
    <row r="2574" spans="1:35" ht="24">
      <c r="A2574" s="10">
        <v>2558</v>
      </c>
      <c r="B2574" s="176" t="s">
        <v>1345</v>
      </c>
      <c r="C2574" s="177" t="s">
        <v>1063</v>
      </c>
      <c r="D2574" s="177" t="s">
        <v>385</v>
      </c>
      <c r="E2574" s="178" t="s">
        <v>426</v>
      </c>
      <c r="F2574" s="179">
        <v>24</v>
      </c>
      <c r="G2574" s="180" t="s">
        <v>685</v>
      </c>
      <c r="H2574" s="181">
        <v>3</v>
      </c>
      <c r="I2574" s="182">
        <f>Tabla1[[#This Row],[P_Esperada_MEISR ]]*0.0008928</f>
        <v>2.6784000000000001E-3</v>
      </c>
      <c r="J2574" s="183">
        <v>1</v>
      </c>
      <c r="K2574" s="183">
        <f>Tabla1[[#This Row],[Puntuación]]-1</f>
        <v>0</v>
      </c>
      <c r="L2574" s="182">
        <f>Tabla1[[#This Row],[Cambio escala]]*0.0008928</f>
        <v>0</v>
      </c>
      <c r="M2574" s="179" t="s">
        <v>23</v>
      </c>
      <c r="N2574" s="179" t="s">
        <v>1434</v>
      </c>
      <c r="O2574" s="179" t="s">
        <v>25</v>
      </c>
      <c r="P2574" s="179" t="s">
        <v>1440</v>
      </c>
      <c r="Q2574" s="179" t="s">
        <v>5</v>
      </c>
      <c r="R2574" s="179" t="s">
        <v>1519</v>
      </c>
      <c r="S2574" s="179" t="s">
        <v>394</v>
      </c>
      <c r="T2574" s="184" t="s">
        <v>27</v>
      </c>
      <c r="U2574" s="184" t="str">
        <f>Tabla1[[#This Row],[Códigos CIF]]&amp;" "&amp;"="&amp;" "&amp;Tabla1[[#This Row],[Códigos CIF Habilidad]]</f>
        <v>d435 = Mover objetos con las extremidades inferiores</v>
      </c>
      <c r="V2574" s="189" t="s">
        <v>395</v>
      </c>
      <c r="W2574" s="19" t="s">
        <v>396</v>
      </c>
      <c r="X2574" s="10"/>
      <c r="Y2574" s="10"/>
      <c r="Z2574"/>
      <c r="AA2574"/>
      <c r="AB2574"/>
      <c r="AC2574"/>
      <c r="AD2574"/>
      <c r="AE2574"/>
      <c r="AF2574"/>
      <c r="AG2574"/>
      <c r="AH2574"/>
      <c r="AI2574"/>
    </row>
    <row r="2575" spans="1:35" ht="20.399999999999999">
      <c r="A2575" s="10">
        <v>2559</v>
      </c>
      <c r="B2575" s="176" t="s">
        <v>1345</v>
      </c>
      <c r="C2575" s="177" t="s">
        <v>1064</v>
      </c>
      <c r="D2575" s="177" t="s">
        <v>385</v>
      </c>
      <c r="E2575" s="178" t="s">
        <v>1544</v>
      </c>
      <c r="F2575" s="179">
        <v>26</v>
      </c>
      <c r="G2575" s="180" t="s">
        <v>738</v>
      </c>
      <c r="H2575" s="181">
        <v>3</v>
      </c>
      <c r="I2575" s="182">
        <f>Tabla1[[#This Row],[P_Esperada_MEISR ]]*0.0008928</f>
        <v>2.6784000000000001E-3</v>
      </c>
      <c r="J2575" s="183">
        <v>1</v>
      </c>
      <c r="K2575" s="183">
        <f>Tabla1[[#This Row],[Puntuación]]-1</f>
        <v>0</v>
      </c>
      <c r="L2575" s="182">
        <f>Tabla1[[#This Row],[Cambio escala]]*0.0008928</f>
        <v>0</v>
      </c>
      <c r="M2575" s="179" t="s">
        <v>23</v>
      </c>
      <c r="N2575" s="179" t="s">
        <v>1434</v>
      </c>
      <c r="O2575" s="179" t="s">
        <v>25</v>
      </c>
      <c r="P2575" s="179" t="s">
        <v>1440</v>
      </c>
      <c r="Q2575" s="179" t="s">
        <v>23</v>
      </c>
      <c r="R2575" s="179" t="s">
        <v>1525</v>
      </c>
      <c r="S2575" s="179" t="s">
        <v>160</v>
      </c>
      <c r="T2575" s="184" t="s">
        <v>27</v>
      </c>
      <c r="U2575" s="184" t="str">
        <f>Tabla1[[#This Row],[Códigos CIF]]&amp;" "&amp;"="&amp;" "&amp;Tabla1[[#This Row],[Códigos CIF Habilidad]]</f>
        <v>d455 = Desplazarse por el entorno</v>
      </c>
      <c r="V2575" s="189" t="s">
        <v>161</v>
      </c>
      <c r="W2575" s="19" t="s">
        <v>162</v>
      </c>
      <c r="X2575" s="10"/>
      <c r="Y2575" s="10"/>
      <c r="Z2575"/>
      <c r="AA2575"/>
      <c r="AB2575"/>
      <c r="AC2575"/>
      <c r="AD2575"/>
      <c r="AE2575"/>
      <c r="AF2575"/>
      <c r="AG2575"/>
      <c r="AH2575"/>
      <c r="AI2575"/>
    </row>
    <row r="2576" spans="1:35" ht="20.399999999999999">
      <c r="A2576" s="10">
        <v>2560</v>
      </c>
      <c r="B2576" s="176" t="s">
        <v>1345</v>
      </c>
      <c r="C2576" s="177" t="s">
        <v>1065</v>
      </c>
      <c r="D2576" s="177" t="s">
        <v>385</v>
      </c>
      <c r="E2576" s="178" t="s">
        <v>1545</v>
      </c>
      <c r="F2576" s="179">
        <v>27</v>
      </c>
      <c r="G2576" s="180" t="s">
        <v>738</v>
      </c>
      <c r="H2576" s="181">
        <v>3</v>
      </c>
      <c r="I2576" s="182">
        <f>Tabla1[[#This Row],[P_Esperada_MEISR ]]*0.0008928</f>
        <v>2.6784000000000001E-3</v>
      </c>
      <c r="J2576" s="183">
        <v>1</v>
      </c>
      <c r="K2576" s="183">
        <f>Tabla1[[#This Row],[Puntuación]]-1</f>
        <v>0</v>
      </c>
      <c r="L2576" s="182">
        <f>Tabla1[[#This Row],[Cambio escala]]*0.0008928</f>
        <v>0</v>
      </c>
      <c r="M2576" s="179" t="s">
        <v>23</v>
      </c>
      <c r="N2576" s="179" t="s">
        <v>1434</v>
      </c>
      <c r="O2576" s="179" t="s">
        <v>25</v>
      </c>
      <c r="P2576" s="179" t="s">
        <v>1440</v>
      </c>
      <c r="Q2576" s="179" t="s">
        <v>23</v>
      </c>
      <c r="R2576" s="179" t="s">
        <v>1525</v>
      </c>
      <c r="S2576" s="179" t="s">
        <v>160</v>
      </c>
      <c r="T2576" s="184" t="s">
        <v>27</v>
      </c>
      <c r="U2576" s="184" t="str">
        <f>Tabla1[[#This Row],[Códigos CIF]]&amp;" "&amp;"="&amp;" "&amp;Tabla1[[#This Row],[Códigos CIF Habilidad]]</f>
        <v>d455 = Desplazarse por el entorno</v>
      </c>
      <c r="V2576" s="189" t="s">
        <v>161</v>
      </c>
      <c r="W2576" s="19" t="s">
        <v>162</v>
      </c>
      <c r="X2576" s="10"/>
      <c r="Y2576" s="10"/>
      <c r="Z2576"/>
      <c r="AA2576"/>
      <c r="AB2576"/>
      <c r="AC2576"/>
      <c r="AD2576"/>
      <c r="AE2576"/>
      <c r="AF2576"/>
      <c r="AG2576"/>
      <c r="AH2576"/>
      <c r="AI2576"/>
    </row>
    <row r="2577" spans="1:35" ht="20.399999999999999">
      <c r="A2577" s="10">
        <v>2561</v>
      </c>
      <c r="B2577" s="176" t="s">
        <v>1345</v>
      </c>
      <c r="C2577" s="177" t="s">
        <v>1066</v>
      </c>
      <c r="D2577" s="177" t="s">
        <v>385</v>
      </c>
      <c r="E2577" s="178" t="s">
        <v>407</v>
      </c>
      <c r="F2577" s="179">
        <v>28</v>
      </c>
      <c r="G2577" s="180" t="s">
        <v>738</v>
      </c>
      <c r="H2577" s="181">
        <v>3</v>
      </c>
      <c r="I2577" s="182">
        <f>Tabla1[[#This Row],[P_Esperada_MEISR ]]*0.0008928</f>
        <v>2.6784000000000001E-3</v>
      </c>
      <c r="J2577" s="183">
        <v>1</v>
      </c>
      <c r="K2577" s="183">
        <f>Tabla1[[#This Row],[Puntuación]]-1</f>
        <v>0</v>
      </c>
      <c r="L2577" s="182">
        <f>Tabla1[[#This Row],[Cambio escala]]*0.0008928</f>
        <v>0</v>
      </c>
      <c r="M2577" s="179" t="s">
        <v>23</v>
      </c>
      <c r="N2577" s="179" t="s">
        <v>1434</v>
      </c>
      <c r="O2577" s="179" t="s">
        <v>25</v>
      </c>
      <c r="P2577" s="179" t="s">
        <v>1440</v>
      </c>
      <c r="Q2577" s="179" t="s">
        <v>23</v>
      </c>
      <c r="R2577" s="179" t="s">
        <v>1525</v>
      </c>
      <c r="S2577" s="179" t="s">
        <v>389</v>
      </c>
      <c r="T2577" s="184" t="s">
        <v>27</v>
      </c>
      <c r="U2577" s="184" t="str">
        <f>Tabla1[[#This Row],[Códigos CIF]]&amp;" "&amp;"="&amp;" "&amp;Tabla1[[#This Row],[Códigos CIF Habilidad]]</f>
        <v>d450 = Andar</v>
      </c>
      <c r="V2577" s="189" t="s">
        <v>390</v>
      </c>
      <c r="W2577" s="19" t="s">
        <v>391</v>
      </c>
      <c r="X2577" s="10"/>
      <c r="Y2577" s="10"/>
      <c r="Z2577"/>
      <c r="AA2577"/>
      <c r="AB2577"/>
      <c r="AC2577"/>
      <c r="AD2577"/>
      <c r="AE2577"/>
      <c r="AF2577"/>
      <c r="AG2577"/>
      <c r="AH2577"/>
      <c r="AI2577"/>
    </row>
    <row r="2578" spans="1:35" ht="20.399999999999999">
      <c r="A2578" s="10">
        <v>2562</v>
      </c>
      <c r="B2578" s="176" t="s">
        <v>1345</v>
      </c>
      <c r="C2578" s="177" t="s">
        <v>1067</v>
      </c>
      <c r="D2578" s="177" t="s">
        <v>385</v>
      </c>
      <c r="E2578" s="178" t="s">
        <v>408</v>
      </c>
      <c r="F2578" s="179">
        <v>30</v>
      </c>
      <c r="G2578" s="180" t="s">
        <v>738</v>
      </c>
      <c r="H2578" s="181">
        <v>3</v>
      </c>
      <c r="I2578" s="182">
        <f>Tabla1[[#This Row],[P_Esperada_MEISR ]]*0.0008928</f>
        <v>2.6784000000000001E-3</v>
      </c>
      <c r="J2578" s="183">
        <v>1</v>
      </c>
      <c r="K2578" s="183">
        <f>Tabla1[[#This Row],[Puntuación]]-1</f>
        <v>0</v>
      </c>
      <c r="L2578" s="182">
        <f>Tabla1[[#This Row],[Cambio escala]]*0.0008928</f>
        <v>0</v>
      </c>
      <c r="M2578" s="179" t="s">
        <v>23</v>
      </c>
      <c r="N2578" s="179" t="s">
        <v>1434</v>
      </c>
      <c r="O2578" s="179" t="s">
        <v>25</v>
      </c>
      <c r="P2578" s="179" t="s">
        <v>1440</v>
      </c>
      <c r="Q2578" s="179" t="s">
        <v>23</v>
      </c>
      <c r="R2578" s="179" t="s">
        <v>1525</v>
      </c>
      <c r="S2578" s="179" t="s">
        <v>160</v>
      </c>
      <c r="T2578" s="184" t="s">
        <v>27</v>
      </c>
      <c r="U2578" s="184" t="str">
        <f>Tabla1[[#This Row],[Códigos CIF]]&amp;" "&amp;"="&amp;" "&amp;Tabla1[[#This Row],[Códigos CIF Habilidad]]</f>
        <v>d455 = Desplazarse por el entorno</v>
      </c>
      <c r="V2578" s="189" t="s">
        <v>161</v>
      </c>
      <c r="W2578" s="19" t="s">
        <v>162</v>
      </c>
      <c r="X2578" s="10"/>
      <c r="Y2578" s="10"/>
      <c r="Z2578"/>
      <c r="AA2578"/>
      <c r="AB2578"/>
      <c r="AC2578"/>
      <c r="AD2578"/>
      <c r="AE2578"/>
      <c r="AF2578"/>
      <c r="AG2578"/>
      <c r="AH2578"/>
      <c r="AI2578"/>
    </row>
    <row r="2579" spans="1:35" ht="20.399999999999999">
      <c r="A2579" s="10">
        <v>2563</v>
      </c>
      <c r="B2579" s="176" t="s">
        <v>1345</v>
      </c>
      <c r="C2579" s="177" t="s">
        <v>1068</v>
      </c>
      <c r="D2579" s="177" t="s">
        <v>385</v>
      </c>
      <c r="E2579" s="178" t="s">
        <v>409</v>
      </c>
      <c r="F2579" s="179">
        <v>30</v>
      </c>
      <c r="G2579" s="180" t="s">
        <v>738</v>
      </c>
      <c r="H2579" s="181">
        <v>3</v>
      </c>
      <c r="I2579" s="182">
        <f>Tabla1[[#This Row],[P_Esperada_MEISR ]]*0.0008928</f>
        <v>2.6784000000000001E-3</v>
      </c>
      <c r="J2579" s="183">
        <v>1</v>
      </c>
      <c r="K2579" s="183">
        <f>Tabla1[[#This Row],[Puntuación]]-1</f>
        <v>0</v>
      </c>
      <c r="L2579" s="182">
        <f>Tabla1[[#This Row],[Cambio escala]]*0.0008928</f>
        <v>0</v>
      </c>
      <c r="M2579" s="179" t="s">
        <v>5</v>
      </c>
      <c r="N2579" s="179" t="s">
        <v>1436</v>
      </c>
      <c r="O2579" s="179" t="s">
        <v>6</v>
      </c>
      <c r="P2579" s="179" t="s">
        <v>1439</v>
      </c>
      <c r="Q2579" s="179" t="s">
        <v>7</v>
      </c>
      <c r="R2579" s="179" t="s">
        <v>1526</v>
      </c>
      <c r="S2579" s="179" t="s">
        <v>111</v>
      </c>
      <c r="T2579" s="184" t="s">
        <v>19</v>
      </c>
      <c r="U2579" s="184" t="str">
        <f>Tabla1[[#This Row],[Códigos CIF]]&amp;" "&amp;"="&amp;" "&amp;Tabla1[[#This Row],[Códigos CIF Habilidad]]</f>
        <v>d137 = Adquirir conceptos</v>
      </c>
      <c r="V2579" s="189" t="s">
        <v>112</v>
      </c>
      <c r="W2579" s="19" t="s">
        <v>113</v>
      </c>
      <c r="X2579" s="10"/>
      <c r="Y2579" s="10"/>
      <c r="Z2579"/>
      <c r="AA2579"/>
      <c r="AB2579"/>
      <c r="AC2579"/>
      <c r="AD2579"/>
      <c r="AE2579"/>
      <c r="AF2579"/>
      <c r="AG2579"/>
      <c r="AH2579"/>
      <c r="AI2579"/>
    </row>
    <row r="2580" spans="1:35" ht="30.6">
      <c r="A2580" s="10">
        <v>2564</v>
      </c>
      <c r="B2580" s="176" t="s">
        <v>1345</v>
      </c>
      <c r="C2580" s="177" t="s">
        <v>1069</v>
      </c>
      <c r="D2580" s="177" t="s">
        <v>385</v>
      </c>
      <c r="E2580" s="178" t="s">
        <v>434</v>
      </c>
      <c r="F2580" s="179">
        <v>30</v>
      </c>
      <c r="G2580" s="180" t="s">
        <v>738</v>
      </c>
      <c r="H2580" s="181">
        <v>3</v>
      </c>
      <c r="I2580" s="182">
        <f>Tabla1[[#This Row],[P_Esperada_MEISR ]]*0.0008928</f>
        <v>2.6784000000000001E-3</v>
      </c>
      <c r="J2580" s="183">
        <v>1</v>
      </c>
      <c r="K2580" s="183">
        <f>Tabla1[[#This Row],[Puntuación]]-1</f>
        <v>0</v>
      </c>
      <c r="L2580" s="182">
        <f>Tabla1[[#This Row],[Cambio escala]]*0.0008928</f>
        <v>0</v>
      </c>
      <c r="M2580" s="179" t="s">
        <v>5</v>
      </c>
      <c r="N2580" s="179" t="s">
        <v>1436</v>
      </c>
      <c r="O2580" s="179" t="s">
        <v>6</v>
      </c>
      <c r="P2580" s="179" t="s">
        <v>1439</v>
      </c>
      <c r="Q2580" s="179" t="s">
        <v>5</v>
      </c>
      <c r="R2580" s="179" t="s">
        <v>1519</v>
      </c>
      <c r="S2580" s="179" t="s">
        <v>55</v>
      </c>
      <c r="T2580" s="184" t="s">
        <v>9</v>
      </c>
      <c r="U2580" s="184" t="str">
        <f>Tabla1[[#This Row],[Códigos CIF]]&amp;" "&amp;"="&amp;" "&amp;Tabla1[[#This Row],[Códigos CIF Habilidad]]</f>
        <v>d330 = Hablar</v>
      </c>
      <c r="V2580" s="189" t="s">
        <v>56</v>
      </c>
      <c r="W2580" s="19" t="s">
        <v>57</v>
      </c>
      <c r="X2580" s="10"/>
      <c r="Y2580" s="10"/>
      <c r="Z2580"/>
      <c r="AA2580"/>
      <c r="AB2580"/>
      <c r="AC2580"/>
      <c r="AD2580"/>
      <c r="AE2580"/>
      <c r="AF2580"/>
      <c r="AG2580"/>
      <c r="AH2580"/>
      <c r="AI2580"/>
    </row>
    <row r="2581" spans="1:35" ht="30.6">
      <c r="A2581" s="10">
        <v>2565</v>
      </c>
      <c r="B2581" s="176" t="s">
        <v>1345</v>
      </c>
      <c r="C2581" s="177" t="s">
        <v>1049</v>
      </c>
      <c r="D2581" s="177" t="s">
        <v>385</v>
      </c>
      <c r="E2581" s="178" t="s">
        <v>410</v>
      </c>
      <c r="F2581" s="179">
        <v>33</v>
      </c>
      <c r="G2581" s="180" t="s">
        <v>739</v>
      </c>
      <c r="H2581" s="181">
        <v>3</v>
      </c>
      <c r="I2581" s="182">
        <f>Tabla1[[#This Row],[P_Esperada_MEISR ]]*0.0008928</f>
        <v>2.6784000000000001E-3</v>
      </c>
      <c r="J2581" s="183">
        <v>1</v>
      </c>
      <c r="K2581" s="183">
        <f>Tabla1[[#This Row],[Puntuación]]-1</f>
        <v>0</v>
      </c>
      <c r="L2581" s="182">
        <f>Tabla1[[#This Row],[Cambio escala]]*0.0008928</f>
        <v>0</v>
      </c>
      <c r="M2581" s="179" t="s">
        <v>23</v>
      </c>
      <c r="N2581" s="179" t="s">
        <v>1434</v>
      </c>
      <c r="O2581" s="179" t="s">
        <v>25</v>
      </c>
      <c r="P2581" s="179" t="s">
        <v>1440</v>
      </c>
      <c r="Q2581" s="179" t="s">
        <v>23</v>
      </c>
      <c r="R2581" s="179" t="s">
        <v>1525</v>
      </c>
      <c r="S2581" s="179" t="s">
        <v>394</v>
      </c>
      <c r="T2581" s="184" t="s">
        <v>27</v>
      </c>
      <c r="U2581" s="184" t="str">
        <f>Tabla1[[#This Row],[Códigos CIF]]&amp;" "&amp;"="&amp;" "&amp;Tabla1[[#This Row],[Códigos CIF Habilidad]]</f>
        <v>d435 = Mover objetos con las extremidades inferiores</v>
      </c>
      <c r="V2581" s="189" t="s">
        <v>395</v>
      </c>
      <c r="W2581" s="19" t="s">
        <v>396</v>
      </c>
      <c r="X2581" s="10"/>
      <c r="Y2581" s="10"/>
      <c r="Z2581"/>
      <c r="AA2581"/>
      <c r="AB2581"/>
      <c r="AC2581"/>
      <c r="AD2581"/>
      <c r="AE2581"/>
      <c r="AF2581"/>
      <c r="AG2581"/>
      <c r="AH2581"/>
      <c r="AI2581"/>
    </row>
    <row r="2582" spans="1:35" ht="20.399999999999999">
      <c r="A2582" s="10">
        <v>2566</v>
      </c>
      <c r="B2582" s="176" t="s">
        <v>1345</v>
      </c>
      <c r="C2582" s="177" t="s">
        <v>1070</v>
      </c>
      <c r="D2582" s="177" t="s">
        <v>385</v>
      </c>
      <c r="E2582" s="178" t="s">
        <v>411</v>
      </c>
      <c r="F2582" s="179">
        <v>33</v>
      </c>
      <c r="G2582" s="180" t="s">
        <v>739</v>
      </c>
      <c r="H2582" s="181">
        <v>3</v>
      </c>
      <c r="I2582" s="182">
        <f>Tabla1[[#This Row],[P_Esperada_MEISR ]]*0.0008928</f>
        <v>2.6784000000000001E-3</v>
      </c>
      <c r="J2582" s="183">
        <v>1</v>
      </c>
      <c r="K2582" s="183">
        <f>Tabla1[[#This Row],[Puntuación]]-1</f>
        <v>0</v>
      </c>
      <c r="L2582" s="182">
        <f>Tabla1[[#This Row],[Cambio escala]]*0.0008928</f>
        <v>0</v>
      </c>
      <c r="M2582" s="179" t="s">
        <v>23</v>
      </c>
      <c r="N2582" s="179" t="s">
        <v>1434</v>
      </c>
      <c r="O2582" s="179" t="s">
        <v>25</v>
      </c>
      <c r="P2582" s="179" t="s">
        <v>1440</v>
      </c>
      <c r="Q2582" s="179" t="s">
        <v>23</v>
      </c>
      <c r="R2582" s="179" t="s">
        <v>1525</v>
      </c>
      <c r="S2582" s="179" t="s">
        <v>160</v>
      </c>
      <c r="T2582" s="184" t="s">
        <v>27</v>
      </c>
      <c r="U2582" s="184" t="str">
        <f>Tabla1[[#This Row],[Códigos CIF]]&amp;" "&amp;"="&amp;" "&amp;Tabla1[[#This Row],[Códigos CIF Habilidad]]</f>
        <v>d455 = Desplazarse por el entorno</v>
      </c>
      <c r="V2582" s="189" t="s">
        <v>161</v>
      </c>
      <c r="W2582" s="19" t="s">
        <v>162</v>
      </c>
      <c r="X2582" s="10"/>
      <c r="Y2582" s="10"/>
      <c r="Z2582"/>
      <c r="AA2582"/>
      <c r="AB2582"/>
      <c r="AC2582"/>
      <c r="AD2582"/>
      <c r="AE2582"/>
      <c r="AF2582"/>
      <c r="AG2582"/>
      <c r="AH2582"/>
      <c r="AI2582"/>
    </row>
    <row r="2583" spans="1:35" ht="30.6">
      <c r="A2583" s="10">
        <v>2567</v>
      </c>
      <c r="B2583" s="176" t="s">
        <v>1345</v>
      </c>
      <c r="C2583" s="177" t="s">
        <v>1071</v>
      </c>
      <c r="D2583" s="177" t="s">
        <v>385</v>
      </c>
      <c r="E2583" s="178" t="s">
        <v>412</v>
      </c>
      <c r="F2583" s="179">
        <v>34</v>
      </c>
      <c r="G2583" s="180" t="s">
        <v>739</v>
      </c>
      <c r="H2583" s="181">
        <v>3</v>
      </c>
      <c r="I2583" s="182">
        <f>Tabla1[[#This Row],[P_Esperada_MEISR ]]*0.0008928</f>
        <v>2.6784000000000001E-3</v>
      </c>
      <c r="J2583" s="183">
        <v>1</v>
      </c>
      <c r="K2583" s="183">
        <f>Tabla1[[#This Row],[Puntuación]]-1</f>
        <v>0</v>
      </c>
      <c r="L2583" s="182">
        <f>Tabla1[[#This Row],[Cambio escala]]*0.0008928</f>
        <v>0</v>
      </c>
      <c r="M2583" s="179" t="s">
        <v>5</v>
      </c>
      <c r="N2583" s="179" t="s">
        <v>1436</v>
      </c>
      <c r="O2583" s="179" t="s">
        <v>5</v>
      </c>
      <c r="P2583" s="179" t="s">
        <v>1441</v>
      </c>
      <c r="Q2583" s="179" t="s">
        <v>5</v>
      </c>
      <c r="R2583" s="179" t="s">
        <v>1519</v>
      </c>
      <c r="S2583" s="179" t="s">
        <v>314</v>
      </c>
      <c r="T2583" s="184" t="s">
        <v>14</v>
      </c>
      <c r="U2583" s="184" t="str">
        <f>Tabla1[[#This Row],[Códigos CIF]]&amp;" "&amp;"="&amp;" "&amp;Tabla1[[#This Row],[Códigos CIF Habilidad]]</f>
        <v>d750 = Relaciones sociales informales</v>
      </c>
      <c r="V2583" s="189" t="s">
        <v>315</v>
      </c>
      <c r="W2583" s="19" t="s">
        <v>316</v>
      </c>
      <c r="X2583" s="10"/>
      <c r="Y2583" s="10"/>
      <c r="Z2583"/>
      <c r="AA2583"/>
      <c r="AB2583"/>
      <c r="AC2583"/>
      <c r="AD2583"/>
      <c r="AE2583"/>
      <c r="AF2583"/>
      <c r="AG2583"/>
      <c r="AH2583"/>
      <c r="AI2583"/>
    </row>
    <row r="2584" spans="1:35" ht="20.399999999999999">
      <c r="A2584" s="10">
        <v>2568</v>
      </c>
      <c r="B2584" s="176" t="s">
        <v>1345</v>
      </c>
      <c r="C2584" s="177" t="s">
        <v>1072</v>
      </c>
      <c r="D2584" s="177" t="s">
        <v>385</v>
      </c>
      <c r="E2584" s="178" t="s">
        <v>413</v>
      </c>
      <c r="F2584" s="179">
        <v>34</v>
      </c>
      <c r="G2584" s="180" t="s">
        <v>739</v>
      </c>
      <c r="H2584" s="181">
        <v>3</v>
      </c>
      <c r="I2584" s="182">
        <f>Tabla1[[#This Row],[P_Esperada_MEISR ]]*0.0008928</f>
        <v>2.6784000000000001E-3</v>
      </c>
      <c r="J2584" s="183">
        <v>1</v>
      </c>
      <c r="K2584" s="183">
        <f>Tabla1[[#This Row],[Puntuación]]-1</f>
        <v>0</v>
      </c>
      <c r="L2584" s="182">
        <f>Tabla1[[#This Row],[Cambio escala]]*0.0008928</f>
        <v>0</v>
      </c>
      <c r="M2584" s="179" t="s">
        <v>24</v>
      </c>
      <c r="N2584" s="179" t="s">
        <v>1435</v>
      </c>
      <c r="O2584" s="179" t="s">
        <v>5</v>
      </c>
      <c r="P2584" s="179" t="s">
        <v>1441</v>
      </c>
      <c r="Q2584" s="179" t="s">
        <v>5</v>
      </c>
      <c r="R2584" s="179" t="s">
        <v>1519</v>
      </c>
      <c r="S2584" s="179" t="s">
        <v>111</v>
      </c>
      <c r="T2584" s="184" t="s">
        <v>19</v>
      </c>
      <c r="U2584" s="184" t="str">
        <f>Tabla1[[#This Row],[Códigos CIF]]&amp;" "&amp;"="&amp;" "&amp;Tabla1[[#This Row],[Códigos CIF Habilidad]]</f>
        <v>d137 = Adquirir conceptos</v>
      </c>
      <c r="V2584" s="189" t="s">
        <v>112</v>
      </c>
      <c r="W2584" s="19" t="s">
        <v>113</v>
      </c>
      <c r="X2584" s="10"/>
      <c r="Y2584" s="10"/>
      <c r="Z2584"/>
      <c r="AA2584"/>
      <c r="AB2584"/>
      <c r="AC2584"/>
      <c r="AD2584"/>
      <c r="AE2584"/>
      <c r="AF2584"/>
      <c r="AG2584"/>
      <c r="AH2584"/>
      <c r="AI2584"/>
    </row>
    <row r="2585" spans="1:35" ht="20.399999999999999">
      <c r="A2585" s="10">
        <v>2569</v>
      </c>
      <c r="B2585" s="176" t="s">
        <v>1345</v>
      </c>
      <c r="C2585" s="177" t="s">
        <v>1073</v>
      </c>
      <c r="D2585" s="177" t="s">
        <v>385</v>
      </c>
      <c r="E2585" s="178" t="s">
        <v>414</v>
      </c>
      <c r="F2585" s="179">
        <v>36</v>
      </c>
      <c r="G2585" s="180" t="s">
        <v>739</v>
      </c>
      <c r="H2585" s="181">
        <v>3</v>
      </c>
      <c r="I2585" s="182">
        <f>Tabla1[[#This Row],[P_Esperada_MEISR ]]*0.0008928</f>
        <v>2.6784000000000001E-3</v>
      </c>
      <c r="J2585" s="183">
        <v>1</v>
      </c>
      <c r="K2585" s="183">
        <f>Tabla1[[#This Row],[Puntuación]]-1</f>
        <v>0</v>
      </c>
      <c r="L2585" s="182">
        <f>Tabla1[[#This Row],[Cambio escala]]*0.0008928</f>
        <v>0</v>
      </c>
      <c r="M2585" s="179" t="s">
        <v>5</v>
      </c>
      <c r="N2585" s="179" t="s">
        <v>1436</v>
      </c>
      <c r="O2585" s="179" t="s">
        <v>6</v>
      </c>
      <c r="P2585" s="179" t="s">
        <v>1439</v>
      </c>
      <c r="Q2585" s="179" t="s">
        <v>7</v>
      </c>
      <c r="R2585" s="179" t="s">
        <v>1526</v>
      </c>
      <c r="S2585" s="179" t="s">
        <v>86</v>
      </c>
      <c r="T2585" s="184" t="s">
        <v>50</v>
      </c>
      <c r="U2585" s="184" t="str">
        <f>Tabla1[[#This Row],[Códigos CIF]]&amp;" "&amp;"="&amp;" "&amp;Tabla1[[#This Row],[Códigos CIF Habilidad]]</f>
        <v>d210 = Llevar a cabo una única tarea</v>
      </c>
      <c r="V2585" s="189" t="s">
        <v>87</v>
      </c>
      <c r="W2585" s="19" t="s">
        <v>88</v>
      </c>
      <c r="X2585" s="10"/>
      <c r="Y2585" s="10"/>
      <c r="Z2585"/>
      <c r="AA2585"/>
      <c r="AB2585"/>
      <c r="AC2585"/>
      <c r="AD2585"/>
      <c r="AE2585"/>
      <c r="AF2585"/>
      <c r="AG2585"/>
      <c r="AH2585"/>
      <c r="AI2585"/>
    </row>
    <row r="2586" spans="1:35">
      <c r="A2586" s="10">
        <v>2570</v>
      </c>
      <c r="B2586" s="176" t="s">
        <v>1345</v>
      </c>
      <c r="C2586" s="177" t="s">
        <v>1074</v>
      </c>
      <c r="D2586" s="177" t="s">
        <v>385</v>
      </c>
      <c r="E2586" s="178" t="s">
        <v>415</v>
      </c>
      <c r="F2586" s="179">
        <v>36</v>
      </c>
      <c r="G2586" s="180" t="s">
        <v>739</v>
      </c>
      <c r="H2586" s="181">
        <v>3</v>
      </c>
      <c r="I2586" s="182">
        <f>Tabla1[[#This Row],[P_Esperada_MEISR ]]*0.0008928</f>
        <v>2.6784000000000001E-3</v>
      </c>
      <c r="J2586" s="183">
        <v>1</v>
      </c>
      <c r="K2586" s="183">
        <f>Tabla1[[#This Row],[Puntuación]]-1</f>
        <v>0</v>
      </c>
      <c r="L2586" s="182">
        <f>Tabla1[[#This Row],[Cambio escala]]*0.0008928</f>
        <v>0</v>
      </c>
      <c r="M2586" s="179" t="s">
        <v>23</v>
      </c>
      <c r="N2586" s="179" t="s">
        <v>1434</v>
      </c>
      <c r="O2586" s="179" t="s">
        <v>25</v>
      </c>
      <c r="P2586" s="179" t="s">
        <v>1440</v>
      </c>
      <c r="Q2586" s="179" t="s">
        <v>23</v>
      </c>
      <c r="R2586" s="179" t="s">
        <v>1525</v>
      </c>
      <c r="S2586" s="179" t="s">
        <v>160</v>
      </c>
      <c r="T2586" s="184" t="s">
        <v>27</v>
      </c>
      <c r="U2586" s="184" t="str">
        <f>Tabla1[[#This Row],[Códigos CIF]]&amp;" "&amp;"="&amp;" "&amp;Tabla1[[#This Row],[Códigos CIF Habilidad]]</f>
        <v>d455 = Desplazarse por el entorno</v>
      </c>
      <c r="V2586" s="189" t="s">
        <v>161</v>
      </c>
      <c r="W2586" s="19" t="s">
        <v>162</v>
      </c>
      <c r="X2586" s="10"/>
      <c r="Y2586" s="10"/>
      <c r="Z2586"/>
      <c r="AA2586"/>
      <c r="AB2586"/>
      <c r="AC2586"/>
      <c r="AD2586"/>
      <c r="AE2586"/>
      <c r="AF2586"/>
      <c r="AG2586"/>
      <c r="AH2586"/>
      <c r="AI2586"/>
    </row>
    <row r="2587" spans="1:35" ht="40.799999999999997">
      <c r="A2587" s="10">
        <v>2571</v>
      </c>
      <c r="B2587" s="176" t="s">
        <v>1345</v>
      </c>
      <c r="C2587" s="177" t="s">
        <v>1075</v>
      </c>
      <c r="D2587" s="177" t="s">
        <v>385</v>
      </c>
      <c r="E2587" s="178" t="s">
        <v>416</v>
      </c>
      <c r="F2587" s="179">
        <v>36</v>
      </c>
      <c r="G2587" s="180" t="s">
        <v>739</v>
      </c>
      <c r="H2587" s="181">
        <v>3</v>
      </c>
      <c r="I2587" s="182">
        <f>Tabla1[[#This Row],[P_Esperada_MEISR ]]*0.0008928</f>
        <v>2.6784000000000001E-3</v>
      </c>
      <c r="J2587" s="183">
        <v>1</v>
      </c>
      <c r="K2587" s="183">
        <f>Tabla1[[#This Row],[Puntuación]]-1</f>
        <v>0</v>
      </c>
      <c r="L2587" s="182">
        <f>Tabla1[[#This Row],[Cambio escala]]*0.0008928</f>
        <v>0</v>
      </c>
      <c r="M2587" s="179" t="s">
        <v>23</v>
      </c>
      <c r="N2587" s="179" t="s">
        <v>1434</v>
      </c>
      <c r="O2587" s="179" t="s">
        <v>25</v>
      </c>
      <c r="P2587" s="179" t="s">
        <v>1440</v>
      </c>
      <c r="Q2587" s="179" t="s">
        <v>23</v>
      </c>
      <c r="R2587" s="179" t="s">
        <v>1525</v>
      </c>
      <c r="S2587" s="179" t="s">
        <v>417</v>
      </c>
      <c r="T2587" s="184" t="s">
        <v>27</v>
      </c>
      <c r="U2587" s="184" t="str">
        <f>Tabla1[[#This Row],[Códigos CIF]]&amp;" "&amp;"="&amp;" "&amp;Tabla1[[#This Row],[Códigos CIF Habilidad]]</f>
        <v>d465 = Desplazarse utilizando algún tipo de equipo</v>
      </c>
      <c r="V2587" s="189" t="s">
        <v>418</v>
      </c>
      <c r="W2587" s="19" t="s">
        <v>419</v>
      </c>
      <c r="X2587" s="10"/>
      <c r="Y2587" s="10"/>
      <c r="Z2587"/>
      <c r="AA2587"/>
      <c r="AB2587"/>
      <c r="AC2587"/>
      <c r="AD2587"/>
      <c r="AE2587"/>
      <c r="AF2587"/>
      <c r="AG2587"/>
      <c r="AH2587"/>
      <c r="AI2587"/>
    </row>
    <row r="2588" spans="1:35">
      <c r="A2588" s="10">
        <v>2572</v>
      </c>
      <c r="B2588" s="176" t="s">
        <v>1345</v>
      </c>
      <c r="C2588" s="177" t="s">
        <v>1076</v>
      </c>
      <c r="D2588" s="177" t="s">
        <v>385</v>
      </c>
      <c r="E2588" s="178" t="s">
        <v>421</v>
      </c>
      <c r="F2588" s="179">
        <v>36</v>
      </c>
      <c r="G2588" s="180" t="s">
        <v>739</v>
      </c>
      <c r="H2588" s="181">
        <v>3</v>
      </c>
      <c r="I2588" s="182">
        <f>Tabla1[[#This Row],[P_Esperada_MEISR ]]*0.0008928</f>
        <v>2.6784000000000001E-3</v>
      </c>
      <c r="J2588" s="183">
        <v>1</v>
      </c>
      <c r="K2588" s="183">
        <f>Tabla1[[#This Row],[Puntuación]]-1</f>
        <v>0</v>
      </c>
      <c r="L2588" s="182">
        <f>Tabla1[[#This Row],[Cambio escala]]*0.0008928</f>
        <v>0</v>
      </c>
      <c r="M2588" s="179" t="s">
        <v>23</v>
      </c>
      <c r="N2588" s="179" t="s">
        <v>1434</v>
      </c>
      <c r="O2588" s="179" t="s">
        <v>25</v>
      </c>
      <c r="P2588" s="179" t="s">
        <v>1440</v>
      </c>
      <c r="Q2588" s="179" t="s">
        <v>23</v>
      </c>
      <c r="R2588" s="179" t="s">
        <v>1525</v>
      </c>
      <c r="S2588" s="179" t="s">
        <v>160</v>
      </c>
      <c r="T2588" s="184" t="s">
        <v>27</v>
      </c>
      <c r="U2588" s="184" t="str">
        <f>Tabla1[[#This Row],[Códigos CIF]]&amp;" "&amp;"="&amp;" "&amp;Tabla1[[#This Row],[Códigos CIF Habilidad]]</f>
        <v>d455 = Desplazarse por el entorno</v>
      </c>
      <c r="V2588" s="189" t="s">
        <v>161</v>
      </c>
      <c r="W2588" s="19" t="s">
        <v>162</v>
      </c>
      <c r="X2588" s="10"/>
      <c r="Y2588" s="10"/>
      <c r="Z2588"/>
      <c r="AA2588"/>
      <c r="AB2588"/>
      <c r="AC2588"/>
      <c r="AD2588"/>
      <c r="AE2588"/>
      <c r="AF2588"/>
      <c r="AG2588"/>
      <c r="AH2588"/>
      <c r="AI2588"/>
    </row>
    <row r="2589" spans="1:35" ht="30.6">
      <c r="A2589" s="10">
        <v>2573</v>
      </c>
      <c r="B2589" s="176" t="s">
        <v>1345</v>
      </c>
      <c r="C2589" s="177" t="s">
        <v>1077</v>
      </c>
      <c r="D2589" s="177" t="s">
        <v>385</v>
      </c>
      <c r="E2589" s="178" t="s">
        <v>427</v>
      </c>
      <c r="F2589" s="179">
        <v>36</v>
      </c>
      <c r="G2589" s="180" t="s">
        <v>739</v>
      </c>
      <c r="H2589" s="181">
        <v>3</v>
      </c>
      <c r="I2589" s="182">
        <f>Tabla1[[#This Row],[P_Esperada_MEISR ]]*0.0008928</f>
        <v>2.6784000000000001E-3</v>
      </c>
      <c r="J2589" s="183">
        <v>1</v>
      </c>
      <c r="K2589" s="183">
        <f>Tabla1[[#This Row],[Puntuación]]-1</f>
        <v>0</v>
      </c>
      <c r="L2589" s="182">
        <f>Tabla1[[#This Row],[Cambio escala]]*0.0008928</f>
        <v>0</v>
      </c>
      <c r="M2589" s="179" t="s">
        <v>5</v>
      </c>
      <c r="N2589" s="179" t="s">
        <v>1436</v>
      </c>
      <c r="O2589" s="179" t="s">
        <v>5</v>
      </c>
      <c r="P2589" s="179" t="s">
        <v>1441</v>
      </c>
      <c r="Q2589" s="179" t="s">
        <v>23</v>
      </c>
      <c r="R2589" s="179" t="s">
        <v>1525</v>
      </c>
      <c r="S2589" s="179" t="s">
        <v>222</v>
      </c>
      <c r="T2589" s="184" t="s">
        <v>19</v>
      </c>
      <c r="U2589" s="184" t="str">
        <f>Tabla1[[#This Row],[Códigos CIF]]&amp;" "&amp;"="&amp;" "&amp;Tabla1[[#This Row],[Códigos CIF Habilidad]]</f>
        <v>d175 = Resolver problemas</v>
      </c>
      <c r="V2589" s="189" t="s">
        <v>223</v>
      </c>
      <c r="W2589" s="19" t="s">
        <v>224</v>
      </c>
      <c r="X2589" s="10"/>
      <c r="Y2589" s="10"/>
      <c r="Z2589"/>
      <c r="AA2589"/>
      <c r="AB2589"/>
      <c r="AC2589"/>
      <c r="AD2589"/>
      <c r="AE2589"/>
      <c r="AF2589"/>
      <c r="AG2589"/>
      <c r="AH2589"/>
      <c r="AI2589"/>
    </row>
    <row r="2590" spans="1:35" ht="24">
      <c r="A2590" s="10">
        <v>2574</v>
      </c>
      <c r="B2590" s="176" t="s">
        <v>1345</v>
      </c>
      <c r="C2590" s="177" t="s">
        <v>1078</v>
      </c>
      <c r="D2590" s="177" t="s">
        <v>385</v>
      </c>
      <c r="E2590" s="178" t="s">
        <v>420</v>
      </c>
      <c r="F2590" s="179">
        <v>42</v>
      </c>
      <c r="G2590" s="180" t="s">
        <v>740</v>
      </c>
      <c r="H2590" s="181">
        <v>3</v>
      </c>
      <c r="I2590" s="182">
        <f>Tabla1[[#This Row],[P_Esperada_MEISR ]]*0.0008928</f>
        <v>2.6784000000000001E-3</v>
      </c>
      <c r="J2590" s="183">
        <v>1</v>
      </c>
      <c r="K2590" s="183">
        <f>Tabla1[[#This Row],[Puntuación]]-1</f>
        <v>0</v>
      </c>
      <c r="L2590" s="182">
        <f>Tabla1[[#This Row],[Cambio escala]]*0.0008928</f>
        <v>0</v>
      </c>
      <c r="M2590" s="179" t="s">
        <v>23</v>
      </c>
      <c r="N2590" s="179" t="s">
        <v>1434</v>
      </c>
      <c r="O2590" s="179" t="s">
        <v>25</v>
      </c>
      <c r="P2590" s="179" t="s">
        <v>1440</v>
      </c>
      <c r="Q2590" s="179" t="s">
        <v>23</v>
      </c>
      <c r="R2590" s="179" t="s">
        <v>1525</v>
      </c>
      <c r="S2590" s="179" t="s">
        <v>394</v>
      </c>
      <c r="T2590" s="184" t="s">
        <v>27</v>
      </c>
      <c r="U2590" s="184" t="str">
        <f>Tabla1[[#This Row],[Códigos CIF]]&amp;" "&amp;"="&amp;" "&amp;Tabla1[[#This Row],[Códigos CIF Habilidad]]</f>
        <v>d435 = Mover objetos con las extremidades inferiores</v>
      </c>
      <c r="V2590" s="189" t="s">
        <v>395</v>
      </c>
      <c r="W2590" s="19" t="s">
        <v>396</v>
      </c>
      <c r="X2590" s="10"/>
      <c r="Y2590" s="10"/>
      <c r="Z2590"/>
      <c r="AA2590"/>
      <c r="AB2590"/>
      <c r="AC2590"/>
      <c r="AD2590"/>
      <c r="AE2590"/>
      <c r="AF2590"/>
      <c r="AG2590"/>
      <c r="AH2590"/>
      <c r="AI2590"/>
    </row>
    <row r="2591" spans="1:35" ht="20.399999999999999">
      <c r="A2591" s="10">
        <v>2575</v>
      </c>
      <c r="B2591" s="176" t="s">
        <v>1345</v>
      </c>
      <c r="C2591" s="177" t="s">
        <v>1079</v>
      </c>
      <c r="D2591" s="177" t="s">
        <v>385</v>
      </c>
      <c r="E2591" s="178" t="s">
        <v>423</v>
      </c>
      <c r="F2591" s="179">
        <v>42</v>
      </c>
      <c r="G2591" s="180" t="s">
        <v>740</v>
      </c>
      <c r="H2591" s="181">
        <v>3</v>
      </c>
      <c r="I2591" s="182">
        <f>Tabla1[[#This Row],[P_Esperada_MEISR ]]*0.0008928</f>
        <v>2.6784000000000001E-3</v>
      </c>
      <c r="J2591" s="183">
        <v>1</v>
      </c>
      <c r="K2591" s="183">
        <f>Tabla1[[#This Row],[Puntuación]]-1</f>
        <v>0</v>
      </c>
      <c r="L2591" s="182">
        <f>Tabla1[[#This Row],[Cambio escala]]*0.0008928</f>
        <v>0</v>
      </c>
      <c r="M2591" s="179" t="s">
        <v>5</v>
      </c>
      <c r="N2591" s="179" t="s">
        <v>1436</v>
      </c>
      <c r="O2591" s="179" t="s">
        <v>5</v>
      </c>
      <c r="P2591" s="179" t="s">
        <v>1441</v>
      </c>
      <c r="Q2591" s="179" t="s">
        <v>5</v>
      </c>
      <c r="R2591" s="179" t="s">
        <v>1519</v>
      </c>
      <c r="S2591" s="179" t="s">
        <v>59</v>
      </c>
      <c r="T2591" s="184" t="s">
        <v>60</v>
      </c>
      <c r="U2591" s="184" t="str">
        <f>Tabla1[[#This Row],[Códigos CIF]]&amp;" "&amp;"="&amp;" "&amp;Tabla1[[#This Row],[Códigos CIF Habilidad]]</f>
        <v xml:space="preserve">d880 = Participación en el juego </v>
      </c>
      <c r="V2591" s="189" t="s">
        <v>61</v>
      </c>
      <c r="W2591" s="19" t="s">
        <v>62</v>
      </c>
      <c r="X2591" s="10"/>
      <c r="Y2591" s="10"/>
      <c r="Z2591"/>
      <c r="AA2591"/>
      <c r="AB2591"/>
      <c r="AC2591"/>
      <c r="AD2591"/>
      <c r="AE2591"/>
      <c r="AF2591"/>
      <c r="AG2591"/>
      <c r="AH2591"/>
      <c r="AI2591"/>
    </row>
    <row r="2592" spans="1:35" ht="30.6">
      <c r="A2592" s="10">
        <v>2576</v>
      </c>
      <c r="B2592" s="176" t="s">
        <v>1345</v>
      </c>
      <c r="C2592" s="177" t="s">
        <v>1080</v>
      </c>
      <c r="D2592" s="177" t="s">
        <v>385</v>
      </c>
      <c r="E2592" s="178" t="s">
        <v>720</v>
      </c>
      <c r="F2592" s="179">
        <v>42</v>
      </c>
      <c r="G2592" s="180" t="s">
        <v>740</v>
      </c>
      <c r="H2592" s="181">
        <v>3</v>
      </c>
      <c r="I2592" s="182">
        <f>Tabla1[[#This Row],[P_Esperada_MEISR ]]*0.0008928</f>
        <v>2.6784000000000001E-3</v>
      </c>
      <c r="J2592" s="183">
        <v>1</v>
      </c>
      <c r="K2592" s="183">
        <f>Tabla1[[#This Row],[Puntuación]]-1</f>
        <v>0</v>
      </c>
      <c r="L2592" s="182">
        <f>Tabla1[[#This Row],[Cambio escala]]*0.0008928</f>
        <v>0</v>
      </c>
      <c r="M2592" s="179" t="s">
        <v>5</v>
      </c>
      <c r="N2592" s="179" t="s">
        <v>1436</v>
      </c>
      <c r="O2592" s="179" t="s">
        <v>6</v>
      </c>
      <c r="P2592" s="179" t="s">
        <v>1439</v>
      </c>
      <c r="Q2592" s="179" t="s">
        <v>5</v>
      </c>
      <c r="R2592" s="179" t="s">
        <v>1519</v>
      </c>
      <c r="S2592" s="179" t="s">
        <v>55</v>
      </c>
      <c r="T2592" s="184" t="s">
        <v>9</v>
      </c>
      <c r="U2592" s="184" t="str">
        <f>Tabla1[[#This Row],[Códigos CIF]]&amp;" "&amp;"="&amp;" "&amp;Tabla1[[#This Row],[Códigos CIF Habilidad]]</f>
        <v>d330 = Hablar</v>
      </c>
      <c r="V2592" s="189" t="s">
        <v>56</v>
      </c>
      <c r="W2592" s="19" t="s">
        <v>57</v>
      </c>
      <c r="X2592" s="10"/>
      <c r="Y2592" s="10"/>
      <c r="Z2592"/>
      <c r="AA2592"/>
      <c r="AB2592"/>
      <c r="AC2592"/>
      <c r="AD2592"/>
      <c r="AE2592"/>
      <c r="AF2592"/>
      <c r="AG2592"/>
      <c r="AH2592"/>
      <c r="AI2592"/>
    </row>
    <row r="2593" spans="1:35" ht="24">
      <c r="A2593" s="10">
        <v>2577</v>
      </c>
      <c r="B2593" s="176" t="s">
        <v>1345</v>
      </c>
      <c r="C2593" s="177" t="s">
        <v>1081</v>
      </c>
      <c r="D2593" s="177" t="s">
        <v>385</v>
      </c>
      <c r="E2593" s="178" t="s">
        <v>424</v>
      </c>
      <c r="F2593" s="179">
        <v>48</v>
      </c>
      <c r="G2593" s="180" t="s">
        <v>741</v>
      </c>
      <c r="H2593" s="181">
        <v>3</v>
      </c>
      <c r="I2593" s="182">
        <f>Tabla1[[#This Row],[P_Esperada_MEISR ]]*0.0008928</f>
        <v>2.6784000000000001E-3</v>
      </c>
      <c r="J2593" s="183">
        <v>1</v>
      </c>
      <c r="K2593" s="183">
        <f>Tabla1[[#This Row],[Puntuación]]-1</f>
        <v>0</v>
      </c>
      <c r="L2593" s="182">
        <f>Tabla1[[#This Row],[Cambio escala]]*0.0008928</f>
        <v>0</v>
      </c>
      <c r="M2593" s="179" t="s">
        <v>24</v>
      </c>
      <c r="N2593" s="179" t="s">
        <v>1435</v>
      </c>
      <c r="O2593" s="179" t="s">
        <v>5</v>
      </c>
      <c r="P2593" s="179" t="s">
        <v>1441</v>
      </c>
      <c r="Q2593" s="179" t="s">
        <v>5</v>
      </c>
      <c r="R2593" s="179" t="s">
        <v>1519</v>
      </c>
      <c r="S2593" s="179" t="s">
        <v>77</v>
      </c>
      <c r="T2593" s="184" t="s">
        <v>50</v>
      </c>
      <c r="U2593" s="184" t="str">
        <f>Tabla1[[#This Row],[Códigos CIF]]&amp;" "&amp;"="&amp;" "&amp;Tabla1[[#This Row],[Códigos CIF Habilidad]]</f>
        <v>d250 = Manejo del comportamiento propio</v>
      </c>
      <c r="V2593" s="189" t="s">
        <v>78</v>
      </c>
      <c r="W2593" s="19" t="s">
        <v>79</v>
      </c>
      <c r="X2593" s="10"/>
      <c r="Y2593" s="10"/>
      <c r="Z2593"/>
      <c r="AA2593"/>
      <c r="AB2593"/>
      <c r="AC2593"/>
      <c r="AD2593"/>
      <c r="AE2593"/>
      <c r="AF2593"/>
      <c r="AG2593"/>
      <c r="AH2593"/>
      <c r="AI2593"/>
    </row>
    <row r="2594" spans="1:35" ht="24">
      <c r="A2594" s="10">
        <v>2578</v>
      </c>
      <c r="B2594" s="176" t="s">
        <v>1345</v>
      </c>
      <c r="C2594" s="177" t="s">
        <v>1082</v>
      </c>
      <c r="D2594" s="177" t="s">
        <v>385</v>
      </c>
      <c r="E2594" s="178" t="s">
        <v>425</v>
      </c>
      <c r="F2594" s="179">
        <v>48</v>
      </c>
      <c r="G2594" s="180" t="s">
        <v>741</v>
      </c>
      <c r="H2594" s="181">
        <v>3</v>
      </c>
      <c r="I2594" s="182">
        <f>Tabla1[[#This Row],[P_Esperada_MEISR ]]*0.0008928</f>
        <v>2.6784000000000001E-3</v>
      </c>
      <c r="J2594" s="183">
        <v>1</v>
      </c>
      <c r="K2594" s="183">
        <f>Tabla1[[#This Row],[Puntuación]]-1</f>
        <v>0</v>
      </c>
      <c r="L2594" s="182">
        <f>Tabla1[[#This Row],[Cambio escala]]*0.0008928</f>
        <v>0</v>
      </c>
      <c r="M2594" s="179" t="s">
        <v>5</v>
      </c>
      <c r="N2594" s="179" t="s">
        <v>1436</v>
      </c>
      <c r="O2594" s="179" t="s">
        <v>5</v>
      </c>
      <c r="P2594" s="179" t="s">
        <v>1441</v>
      </c>
      <c r="Q2594" s="179" t="s">
        <v>5</v>
      </c>
      <c r="R2594" s="179" t="s">
        <v>1519</v>
      </c>
      <c r="S2594" s="179" t="s">
        <v>77</v>
      </c>
      <c r="T2594" s="184" t="s">
        <v>50</v>
      </c>
      <c r="U2594" s="184" t="str">
        <f>Tabla1[[#This Row],[Códigos CIF]]&amp;" "&amp;"="&amp;" "&amp;Tabla1[[#This Row],[Códigos CIF Habilidad]]</f>
        <v>d250 = Manejo del comportamiento propio</v>
      </c>
      <c r="V2594" s="189" t="s">
        <v>78</v>
      </c>
      <c r="W2594" s="19" t="s">
        <v>79</v>
      </c>
      <c r="X2594" s="10"/>
      <c r="Y2594" s="10"/>
      <c r="Z2594"/>
      <c r="AA2594"/>
      <c r="AB2594"/>
      <c r="AC2594"/>
      <c r="AD2594"/>
      <c r="AE2594"/>
      <c r="AF2594"/>
      <c r="AG2594"/>
      <c r="AH2594"/>
      <c r="AI2594"/>
    </row>
    <row r="2595" spans="1:35" ht="24">
      <c r="A2595" s="10">
        <v>2579</v>
      </c>
      <c r="B2595" s="176" t="s">
        <v>1345</v>
      </c>
      <c r="C2595" s="177" t="s">
        <v>1083</v>
      </c>
      <c r="D2595" s="177" t="s">
        <v>385</v>
      </c>
      <c r="E2595" s="178" t="s">
        <v>422</v>
      </c>
      <c r="F2595" s="179">
        <v>54</v>
      </c>
      <c r="G2595" s="180" t="s">
        <v>743</v>
      </c>
      <c r="H2595" s="181">
        <v>3</v>
      </c>
      <c r="I2595" s="182">
        <f>Tabla1[[#This Row],[P_Esperada_MEISR ]]*0.0008928</f>
        <v>2.6784000000000001E-3</v>
      </c>
      <c r="J2595" s="183">
        <v>1</v>
      </c>
      <c r="K2595" s="183">
        <f>Tabla1[[#This Row],[Puntuación]]-1</f>
        <v>0</v>
      </c>
      <c r="L2595" s="182">
        <f>Tabla1[[#This Row],[Cambio escala]]*0.0008928</f>
        <v>0</v>
      </c>
      <c r="M2595" s="179" t="s">
        <v>23</v>
      </c>
      <c r="N2595" s="179" t="s">
        <v>1434</v>
      </c>
      <c r="O2595" s="179" t="s">
        <v>25</v>
      </c>
      <c r="P2595" s="179" t="s">
        <v>1440</v>
      </c>
      <c r="Q2595" s="179" t="s">
        <v>23</v>
      </c>
      <c r="R2595" s="179" t="s">
        <v>1525</v>
      </c>
      <c r="S2595" s="179" t="s">
        <v>394</v>
      </c>
      <c r="T2595" s="184" t="s">
        <v>27</v>
      </c>
      <c r="U2595" s="184" t="str">
        <f>Tabla1[[#This Row],[Códigos CIF]]&amp;" "&amp;"="&amp;" "&amp;Tabla1[[#This Row],[Códigos CIF Habilidad]]</f>
        <v>d435 = Mover objetos con las extremidades inferiores</v>
      </c>
      <c r="V2595" s="189" t="s">
        <v>395</v>
      </c>
      <c r="W2595" s="19" t="s">
        <v>396</v>
      </c>
      <c r="X2595" s="10"/>
      <c r="Y2595" s="10"/>
      <c r="Z2595"/>
      <c r="AA2595"/>
      <c r="AB2595"/>
      <c r="AC2595"/>
      <c r="AD2595"/>
      <c r="AE2595"/>
      <c r="AF2595"/>
      <c r="AG2595"/>
      <c r="AH2595"/>
      <c r="AI2595"/>
    </row>
    <row r="2596" spans="1:35" ht="20.399999999999999">
      <c r="A2596" s="10">
        <v>2580</v>
      </c>
      <c r="B2596" s="176" t="s">
        <v>1345</v>
      </c>
      <c r="C2596" s="177" t="s">
        <v>1084</v>
      </c>
      <c r="D2596" s="177" t="s">
        <v>385</v>
      </c>
      <c r="E2596" s="178" t="s">
        <v>428</v>
      </c>
      <c r="F2596" s="179">
        <v>54</v>
      </c>
      <c r="G2596" s="180" t="s">
        <v>743</v>
      </c>
      <c r="H2596" s="181">
        <v>3</v>
      </c>
      <c r="I2596" s="182">
        <f>Tabla1[[#This Row],[P_Esperada_MEISR ]]*0.0008928</f>
        <v>2.6784000000000001E-3</v>
      </c>
      <c r="J2596" s="183">
        <v>1</v>
      </c>
      <c r="K2596" s="183">
        <f>Tabla1[[#This Row],[Puntuación]]-1</f>
        <v>0</v>
      </c>
      <c r="L2596" s="182">
        <f>Tabla1[[#This Row],[Cambio escala]]*0.0008928</f>
        <v>0</v>
      </c>
      <c r="M2596" s="179" t="s">
        <v>23</v>
      </c>
      <c r="N2596" s="179" t="s">
        <v>1434</v>
      </c>
      <c r="O2596" s="179" t="s">
        <v>25</v>
      </c>
      <c r="P2596" s="179" t="s">
        <v>1440</v>
      </c>
      <c r="Q2596" s="179" t="s">
        <v>23</v>
      </c>
      <c r="R2596" s="179" t="s">
        <v>1525</v>
      </c>
      <c r="S2596" s="179" t="s">
        <v>160</v>
      </c>
      <c r="T2596" s="184" t="s">
        <v>27</v>
      </c>
      <c r="U2596" s="184" t="str">
        <f>Tabla1[[#This Row],[Códigos CIF]]&amp;" "&amp;"="&amp;" "&amp;Tabla1[[#This Row],[Códigos CIF Habilidad]]</f>
        <v>d455 = Desplazarse por el entorno</v>
      </c>
      <c r="V2596" s="189" t="s">
        <v>161</v>
      </c>
      <c r="W2596" s="19" t="s">
        <v>162</v>
      </c>
      <c r="X2596" s="10"/>
      <c r="Y2596" s="10"/>
      <c r="Z2596"/>
      <c r="AA2596"/>
      <c r="AB2596"/>
      <c r="AC2596"/>
      <c r="AD2596"/>
      <c r="AE2596"/>
      <c r="AF2596"/>
      <c r="AG2596"/>
      <c r="AH2596"/>
      <c r="AI2596"/>
    </row>
    <row r="2597" spans="1:35" ht="30.6">
      <c r="A2597" s="10">
        <v>2581</v>
      </c>
      <c r="B2597" s="176" t="s">
        <v>1345</v>
      </c>
      <c r="C2597" s="177" t="s">
        <v>1085</v>
      </c>
      <c r="D2597" s="177" t="s">
        <v>385</v>
      </c>
      <c r="E2597" s="178" t="s">
        <v>429</v>
      </c>
      <c r="F2597" s="179">
        <v>60</v>
      </c>
      <c r="G2597" s="180" t="s">
        <v>744</v>
      </c>
      <c r="H2597" s="181">
        <v>3</v>
      </c>
      <c r="I2597" s="182">
        <f>Tabla1[[#This Row],[P_Esperada_MEISR ]]*0.0008928</f>
        <v>2.6784000000000001E-3</v>
      </c>
      <c r="J2597" s="183">
        <v>1</v>
      </c>
      <c r="K2597" s="183">
        <f>Tabla1[[#This Row],[Puntuación]]-1</f>
        <v>0</v>
      </c>
      <c r="L2597" s="182">
        <f>Tabla1[[#This Row],[Cambio escala]]*0.0008928</f>
        <v>0</v>
      </c>
      <c r="M2597" s="179" t="s">
        <v>23</v>
      </c>
      <c r="N2597" s="179" t="s">
        <v>1434</v>
      </c>
      <c r="O2597" s="179" t="s">
        <v>25</v>
      </c>
      <c r="P2597" s="179" t="s">
        <v>1440</v>
      </c>
      <c r="Q2597" s="179" t="s">
        <v>23</v>
      </c>
      <c r="R2597" s="179" t="s">
        <v>1525</v>
      </c>
      <c r="S2597" s="179" t="s">
        <v>160</v>
      </c>
      <c r="T2597" s="184" t="s">
        <v>27</v>
      </c>
      <c r="U2597" s="184" t="str">
        <f>Tabla1[[#This Row],[Códigos CIF]]&amp;" "&amp;"="&amp;" "&amp;Tabla1[[#This Row],[Códigos CIF Habilidad]]</f>
        <v>d455 = Desplazarse por el entorno</v>
      </c>
      <c r="V2597" s="189" t="s">
        <v>161</v>
      </c>
      <c r="W2597" s="19" t="s">
        <v>162</v>
      </c>
      <c r="X2597" s="10"/>
      <c r="Y2597" s="10"/>
      <c r="Z2597"/>
      <c r="AA2597"/>
      <c r="AB2597"/>
      <c r="AC2597"/>
      <c r="AD2597"/>
      <c r="AE2597"/>
      <c r="AF2597"/>
      <c r="AG2597"/>
      <c r="AH2597"/>
      <c r="AI2597"/>
    </row>
    <row r="2598" spans="1:35" ht="20.399999999999999">
      <c r="A2598" s="10">
        <v>2582</v>
      </c>
      <c r="B2598" s="176" t="s">
        <v>1345</v>
      </c>
      <c r="C2598" s="177" t="s">
        <v>1086</v>
      </c>
      <c r="D2598" s="177" t="s">
        <v>385</v>
      </c>
      <c r="E2598" s="178" t="s">
        <v>721</v>
      </c>
      <c r="F2598" s="179">
        <v>60</v>
      </c>
      <c r="G2598" s="180" t="s">
        <v>744</v>
      </c>
      <c r="H2598" s="181">
        <v>3</v>
      </c>
      <c r="I2598" s="182">
        <f>Tabla1[[#This Row],[P_Esperada_MEISR ]]*0.0008928</f>
        <v>2.6784000000000001E-3</v>
      </c>
      <c r="J2598" s="183">
        <v>1</v>
      </c>
      <c r="K2598" s="183">
        <f>Tabla1[[#This Row],[Puntuación]]-1</f>
        <v>0</v>
      </c>
      <c r="L2598" s="182">
        <f>Tabla1[[#This Row],[Cambio escala]]*0.0008928</f>
        <v>0</v>
      </c>
      <c r="M2598" s="179" t="s">
        <v>23</v>
      </c>
      <c r="N2598" s="179" t="s">
        <v>1434</v>
      </c>
      <c r="O2598" s="179" t="s">
        <v>25</v>
      </c>
      <c r="P2598" s="179" t="s">
        <v>1440</v>
      </c>
      <c r="Q2598" s="179" t="s">
        <v>23</v>
      </c>
      <c r="R2598" s="179" t="s">
        <v>1525</v>
      </c>
      <c r="S2598" s="179" t="s">
        <v>160</v>
      </c>
      <c r="T2598" s="184" t="s">
        <v>27</v>
      </c>
      <c r="U2598" s="184" t="str">
        <f>Tabla1[[#This Row],[Códigos CIF]]&amp;" "&amp;"="&amp;" "&amp;Tabla1[[#This Row],[Códigos CIF Habilidad]]</f>
        <v>d455 = Desplazarse por el entorno</v>
      </c>
      <c r="V2598" s="189" t="s">
        <v>161</v>
      </c>
      <c r="W2598" s="19" t="s">
        <v>162</v>
      </c>
      <c r="X2598" s="10"/>
      <c r="Y2598" s="10"/>
      <c r="Z2598"/>
      <c r="AA2598"/>
      <c r="AB2598"/>
      <c r="AC2598"/>
      <c r="AD2598"/>
      <c r="AE2598"/>
      <c r="AF2598"/>
      <c r="AG2598"/>
      <c r="AH2598"/>
      <c r="AI2598"/>
    </row>
    <row r="2599" spans="1:35" ht="51">
      <c r="A2599" s="10">
        <v>2583</v>
      </c>
      <c r="B2599" s="176" t="s">
        <v>1345</v>
      </c>
      <c r="C2599" s="177" t="s">
        <v>1087</v>
      </c>
      <c r="D2599" s="177" t="s">
        <v>385</v>
      </c>
      <c r="E2599" s="178" t="s">
        <v>430</v>
      </c>
      <c r="F2599" s="179">
        <v>60</v>
      </c>
      <c r="G2599" s="180" t="s">
        <v>744</v>
      </c>
      <c r="H2599" s="181">
        <v>3</v>
      </c>
      <c r="I2599" s="182">
        <f>Tabla1[[#This Row],[P_Esperada_MEISR ]]*0.0008928</f>
        <v>2.6784000000000001E-3</v>
      </c>
      <c r="J2599" s="183">
        <v>1</v>
      </c>
      <c r="K2599" s="183">
        <f>Tabla1[[#This Row],[Puntuación]]-1</f>
        <v>0</v>
      </c>
      <c r="L2599" s="182">
        <f>Tabla1[[#This Row],[Cambio escala]]*0.0008928</f>
        <v>0</v>
      </c>
      <c r="M2599" s="179" t="s">
        <v>24</v>
      </c>
      <c r="N2599" s="179" t="s">
        <v>1435</v>
      </c>
      <c r="O2599" s="179" t="s">
        <v>31</v>
      </c>
      <c r="P2599" s="179" t="s">
        <v>1438</v>
      </c>
      <c r="Q2599" s="179" t="s">
        <v>7</v>
      </c>
      <c r="R2599" s="179" t="s">
        <v>1526</v>
      </c>
      <c r="S2599" s="179" t="s">
        <v>111</v>
      </c>
      <c r="T2599" s="184" t="s">
        <v>19</v>
      </c>
      <c r="U2599" s="184" t="str">
        <f>Tabla1[[#This Row],[Códigos CIF]]&amp;" "&amp;"="&amp;" "&amp;Tabla1[[#This Row],[Códigos CIF Habilidad]]</f>
        <v>d137 = Adquirir conceptos</v>
      </c>
      <c r="V2599" s="189" t="s">
        <v>112</v>
      </c>
      <c r="W2599" s="19" t="s">
        <v>113</v>
      </c>
      <c r="X2599" s="10"/>
      <c r="Y2599" s="10"/>
      <c r="Z2599"/>
      <c r="AA2599"/>
      <c r="AB2599"/>
      <c r="AC2599"/>
      <c r="AD2599"/>
      <c r="AE2599"/>
      <c r="AF2599"/>
      <c r="AG2599"/>
      <c r="AH2599"/>
      <c r="AI2599"/>
    </row>
    <row r="2600" spans="1:35" ht="20.399999999999999">
      <c r="A2600" s="10">
        <v>2584</v>
      </c>
      <c r="B2600" s="176" t="s">
        <v>1345</v>
      </c>
      <c r="C2600" s="177" t="s">
        <v>1088</v>
      </c>
      <c r="D2600" s="177" t="s">
        <v>385</v>
      </c>
      <c r="E2600" s="178" t="s">
        <v>431</v>
      </c>
      <c r="F2600" s="179">
        <v>60</v>
      </c>
      <c r="G2600" s="180" t="s">
        <v>744</v>
      </c>
      <c r="H2600" s="181">
        <v>3</v>
      </c>
      <c r="I2600" s="182">
        <f>Tabla1[[#This Row],[P_Esperada_MEISR ]]*0.0008928</f>
        <v>2.6784000000000001E-3</v>
      </c>
      <c r="J2600" s="183">
        <v>1</v>
      </c>
      <c r="K2600" s="183">
        <f>Tabla1[[#This Row],[Puntuación]]-1</f>
        <v>0</v>
      </c>
      <c r="L2600" s="182">
        <f>Tabla1[[#This Row],[Cambio escala]]*0.0008928</f>
        <v>0</v>
      </c>
      <c r="M2600" s="179" t="s">
        <v>23</v>
      </c>
      <c r="N2600" s="179" t="s">
        <v>1434</v>
      </c>
      <c r="O2600" s="179" t="s">
        <v>25</v>
      </c>
      <c r="P2600" s="179" t="s">
        <v>1440</v>
      </c>
      <c r="Q2600" s="179" t="s">
        <v>23</v>
      </c>
      <c r="R2600" s="179" t="s">
        <v>1525</v>
      </c>
      <c r="S2600" s="179" t="s">
        <v>34</v>
      </c>
      <c r="T2600" s="184" t="s">
        <v>27</v>
      </c>
      <c r="U2600" s="184" t="str">
        <f>Tabla1[[#This Row],[Códigos CIF]]&amp;" "&amp;"="&amp;" "&amp;Tabla1[[#This Row],[Códigos CIF Habilidad]]</f>
        <v>d445 = Uso de la mano y el brazo</v>
      </c>
      <c r="V2600" s="189" t="s">
        <v>35</v>
      </c>
      <c r="W2600" s="19" t="s">
        <v>36</v>
      </c>
      <c r="X2600" s="10"/>
      <c r="Y2600" s="10"/>
      <c r="Z2600"/>
      <c r="AA2600"/>
      <c r="AB2600"/>
      <c r="AC2600"/>
      <c r="AD2600"/>
      <c r="AE2600"/>
      <c r="AF2600"/>
      <c r="AG2600"/>
      <c r="AH2600"/>
      <c r="AI2600"/>
    </row>
    <row r="2601" spans="1:35">
      <c r="A2601" s="10">
        <v>2585</v>
      </c>
      <c r="B2601" s="176" t="s">
        <v>1345</v>
      </c>
      <c r="C2601" s="177" t="s">
        <v>1089</v>
      </c>
      <c r="D2601" s="177" t="s">
        <v>385</v>
      </c>
      <c r="E2601" s="178" t="s">
        <v>432</v>
      </c>
      <c r="F2601" s="179">
        <v>60</v>
      </c>
      <c r="G2601" s="180" t="s">
        <v>744</v>
      </c>
      <c r="H2601" s="181">
        <v>3</v>
      </c>
      <c r="I2601" s="182">
        <f>Tabla1[[#This Row],[P_Esperada_MEISR ]]*0.0008928</f>
        <v>2.6784000000000001E-3</v>
      </c>
      <c r="J2601" s="183">
        <v>1</v>
      </c>
      <c r="K2601" s="183">
        <f>Tabla1[[#This Row],[Puntuación]]-1</f>
        <v>0</v>
      </c>
      <c r="L2601" s="182">
        <f>Tabla1[[#This Row],[Cambio escala]]*0.0008928</f>
        <v>0</v>
      </c>
      <c r="M2601" s="179" t="s">
        <v>23</v>
      </c>
      <c r="N2601" s="179" t="s">
        <v>1434</v>
      </c>
      <c r="O2601" s="179" t="s">
        <v>25</v>
      </c>
      <c r="P2601" s="179" t="s">
        <v>1440</v>
      </c>
      <c r="Q2601" s="179" t="s">
        <v>23</v>
      </c>
      <c r="R2601" s="179" t="s">
        <v>1525</v>
      </c>
      <c r="S2601" s="179" t="s">
        <v>160</v>
      </c>
      <c r="T2601" s="184" t="s">
        <v>27</v>
      </c>
      <c r="U2601" s="184" t="str">
        <f>Tabla1[[#This Row],[Códigos CIF]]&amp;" "&amp;"="&amp;" "&amp;Tabla1[[#This Row],[Códigos CIF Habilidad]]</f>
        <v>d455 = Desplazarse por el entorno</v>
      </c>
      <c r="V2601" s="189" t="s">
        <v>161</v>
      </c>
      <c r="W2601" s="19" t="s">
        <v>162</v>
      </c>
      <c r="X2601" s="10"/>
      <c r="Y2601" s="10"/>
      <c r="Z2601"/>
      <c r="AA2601"/>
      <c r="AB2601"/>
      <c r="AC2601"/>
      <c r="AD2601"/>
      <c r="AE2601"/>
      <c r="AF2601"/>
      <c r="AG2601"/>
      <c r="AH2601"/>
      <c r="AI2601"/>
    </row>
    <row r="2602" spans="1:35">
      <c r="A2602" s="10">
        <v>2586</v>
      </c>
      <c r="B2602" s="176" t="s">
        <v>1345</v>
      </c>
      <c r="C2602" s="177" t="s">
        <v>1090</v>
      </c>
      <c r="D2602" s="177" t="s">
        <v>385</v>
      </c>
      <c r="E2602" s="178" t="s">
        <v>433</v>
      </c>
      <c r="F2602" s="179">
        <v>60</v>
      </c>
      <c r="G2602" s="180" t="s">
        <v>744</v>
      </c>
      <c r="H2602" s="181">
        <v>3</v>
      </c>
      <c r="I2602" s="182">
        <f>Tabla1[[#This Row],[P_Esperada_MEISR ]]*0.0008928</f>
        <v>2.6784000000000001E-3</v>
      </c>
      <c r="J2602" s="183">
        <v>1</v>
      </c>
      <c r="K2602" s="183">
        <f>Tabla1[[#This Row],[Puntuación]]-1</f>
        <v>0</v>
      </c>
      <c r="L2602" s="182">
        <f>Tabla1[[#This Row],[Cambio escala]]*0.0008928</f>
        <v>0</v>
      </c>
      <c r="M2602" s="179" t="s">
        <v>23</v>
      </c>
      <c r="N2602" s="179" t="s">
        <v>1434</v>
      </c>
      <c r="O2602" s="179" t="s">
        <v>25</v>
      </c>
      <c r="P2602" s="179" t="s">
        <v>1440</v>
      </c>
      <c r="Q2602" s="179" t="s">
        <v>23</v>
      </c>
      <c r="R2602" s="179" t="s">
        <v>1525</v>
      </c>
      <c r="S2602" s="179" t="s">
        <v>160</v>
      </c>
      <c r="T2602" s="184" t="s">
        <v>27</v>
      </c>
      <c r="U2602" s="184" t="str">
        <f>Tabla1[[#This Row],[Códigos CIF]]&amp;" "&amp;"="&amp;" "&amp;Tabla1[[#This Row],[Códigos CIF Habilidad]]</f>
        <v>d455 = Desplazarse por el entorno</v>
      </c>
      <c r="V2602" s="189" t="s">
        <v>161</v>
      </c>
      <c r="W2602" s="19" t="s">
        <v>162</v>
      </c>
      <c r="X2602" s="10"/>
      <c r="Y2602" s="10"/>
      <c r="Z2602"/>
      <c r="AA2602"/>
      <c r="AB2602"/>
      <c r="AC2602"/>
      <c r="AD2602"/>
      <c r="AE2602"/>
      <c r="AF2602"/>
      <c r="AG2602"/>
      <c r="AH2602"/>
      <c r="AI2602"/>
    </row>
    <row r="2603" spans="1:35" ht="24">
      <c r="A2603" s="10">
        <v>2587</v>
      </c>
      <c r="B2603" s="176" t="s">
        <v>1345</v>
      </c>
      <c r="C2603" s="177" t="s">
        <v>753</v>
      </c>
      <c r="D2603" s="177" t="s">
        <v>435</v>
      </c>
      <c r="E2603" s="178" t="s">
        <v>1546</v>
      </c>
      <c r="F2603" s="179">
        <v>0</v>
      </c>
      <c r="G2603" s="180" t="s">
        <v>683</v>
      </c>
      <c r="H2603" s="181">
        <v>3</v>
      </c>
      <c r="I2603" s="182">
        <f>Tabla1[[#This Row],[P_Esperada_MEISR ]]*0.0008928</f>
        <v>2.6784000000000001E-3</v>
      </c>
      <c r="J2603" s="183">
        <v>1</v>
      </c>
      <c r="K2603" s="183">
        <f>Tabla1[[#This Row],[Puntuación]]-1</f>
        <v>0</v>
      </c>
      <c r="L2603" s="182">
        <f>Tabla1[[#This Row],[Cambio escala]]*0.0008928</f>
        <v>0</v>
      </c>
      <c r="M2603" s="179" t="s">
        <v>23</v>
      </c>
      <c r="N2603" s="179" t="s">
        <v>1434</v>
      </c>
      <c r="O2603" s="179" t="s">
        <v>25</v>
      </c>
      <c r="P2603" s="179" t="s">
        <v>1440</v>
      </c>
      <c r="Q2603" s="179" t="s">
        <v>23</v>
      </c>
      <c r="R2603" s="179" t="s">
        <v>1525</v>
      </c>
      <c r="S2603" s="179" t="s">
        <v>26</v>
      </c>
      <c r="T2603" s="184" t="s">
        <v>27</v>
      </c>
      <c r="U2603" s="184" t="str">
        <f>Tabla1[[#This Row],[Códigos CIF]]&amp;" "&amp;"="&amp;" "&amp;Tabla1[[#This Row],[Códigos CIF Habilidad]]</f>
        <v>d410 = Cambiar las posturas corporales básicas</v>
      </c>
      <c r="V2603" s="189" t="s">
        <v>28</v>
      </c>
      <c r="W2603" s="19" t="s">
        <v>29</v>
      </c>
      <c r="X2603" s="10"/>
      <c r="Y2603" s="10"/>
      <c r="Z2603"/>
      <c r="AA2603"/>
      <c r="AB2603"/>
      <c r="AC2603"/>
      <c r="AD2603"/>
      <c r="AE2603"/>
      <c r="AF2603"/>
      <c r="AG2603"/>
      <c r="AH2603"/>
      <c r="AI2603"/>
    </row>
    <row r="2604" spans="1:35" ht="30.6">
      <c r="A2604" s="10">
        <v>2588</v>
      </c>
      <c r="B2604" s="176" t="s">
        <v>1345</v>
      </c>
      <c r="C2604" s="177" t="s">
        <v>1092</v>
      </c>
      <c r="D2604" s="177" t="s">
        <v>435</v>
      </c>
      <c r="E2604" s="178" t="s">
        <v>436</v>
      </c>
      <c r="F2604" s="179">
        <v>3</v>
      </c>
      <c r="G2604" s="180" t="s">
        <v>683</v>
      </c>
      <c r="H2604" s="181">
        <v>3</v>
      </c>
      <c r="I2604" s="182">
        <f>Tabla1[[#This Row],[P_Esperada_MEISR ]]*0.0008928</f>
        <v>2.6784000000000001E-3</v>
      </c>
      <c r="J2604" s="183">
        <v>1</v>
      </c>
      <c r="K2604" s="183">
        <f>Tabla1[[#This Row],[Puntuación]]-1</f>
        <v>0</v>
      </c>
      <c r="L2604" s="182">
        <f>Tabla1[[#This Row],[Cambio escala]]*0.0008928</f>
        <v>0</v>
      </c>
      <c r="M2604" s="179" t="s">
        <v>24</v>
      </c>
      <c r="N2604" s="179" t="s">
        <v>1435</v>
      </c>
      <c r="O2604" s="179" t="s">
        <v>31</v>
      </c>
      <c r="P2604" s="179" t="s">
        <v>1438</v>
      </c>
      <c r="Q2604" s="179" t="s">
        <v>7</v>
      </c>
      <c r="R2604" s="179" t="s">
        <v>1526</v>
      </c>
      <c r="S2604" s="179" t="s">
        <v>437</v>
      </c>
      <c r="T2604" s="184" t="s">
        <v>19</v>
      </c>
      <c r="U2604" s="184" t="str">
        <f>Tabla1[[#This Row],[Códigos CIF]]&amp;" "&amp;"="&amp;" "&amp;Tabla1[[#This Row],[Códigos CIF Habilidad]]</f>
        <v>d135 = Repetir</v>
      </c>
      <c r="V2604" s="189" t="s">
        <v>438</v>
      </c>
      <c r="W2604" s="19" t="s">
        <v>439</v>
      </c>
      <c r="X2604" s="10"/>
      <c r="Y2604" s="10"/>
      <c r="Z2604"/>
      <c r="AA2604"/>
      <c r="AB2604"/>
      <c r="AC2604"/>
      <c r="AD2604"/>
      <c r="AE2604"/>
      <c r="AF2604"/>
      <c r="AG2604"/>
      <c r="AH2604"/>
      <c r="AI2604"/>
    </row>
    <row r="2605" spans="1:35" ht="24">
      <c r="A2605" s="10">
        <v>2589</v>
      </c>
      <c r="B2605" s="176" t="s">
        <v>1345</v>
      </c>
      <c r="C2605" s="177" t="s">
        <v>1093</v>
      </c>
      <c r="D2605" s="177" t="s">
        <v>435</v>
      </c>
      <c r="E2605" s="178" t="s">
        <v>441</v>
      </c>
      <c r="F2605" s="179">
        <v>5</v>
      </c>
      <c r="G2605" s="180" t="s">
        <v>683</v>
      </c>
      <c r="H2605" s="181">
        <v>3</v>
      </c>
      <c r="I2605" s="182">
        <f>Tabla1[[#This Row],[P_Esperada_MEISR ]]*0.0008928</f>
        <v>2.6784000000000001E-3</v>
      </c>
      <c r="J2605" s="183">
        <v>1</v>
      </c>
      <c r="K2605" s="183">
        <f>Tabla1[[#This Row],[Puntuación]]-1</f>
        <v>0</v>
      </c>
      <c r="L2605" s="182">
        <f>Tabla1[[#This Row],[Cambio escala]]*0.0008928</f>
        <v>0</v>
      </c>
      <c r="M2605" s="179" t="s">
        <v>24</v>
      </c>
      <c r="N2605" s="179" t="s">
        <v>1435</v>
      </c>
      <c r="O2605" s="179" t="s">
        <v>31</v>
      </c>
      <c r="P2605" s="179" t="s">
        <v>1438</v>
      </c>
      <c r="Q2605" s="179" t="s">
        <v>7</v>
      </c>
      <c r="R2605" s="179" t="s">
        <v>1526</v>
      </c>
      <c r="S2605" s="179" t="s">
        <v>37</v>
      </c>
      <c r="T2605" s="184" t="s">
        <v>19</v>
      </c>
      <c r="U2605" s="184" t="str">
        <f>Tabla1[[#This Row],[Códigos CIF]]&amp;" "&amp;"="&amp;" "&amp;Tabla1[[#This Row],[Códigos CIF Habilidad]]</f>
        <v>d120 = Otras experiencias sensoriales intencionadas</v>
      </c>
      <c r="V2605" s="189" t="s">
        <v>38</v>
      </c>
      <c r="W2605" s="19" t="s">
        <v>39</v>
      </c>
      <c r="X2605" s="10"/>
      <c r="Y2605" s="10"/>
      <c r="Z2605"/>
      <c r="AA2605"/>
      <c r="AB2605"/>
      <c r="AC2605"/>
      <c r="AD2605"/>
      <c r="AE2605"/>
      <c r="AF2605"/>
      <c r="AG2605"/>
      <c r="AH2605"/>
      <c r="AI2605"/>
    </row>
    <row r="2606" spans="1:35" ht="24">
      <c r="A2606" s="10">
        <v>2590</v>
      </c>
      <c r="B2606" s="176" t="s">
        <v>1345</v>
      </c>
      <c r="C2606" s="177" t="s">
        <v>1094</v>
      </c>
      <c r="D2606" s="177" t="s">
        <v>435</v>
      </c>
      <c r="E2606" s="178" t="s">
        <v>440</v>
      </c>
      <c r="F2606" s="179">
        <v>6</v>
      </c>
      <c r="G2606" s="180" t="s">
        <v>683</v>
      </c>
      <c r="H2606" s="181">
        <v>3</v>
      </c>
      <c r="I2606" s="182">
        <f>Tabla1[[#This Row],[P_Esperada_MEISR ]]*0.0008928</f>
        <v>2.6784000000000001E-3</v>
      </c>
      <c r="J2606" s="183">
        <v>1</v>
      </c>
      <c r="K2606" s="183">
        <f>Tabla1[[#This Row],[Puntuación]]-1</f>
        <v>0</v>
      </c>
      <c r="L2606" s="182">
        <f>Tabla1[[#This Row],[Cambio escala]]*0.0008928</f>
        <v>0</v>
      </c>
      <c r="M2606" s="179" t="s">
        <v>24</v>
      </c>
      <c r="N2606" s="179" t="s">
        <v>1435</v>
      </c>
      <c r="O2606" s="179" t="s">
        <v>31</v>
      </c>
      <c r="P2606" s="179" t="s">
        <v>1438</v>
      </c>
      <c r="Q2606" s="179" t="s">
        <v>7</v>
      </c>
      <c r="R2606" s="179" t="s">
        <v>1526</v>
      </c>
      <c r="S2606" s="179" t="s">
        <v>37</v>
      </c>
      <c r="T2606" s="184" t="s">
        <v>19</v>
      </c>
      <c r="U2606" s="184" t="str">
        <f>Tabla1[[#This Row],[Códigos CIF]]&amp;" "&amp;"="&amp;" "&amp;Tabla1[[#This Row],[Códigos CIF Habilidad]]</f>
        <v>d120 = Otras experiencias sensoriales intencionadas</v>
      </c>
      <c r="V2606" s="189" t="s">
        <v>38</v>
      </c>
      <c r="W2606" s="19" t="s">
        <v>39</v>
      </c>
      <c r="X2606" s="10"/>
      <c r="Y2606" s="10"/>
      <c r="Z2606"/>
      <c r="AA2606"/>
      <c r="AB2606"/>
      <c r="AC2606"/>
      <c r="AD2606"/>
      <c r="AE2606"/>
      <c r="AF2606"/>
      <c r="AG2606"/>
      <c r="AH2606"/>
      <c r="AI2606"/>
    </row>
    <row r="2607" spans="1:35" ht="20.399999999999999">
      <c r="A2607" s="10">
        <v>2591</v>
      </c>
      <c r="B2607" s="176" t="s">
        <v>1345</v>
      </c>
      <c r="C2607" s="177" t="s">
        <v>1095</v>
      </c>
      <c r="D2607" s="177" t="s">
        <v>435</v>
      </c>
      <c r="E2607" s="178" t="s">
        <v>442</v>
      </c>
      <c r="F2607" s="179">
        <v>6</v>
      </c>
      <c r="G2607" s="180" t="s">
        <v>683</v>
      </c>
      <c r="H2607" s="181">
        <v>3</v>
      </c>
      <c r="I2607" s="182">
        <f>Tabla1[[#This Row],[P_Esperada_MEISR ]]*0.0008928</f>
        <v>2.6784000000000001E-3</v>
      </c>
      <c r="J2607" s="183">
        <v>1</v>
      </c>
      <c r="K2607" s="183">
        <f>Tabla1[[#This Row],[Puntuación]]-1</f>
        <v>0</v>
      </c>
      <c r="L2607" s="182">
        <f>Tabla1[[#This Row],[Cambio escala]]*0.0008928</f>
        <v>0</v>
      </c>
      <c r="M2607" s="179" t="s">
        <v>23</v>
      </c>
      <c r="N2607" s="179" t="s">
        <v>1434</v>
      </c>
      <c r="O2607" s="179" t="s">
        <v>25</v>
      </c>
      <c r="P2607" s="179" t="s">
        <v>1440</v>
      </c>
      <c r="Q2607" s="179" t="s">
        <v>23</v>
      </c>
      <c r="R2607" s="179" t="s">
        <v>1525</v>
      </c>
      <c r="S2607" s="179" t="s">
        <v>132</v>
      </c>
      <c r="T2607" s="184" t="s">
        <v>27</v>
      </c>
      <c r="U2607" s="184" t="str">
        <f>Tabla1[[#This Row],[Códigos CIF]]&amp;" "&amp;"="&amp;" "&amp;Tabla1[[#This Row],[Códigos CIF Habilidad]]</f>
        <v>d440 = Uso fino de la mano</v>
      </c>
      <c r="V2607" s="189" t="s">
        <v>133</v>
      </c>
      <c r="W2607" s="19" t="s">
        <v>134</v>
      </c>
      <c r="X2607" s="10"/>
      <c r="Y2607" s="10"/>
      <c r="Z2607"/>
      <c r="AA2607"/>
      <c r="AB2607"/>
      <c r="AC2607"/>
      <c r="AD2607"/>
      <c r="AE2607"/>
      <c r="AF2607"/>
      <c r="AG2607"/>
      <c r="AH2607"/>
      <c r="AI2607"/>
    </row>
    <row r="2608" spans="1:35" ht="20.399999999999999">
      <c r="A2608" s="10">
        <v>2592</v>
      </c>
      <c r="B2608" s="176" t="s">
        <v>1345</v>
      </c>
      <c r="C2608" s="177" t="s">
        <v>1096</v>
      </c>
      <c r="D2608" s="177" t="s">
        <v>435</v>
      </c>
      <c r="E2608" s="178" t="s">
        <v>443</v>
      </c>
      <c r="F2608" s="179">
        <v>6</v>
      </c>
      <c r="G2608" s="180" t="s">
        <v>683</v>
      </c>
      <c r="H2608" s="181">
        <v>3</v>
      </c>
      <c r="I2608" s="182">
        <f>Tabla1[[#This Row],[P_Esperada_MEISR ]]*0.0008928</f>
        <v>2.6784000000000001E-3</v>
      </c>
      <c r="J2608" s="183">
        <v>1</v>
      </c>
      <c r="K2608" s="183">
        <f>Tabla1[[#This Row],[Puntuación]]-1</f>
        <v>0</v>
      </c>
      <c r="L2608" s="182">
        <f>Tabla1[[#This Row],[Cambio escala]]*0.0008928</f>
        <v>0</v>
      </c>
      <c r="M2608" s="179" t="s">
        <v>24</v>
      </c>
      <c r="N2608" s="179" t="s">
        <v>1435</v>
      </c>
      <c r="O2608" s="179" t="s">
        <v>31</v>
      </c>
      <c r="P2608" s="179" t="s">
        <v>1438</v>
      </c>
      <c r="Q2608" s="179" t="s">
        <v>7</v>
      </c>
      <c r="R2608" s="179" t="s">
        <v>1526</v>
      </c>
      <c r="S2608" s="179" t="s">
        <v>86</v>
      </c>
      <c r="T2608" s="184" t="s">
        <v>50</v>
      </c>
      <c r="U2608" s="184" t="str">
        <f>Tabla1[[#This Row],[Códigos CIF]]&amp;" "&amp;"="&amp;" "&amp;Tabla1[[#This Row],[Códigos CIF Habilidad]]</f>
        <v>d210 = Llevar a cabo una única tarea</v>
      </c>
      <c r="V2608" s="189" t="s">
        <v>87</v>
      </c>
      <c r="W2608" s="19" t="s">
        <v>88</v>
      </c>
      <c r="X2608" s="10"/>
      <c r="Y2608" s="10"/>
      <c r="Z2608"/>
      <c r="AA2608"/>
      <c r="AB2608"/>
      <c r="AC2608"/>
      <c r="AD2608"/>
      <c r="AE2608"/>
      <c r="AF2608"/>
      <c r="AG2608"/>
      <c r="AH2608"/>
      <c r="AI2608"/>
    </row>
    <row r="2609" spans="1:35" ht="24">
      <c r="A2609" s="10">
        <v>2593</v>
      </c>
      <c r="B2609" s="176" t="s">
        <v>1345</v>
      </c>
      <c r="C2609" s="177" t="s">
        <v>1097</v>
      </c>
      <c r="D2609" s="177" t="s">
        <v>435</v>
      </c>
      <c r="E2609" s="178" t="s">
        <v>1328</v>
      </c>
      <c r="F2609" s="179">
        <v>7</v>
      </c>
      <c r="G2609" s="180" t="s">
        <v>686</v>
      </c>
      <c r="H2609" s="181">
        <v>3</v>
      </c>
      <c r="I2609" s="182">
        <f>Tabla1[[#This Row],[P_Esperada_MEISR ]]*0.0008928</f>
        <v>2.6784000000000001E-3</v>
      </c>
      <c r="J2609" s="183">
        <v>1</v>
      </c>
      <c r="K2609" s="183">
        <f>Tabla1[[#This Row],[Puntuación]]-1</f>
        <v>0</v>
      </c>
      <c r="L2609" s="182">
        <f>Tabla1[[#This Row],[Cambio escala]]*0.0008928</f>
        <v>0</v>
      </c>
      <c r="M2609" s="179" t="s">
        <v>24</v>
      </c>
      <c r="N2609" s="179" t="s">
        <v>1435</v>
      </c>
      <c r="O2609" s="179" t="s">
        <v>25</v>
      </c>
      <c r="P2609" s="179" t="s">
        <v>1440</v>
      </c>
      <c r="Q2609" s="179" t="s">
        <v>23</v>
      </c>
      <c r="R2609" s="179" t="s">
        <v>1525</v>
      </c>
      <c r="S2609" s="179" t="s">
        <v>26</v>
      </c>
      <c r="T2609" s="184" t="s">
        <v>27</v>
      </c>
      <c r="U2609" s="184" t="str">
        <f>Tabla1[[#This Row],[Códigos CIF]]&amp;" "&amp;"="&amp;" "&amp;Tabla1[[#This Row],[Códigos CIF Habilidad]]</f>
        <v>d410 = Cambiar las posturas corporales básicas</v>
      </c>
      <c r="V2609" s="189" t="s">
        <v>28</v>
      </c>
      <c r="W2609" s="19" t="s">
        <v>29</v>
      </c>
      <c r="X2609" s="10"/>
      <c r="Y2609" s="10"/>
      <c r="Z2609"/>
      <c r="AA2609"/>
      <c r="AB2609"/>
      <c r="AC2609"/>
      <c r="AD2609"/>
      <c r="AE2609"/>
      <c r="AF2609"/>
      <c r="AG2609"/>
      <c r="AH2609"/>
      <c r="AI2609"/>
    </row>
    <row r="2610" spans="1:35">
      <c r="A2610" s="10">
        <v>2594</v>
      </c>
      <c r="B2610" s="176" t="s">
        <v>1345</v>
      </c>
      <c r="C2610" s="177" t="s">
        <v>1098</v>
      </c>
      <c r="D2610" s="177" t="s">
        <v>435</v>
      </c>
      <c r="E2610" s="178" t="s">
        <v>444</v>
      </c>
      <c r="F2610" s="179">
        <v>8</v>
      </c>
      <c r="G2610" s="180" t="s">
        <v>686</v>
      </c>
      <c r="H2610" s="181">
        <v>3</v>
      </c>
      <c r="I2610" s="182">
        <f>Tabla1[[#This Row],[P_Esperada_MEISR ]]*0.0008928</f>
        <v>2.6784000000000001E-3</v>
      </c>
      <c r="J2610" s="183">
        <v>1</v>
      </c>
      <c r="K2610" s="183">
        <f>Tabla1[[#This Row],[Puntuación]]-1</f>
        <v>0</v>
      </c>
      <c r="L2610" s="182">
        <f>Tabla1[[#This Row],[Cambio escala]]*0.0008928</f>
        <v>0</v>
      </c>
      <c r="M2610" s="179" t="s">
        <v>23</v>
      </c>
      <c r="N2610" s="179" t="s">
        <v>1434</v>
      </c>
      <c r="O2610" s="179" t="s">
        <v>25</v>
      </c>
      <c r="P2610" s="179" t="s">
        <v>1440</v>
      </c>
      <c r="Q2610" s="179" t="s">
        <v>23</v>
      </c>
      <c r="R2610" s="179" t="s">
        <v>1525</v>
      </c>
      <c r="S2610" s="179" t="s">
        <v>44</v>
      </c>
      <c r="T2610" s="184" t="s">
        <v>27</v>
      </c>
      <c r="U2610" s="184" t="str">
        <f>Tabla1[[#This Row],[Códigos CIF]]&amp;" "&amp;"="&amp;" "&amp;Tabla1[[#This Row],[Códigos CIF Habilidad]]</f>
        <v>d415 = Mantener la posición del cuerpo</v>
      </c>
      <c r="V2610" s="189" t="s">
        <v>45</v>
      </c>
      <c r="W2610" s="19" t="s">
        <v>46</v>
      </c>
      <c r="X2610" s="10"/>
      <c r="Y2610" s="10"/>
      <c r="Z2610"/>
      <c r="AA2610"/>
      <c r="AB2610"/>
      <c r="AC2610"/>
      <c r="AD2610"/>
      <c r="AE2610"/>
      <c r="AF2610"/>
      <c r="AG2610"/>
      <c r="AH2610"/>
      <c r="AI2610"/>
    </row>
    <row r="2611" spans="1:35" ht="30.6">
      <c r="A2611" s="10">
        <v>2595</v>
      </c>
      <c r="B2611" s="176" t="s">
        <v>1345</v>
      </c>
      <c r="C2611" s="177" t="s">
        <v>1099</v>
      </c>
      <c r="D2611" s="177" t="s">
        <v>435</v>
      </c>
      <c r="E2611" s="178" t="s">
        <v>445</v>
      </c>
      <c r="F2611" s="179">
        <v>9</v>
      </c>
      <c r="G2611" s="180" t="s">
        <v>686</v>
      </c>
      <c r="H2611" s="181">
        <v>3</v>
      </c>
      <c r="I2611" s="182">
        <f>Tabla1[[#This Row],[P_Esperada_MEISR ]]*0.0008928</f>
        <v>2.6784000000000001E-3</v>
      </c>
      <c r="J2611" s="183">
        <v>1</v>
      </c>
      <c r="K2611" s="183">
        <f>Tabla1[[#This Row],[Puntuación]]-1</f>
        <v>0</v>
      </c>
      <c r="L2611" s="182">
        <f>Tabla1[[#This Row],[Cambio escala]]*0.0008928</f>
        <v>0</v>
      </c>
      <c r="M2611" s="179" t="s">
        <v>24</v>
      </c>
      <c r="N2611" s="179" t="s">
        <v>1435</v>
      </c>
      <c r="O2611" s="179" t="s">
        <v>31</v>
      </c>
      <c r="P2611" s="179" t="s">
        <v>1438</v>
      </c>
      <c r="Q2611" s="179" t="s">
        <v>7</v>
      </c>
      <c r="R2611" s="179" t="s">
        <v>1526</v>
      </c>
      <c r="S2611" s="179" t="s">
        <v>257</v>
      </c>
      <c r="T2611" s="184" t="s">
        <v>19</v>
      </c>
      <c r="U2611" s="184" t="str">
        <f>Tabla1[[#This Row],[Códigos CIF]]&amp;" "&amp;"="&amp;" "&amp;Tabla1[[#This Row],[Códigos CIF Habilidad]]</f>
        <v>d131 = Aprender mediante acciones con objetos</v>
      </c>
      <c r="V2611" s="189" t="s">
        <v>258</v>
      </c>
      <c r="W2611" s="19" t="s">
        <v>259</v>
      </c>
      <c r="X2611" s="10"/>
      <c r="Y2611" s="10"/>
      <c r="Z2611"/>
      <c r="AA2611"/>
      <c r="AB2611"/>
      <c r="AC2611"/>
      <c r="AD2611"/>
      <c r="AE2611"/>
      <c r="AF2611"/>
      <c r="AG2611"/>
      <c r="AH2611"/>
      <c r="AI2611"/>
    </row>
    <row r="2612" spans="1:35" ht="40.799999999999997">
      <c r="A2612" s="10">
        <v>2596</v>
      </c>
      <c r="B2612" s="176" t="s">
        <v>1345</v>
      </c>
      <c r="C2612" s="177" t="s">
        <v>1100</v>
      </c>
      <c r="D2612" s="177" t="s">
        <v>435</v>
      </c>
      <c r="E2612" s="178" t="s">
        <v>1547</v>
      </c>
      <c r="F2612" s="179">
        <v>9</v>
      </c>
      <c r="G2612" s="180" t="s">
        <v>686</v>
      </c>
      <c r="H2612" s="181">
        <v>3</v>
      </c>
      <c r="I2612" s="182">
        <f>Tabla1[[#This Row],[P_Esperada_MEISR ]]*0.0008928</f>
        <v>2.6784000000000001E-3</v>
      </c>
      <c r="J2612" s="183">
        <v>1</v>
      </c>
      <c r="K2612" s="183">
        <f>Tabla1[[#This Row],[Puntuación]]-1</f>
        <v>0</v>
      </c>
      <c r="L2612" s="182">
        <f>Tabla1[[#This Row],[Cambio escala]]*0.0008928</f>
        <v>0</v>
      </c>
      <c r="M2612" s="179" t="s">
        <v>24</v>
      </c>
      <c r="N2612" s="179" t="s">
        <v>1435</v>
      </c>
      <c r="O2612" s="179" t="s">
        <v>25</v>
      </c>
      <c r="P2612" s="179" t="s">
        <v>1440</v>
      </c>
      <c r="Q2612" s="179" t="s">
        <v>7</v>
      </c>
      <c r="R2612" s="179" t="s">
        <v>1526</v>
      </c>
      <c r="S2612" s="179" t="s">
        <v>132</v>
      </c>
      <c r="T2612" s="184" t="s">
        <v>27</v>
      </c>
      <c r="U2612" s="184" t="str">
        <f>Tabla1[[#This Row],[Códigos CIF]]&amp;" "&amp;"="&amp;" "&amp;Tabla1[[#This Row],[Códigos CIF Habilidad]]</f>
        <v>d440 = Uso fino de la mano</v>
      </c>
      <c r="V2612" s="189" t="s">
        <v>133</v>
      </c>
      <c r="W2612" s="19" t="s">
        <v>134</v>
      </c>
      <c r="X2612" s="10"/>
      <c r="Y2612" s="10"/>
      <c r="Z2612"/>
      <c r="AA2612"/>
      <c r="AB2612"/>
      <c r="AC2612"/>
      <c r="AD2612"/>
      <c r="AE2612"/>
      <c r="AF2612"/>
      <c r="AG2612"/>
      <c r="AH2612"/>
      <c r="AI2612"/>
    </row>
    <row r="2613" spans="1:35" ht="30.6">
      <c r="A2613" s="10">
        <v>2597</v>
      </c>
      <c r="B2613" s="176" t="s">
        <v>1345</v>
      </c>
      <c r="C2613" s="177" t="s">
        <v>1101</v>
      </c>
      <c r="D2613" s="177" t="s">
        <v>435</v>
      </c>
      <c r="E2613" s="178" t="s">
        <v>446</v>
      </c>
      <c r="F2613" s="179">
        <v>9</v>
      </c>
      <c r="G2613" s="180" t="s">
        <v>686</v>
      </c>
      <c r="H2613" s="181">
        <v>3</v>
      </c>
      <c r="I2613" s="182">
        <f>Tabla1[[#This Row],[P_Esperada_MEISR ]]*0.0008928</f>
        <v>2.6784000000000001E-3</v>
      </c>
      <c r="J2613" s="183">
        <v>1</v>
      </c>
      <c r="K2613" s="183">
        <f>Tabla1[[#This Row],[Puntuación]]-1</f>
        <v>0</v>
      </c>
      <c r="L2613" s="182">
        <f>Tabla1[[#This Row],[Cambio escala]]*0.0008928</f>
        <v>0</v>
      </c>
      <c r="M2613" s="179" t="s">
        <v>23</v>
      </c>
      <c r="N2613" s="179" t="s">
        <v>1434</v>
      </c>
      <c r="O2613" s="179" t="s">
        <v>25</v>
      </c>
      <c r="P2613" s="179" t="s">
        <v>1440</v>
      </c>
      <c r="Q2613" s="179" t="s">
        <v>23</v>
      </c>
      <c r="R2613" s="179" t="s">
        <v>1525</v>
      </c>
      <c r="S2613" s="179" t="s">
        <v>26</v>
      </c>
      <c r="T2613" s="184" t="s">
        <v>27</v>
      </c>
      <c r="U2613" s="184" t="str">
        <f>Tabla1[[#This Row],[Códigos CIF]]&amp;" "&amp;"="&amp;" "&amp;Tabla1[[#This Row],[Códigos CIF Habilidad]]</f>
        <v>d410 = Cambiar las posturas corporales básicas</v>
      </c>
      <c r="V2613" s="189" t="s">
        <v>28</v>
      </c>
      <c r="W2613" s="19" t="s">
        <v>29</v>
      </c>
      <c r="X2613" s="10"/>
      <c r="Y2613" s="10"/>
      <c r="Z2613"/>
      <c r="AA2613"/>
      <c r="AB2613"/>
      <c r="AC2613"/>
      <c r="AD2613"/>
      <c r="AE2613"/>
      <c r="AF2613"/>
      <c r="AG2613"/>
      <c r="AH2613"/>
      <c r="AI2613"/>
    </row>
    <row r="2614" spans="1:35" ht="30.6">
      <c r="A2614" s="10">
        <v>2598</v>
      </c>
      <c r="B2614" s="176" t="s">
        <v>1345</v>
      </c>
      <c r="C2614" s="177" t="s">
        <v>1102</v>
      </c>
      <c r="D2614" s="177" t="s">
        <v>435</v>
      </c>
      <c r="E2614" s="178" t="s">
        <v>447</v>
      </c>
      <c r="F2614" s="179">
        <v>9</v>
      </c>
      <c r="G2614" s="180" t="s">
        <v>686</v>
      </c>
      <c r="H2614" s="181">
        <v>3</v>
      </c>
      <c r="I2614" s="182">
        <f>Tabla1[[#This Row],[P_Esperada_MEISR ]]*0.0008928</f>
        <v>2.6784000000000001E-3</v>
      </c>
      <c r="J2614" s="183">
        <v>1</v>
      </c>
      <c r="K2614" s="183">
        <f>Tabla1[[#This Row],[Puntuación]]-1</f>
        <v>0</v>
      </c>
      <c r="L2614" s="182">
        <f>Tabla1[[#This Row],[Cambio escala]]*0.0008928</f>
        <v>0</v>
      </c>
      <c r="M2614" s="179" t="s">
        <v>23</v>
      </c>
      <c r="N2614" s="179" t="s">
        <v>1434</v>
      </c>
      <c r="O2614" s="179" t="s">
        <v>25</v>
      </c>
      <c r="P2614" s="179" t="s">
        <v>1440</v>
      </c>
      <c r="Q2614" s="179" t="s">
        <v>23</v>
      </c>
      <c r="R2614" s="179" t="s">
        <v>1525</v>
      </c>
      <c r="S2614" s="179" t="s">
        <v>160</v>
      </c>
      <c r="T2614" s="184" t="s">
        <v>27</v>
      </c>
      <c r="U2614" s="184" t="str">
        <f>Tabla1[[#This Row],[Códigos CIF]]&amp;" "&amp;"="&amp;" "&amp;Tabla1[[#This Row],[Códigos CIF Habilidad]]</f>
        <v>d455 = Desplazarse por el entorno</v>
      </c>
      <c r="V2614" s="189" t="s">
        <v>161</v>
      </c>
      <c r="W2614" s="19" t="s">
        <v>162</v>
      </c>
      <c r="X2614" s="10"/>
      <c r="Y2614" s="10"/>
      <c r="Z2614"/>
      <c r="AA2614"/>
      <c r="AB2614"/>
      <c r="AC2614"/>
      <c r="AD2614"/>
      <c r="AE2614"/>
      <c r="AF2614"/>
      <c r="AG2614"/>
      <c r="AH2614"/>
      <c r="AI2614"/>
    </row>
    <row r="2615" spans="1:35" ht="30.6">
      <c r="A2615" s="10">
        <v>2599</v>
      </c>
      <c r="B2615" s="176" t="s">
        <v>1345</v>
      </c>
      <c r="C2615" s="177" t="s">
        <v>1103</v>
      </c>
      <c r="D2615" s="177" t="s">
        <v>435</v>
      </c>
      <c r="E2615" s="178" t="s">
        <v>448</v>
      </c>
      <c r="F2615" s="179">
        <v>10</v>
      </c>
      <c r="G2615" s="180" t="s">
        <v>686</v>
      </c>
      <c r="H2615" s="181">
        <v>3</v>
      </c>
      <c r="I2615" s="182">
        <f>Tabla1[[#This Row],[P_Esperada_MEISR ]]*0.0008928</f>
        <v>2.6784000000000001E-3</v>
      </c>
      <c r="J2615" s="183">
        <v>1</v>
      </c>
      <c r="K2615" s="183">
        <f>Tabla1[[#This Row],[Puntuación]]-1</f>
        <v>0</v>
      </c>
      <c r="L2615" s="182">
        <f>Tabla1[[#This Row],[Cambio escala]]*0.0008928</f>
        <v>0</v>
      </c>
      <c r="M2615" s="179" t="s">
        <v>23</v>
      </c>
      <c r="N2615" s="179" t="s">
        <v>1434</v>
      </c>
      <c r="O2615" s="179" t="s">
        <v>25</v>
      </c>
      <c r="P2615" s="179" t="s">
        <v>1440</v>
      </c>
      <c r="Q2615" s="179" t="s">
        <v>23</v>
      </c>
      <c r="R2615" s="179" t="s">
        <v>1525</v>
      </c>
      <c r="S2615" s="179" t="s">
        <v>132</v>
      </c>
      <c r="T2615" s="184" t="s">
        <v>27</v>
      </c>
      <c r="U2615" s="184" t="str">
        <f>Tabla1[[#This Row],[Códigos CIF]]&amp;" "&amp;"="&amp;" "&amp;Tabla1[[#This Row],[Códigos CIF Habilidad]]</f>
        <v>d440 = Uso fino de la mano</v>
      </c>
      <c r="V2615" s="189" t="s">
        <v>133</v>
      </c>
      <c r="W2615" s="19" t="s">
        <v>134</v>
      </c>
      <c r="X2615" s="10"/>
      <c r="Y2615" s="10"/>
      <c r="Z2615"/>
      <c r="AA2615"/>
      <c r="AB2615"/>
      <c r="AC2615"/>
      <c r="AD2615"/>
      <c r="AE2615"/>
      <c r="AF2615"/>
      <c r="AG2615"/>
      <c r="AH2615"/>
      <c r="AI2615"/>
    </row>
    <row r="2616" spans="1:35" ht="30.6">
      <c r="A2616" s="10">
        <v>2600</v>
      </c>
      <c r="B2616" s="176" t="s">
        <v>1345</v>
      </c>
      <c r="C2616" s="177" t="s">
        <v>1104</v>
      </c>
      <c r="D2616" s="177" t="s">
        <v>435</v>
      </c>
      <c r="E2616" s="178" t="s">
        <v>449</v>
      </c>
      <c r="F2616" s="179">
        <v>12</v>
      </c>
      <c r="G2616" s="180" t="s">
        <v>686</v>
      </c>
      <c r="H2616" s="181">
        <v>3</v>
      </c>
      <c r="I2616" s="182">
        <f>Tabla1[[#This Row],[P_Esperada_MEISR ]]*0.0008928</f>
        <v>2.6784000000000001E-3</v>
      </c>
      <c r="J2616" s="183">
        <v>1</v>
      </c>
      <c r="K2616" s="183">
        <f>Tabla1[[#This Row],[Puntuación]]-1</f>
        <v>0</v>
      </c>
      <c r="L2616" s="182">
        <f>Tabla1[[#This Row],[Cambio escala]]*0.0008928</f>
        <v>0</v>
      </c>
      <c r="M2616" s="179" t="s">
        <v>24</v>
      </c>
      <c r="N2616" s="179" t="s">
        <v>1435</v>
      </c>
      <c r="O2616" s="179" t="s">
        <v>31</v>
      </c>
      <c r="P2616" s="179" t="s">
        <v>1438</v>
      </c>
      <c r="Q2616" s="179" t="s">
        <v>7</v>
      </c>
      <c r="R2616" s="179" t="s">
        <v>1526</v>
      </c>
      <c r="S2616" s="179" t="s">
        <v>233</v>
      </c>
      <c r="T2616" s="184" t="s">
        <v>50</v>
      </c>
      <c r="U2616" s="184" t="str">
        <f>Tabla1[[#This Row],[Códigos CIF]]&amp;" "&amp;"="&amp;" "&amp;Tabla1[[#This Row],[Códigos CIF Habilidad]]</f>
        <v>d220 = Llevar a cabo múltiples tareas</v>
      </c>
      <c r="V2616" s="189" t="s">
        <v>234</v>
      </c>
      <c r="W2616" s="19" t="s">
        <v>235</v>
      </c>
      <c r="X2616" s="10"/>
      <c r="Y2616" s="10"/>
      <c r="Z2616"/>
      <c r="AA2616"/>
      <c r="AB2616"/>
      <c r="AC2616"/>
      <c r="AD2616"/>
      <c r="AE2616"/>
      <c r="AF2616"/>
      <c r="AG2616"/>
      <c r="AH2616"/>
      <c r="AI2616"/>
    </row>
    <row r="2617" spans="1:35" ht="51">
      <c r="A2617" s="10">
        <v>2601</v>
      </c>
      <c r="B2617" s="176" t="s">
        <v>1345</v>
      </c>
      <c r="C2617" s="177" t="s">
        <v>1105</v>
      </c>
      <c r="D2617" s="177" t="s">
        <v>435</v>
      </c>
      <c r="E2617" s="178" t="s">
        <v>450</v>
      </c>
      <c r="F2617" s="179">
        <v>12</v>
      </c>
      <c r="G2617" s="180" t="s">
        <v>686</v>
      </c>
      <c r="H2617" s="181">
        <v>3</v>
      </c>
      <c r="I2617" s="182">
        <f>Tabla1[[#This Row],[P_Esperada_MEISR ]]*0.0008928</f>
        <v>2.6784000000000001E-3</v>
      </c>
      <c r="J2617" s="183">
        <v>1</v>
      </c>
      <c r="K2617" s="183">
        <f>Tabla1[[#This Row],[Puntuación]]-1</f>
        <v>0</v>
      </c>
      <c r="L2617" s="182">
        <f>Tabla1[[#This Row],[Cambio escala]]*0.0008928</f>
        <v>0</v>
      </c>
      <c r="M2617" s="179" t="s">
        <v>24</v>
      </c>
      <c r="N2617" s="179" t="s">
        <v>1435</v>
      </c>
      <c r="O2617" s="179" t="s">
        <v>25</v>
      </c>
      <c r="P2617" s="179" t="s">
        <v>1440</v>
      </c>
      <c r="Q2617" s="179" t="s">
        <v>7</v>
      </c>
      <c r="R2617" s="179" t="s">
        <v>1526</v>
      </c>
      <c r="S2617" s="179" t="s">
        <v>233</v>
      </c>
      <c r="T2617" s="184" t="s">
        <v>50</v>
      </c>
      <c r="U2617" s="184" t="str">
        <f>Tabla1[[#This Row],[Códigos CIF]]&amp;" "&amp;"="&amp;" "&amp;Tabla1[[#This Row],[Códigos CIF Habilidad]]</f>
        <v>d220 = Llevar a cabo múltiples tareas</v>
      </c>
      <c r="V2617" s="189" t="s">
        <v>234</v>
      </c>
      <c r="W2617" s="19" t="s">
        <v>235</v>
      </c>
      <c r="X2617" s="10"/>
      <c r="Y2617" s="10"/>
      <c r="Z2617"/>
      <c r="AA2617"/>
      <c r="AB2617"/>
      <c r="AC2617"/>
      <c r="AD2617"/>
      <c r="AE2617"/>
      <c r="AF2617"/>
      <c r="AG2617"/>
      <c r="AH2617"/>
      <c r="AI2617"/>
    </row>
    <row r="2618" spans="1:35" ht="20.399999999999999">
      <c r="A2618" s="10">
        <v>2602</v>
      </c>
      <c r="B2618" s="176" t="s">
        <v>1345</v>
      </c>
      <c r="C2618" s="177" t="s">
        <v>1106</v>
      </c>
      <c r="D2618" s="177" t="s">
        <v>435</v>
      </c>
      <c r="E2618" s="178" t="s">
        <v>451</v>
      </c>
      <c r="F2618" s="179">
        <v>12</v>
      </c>
      <c r="G2618" s="180" t="s">
        <v>686</v>
      </c>
      <c r="H2618" s="181">
        <v>3</v>
      </c>
      <c r="I2618" s="182">
        <f>Tabla1[[#This Row],[P_Esperada_MEISR ]]*0.0008928</f>
        <v>2.6784000000000001E-3</v>
      </c>
      <c r="J2618" s="183">
        <v>1</v>
      </c>
      <c r="K2618" s="183">
        <f>Tabla1[[#This Row],[Puntuación]]-1</f>
        <v>0</v>
      </c>
      <c r="L2618" s="182">
        <f>Tabla1[[#This Row],[Cambio escala]]*0.0008928</f>
        <v>0</v>
      </c>
      <c r="M2618" s="179" t="s">
        <v>23</v>
      </c>
      <c r="N2618" s="179" t="s">
        <v>1434</v>
      </c>
      <c r="O2618" s="179" t="s">
        <v>25</v>
      </c>
      <c r="P2618" s="179" t="s">
        <v>1440</v>
      </c>
      <c r="Q2618" s="179" t="s">
        <v>23</v>
      </c>
      <c r="R2618" s="179" t="s">
        <v>1525</v>
      </c>
      <c r="S2618" s="179" t="s">
        <v>132</v>
      </c>
      <c r="T2618" s="184" t="s">
        <v>27</v>
      </c>
      <c r="U2618" s="184" t="str">
        <f>Tabla1[[#This Row],[Códigos CIF]]&amp;" "&amp;"="&amp;" "&amp;Tabla1[[#This Row],[Códigos CIF Habilidad]]</f>
        <v>d440 = Uso fino de la mano</v>
      </c>
      <c r="V2618" s="189" t="s">
        <v>133</v>
      </c>
      <c r="W2618" s="19" t="s">
        <v>134</v>
      </c>
      <c r="X2618" s="10"/>
      <c r="Y2618" s="10"/>
      <c r="Z2618"/>
      <c r="AA2618"/>
      <c r="AB2618"/>
      <c r="AC2618"/>
      <c r="AD2618"/>
      <c r="AE2618"/>
      <c r="AF2618"/>
      <c r="AG2618"/>
      <c r="AH2618"/>
      <c r="AI2618"/>
    </row>
    <row r="2619" spans="1:35">
      <c r="A2619" s="10">
        <v>2603</v>
      </c>
      <c r="B2619" s="176" t="s">
        <v>1345</v>
      </c>
      <c r="C2619" s="177" t="s">
        <v>1107</v>
      </c>
      <c r="D2619" s="177" t="s">
        <v>435</v>
      </c>
      <c r="E2619" s="178" t="s">
        <v>1331</v>
      </c>
      <c r="F2619" s="179">
        <v>12</v>
      </c>
      <c r="G2619" s="180" t="s">
        <v>686</v>
      </c>
      <c r="H2619" s="181">
        <v>3</v>
      </c>
      <c r="I2619" s="182">
        <f>Tabla1[[#This Row],[P_Esperada_MEISR ]]*0.0008928</f>
        <v>2.6784000000000001E-3</v>
      </c>
      <c r="J2619" s="183">
        <v>1</v>
      </c>
      <c r="K2619" s="183">
        <f>Tabla1[[#This Row],[Puntuación]]-1</f>
        <v>0</v>
      </c>
      <c r="L2619" s="182">
        <f>Tabla1[[#This Row],[Cambio escala]]*0.0008928</f>
        <v>0</v>
      </c>
      <c r="M2619" s="179" t="s">
        <v>5</v>
      </c>
      <c r="N2619" s="179" t="s">
        <v>1436</v>
      </c>
      <c r="O2619" s="179" t="s">
        <v>6</v>
      </c>
      <c r="P2619" s="179" t="s">
        <v>1439</v>
      </c>
      <c r="Q2619" s="179" t="s">
        <v>5</v>
      </c>
      <c r="R2619" s="179" t="s">
        <v>1519</v>
      </c>
      <c r="S2619" s="179" t="s">
        <v>8</v>
      </c>
      <c r="T2619" s="184" t="s">
        <v>9</v>
      </c>
      <c r="U2619" s="184" t="str">
        <f>Tabla1[[#This Row],[Códigos CIF]]&amp;" "&amp;"="&amp;" "&amp;Tabla1[[#This Row],[Códigos CIF Habilidad]]</f>
        <v>d331 = Pre-lenguaje</v>
      </c>
      <c r="V2619" s="189" t="s">
        <v>10</v>
      </c>
      <c r="W2619" s="19" t="s">
        <v>11</v>
      </c>
      <c r="X2619" s="10"/>
      <c r="Y2619" s="10"/>
      <c r="Z2619"/>
      <c r="AA2619"/>
      <c r="AB2619"/>
      <c r="AC2619"/>
      <c r="AD2619"/>
      <c r="AE2619"/>
      <c r="AF2619"/>
      <c r="AG2619"/>
      <c r="AH2619"/>
      <c r="AI2619"/>
    </row>
    <row r="2620" spans="1:35" ht="30.6">
      <c r="A2620" s="10">
        <v>2604</v>
      </c>
      <c r="B2620" s="176" t="s">
        <v>1345</v>
      </c>
      <c r="C2620" s="177" t="s">
        <v>1108</v>
      </c>
      <c r="D2620" s="177" t="s">
        <v>435</v>
      </c>
      <c r="E2620" s="178" t="s">
        <v>1330</v>
      </c>
      <c r="F2620" s="179">
        <v>15</v>
      </c>
      <c r="G2620" s="180" t="s">
        <v>684</v>
      </c>
      <c r="H2620" s="181">
        <v>3</v>
      </c>
      <c r="I2620" s="182">
        <f>Tabla1[[#This Row],[P_Esperada_MEISR ]]*0.0008928</f>
        <v>2.6784000000000001E-3</v>
      </c>
      <c r="J2620" s="183">
        <v>1</v>
      </c>
      <c r="K2620" s="183">
        <f>Tabla1[[#This Row],[Puntuación]]-1</f>
        <v>0</v>
      </c>
      <c r="L2620" s="182">
        <f>Tabla1[[#This Row],[Cambio escala]]*0.0008928</f>
        <v>0</v>
      </c>
      <c r="M2620" s="179" t="s">
        <v>24</v>
      </c>
      <c r="N2620" s="179" t="s">
        <v>1435</v>
      </c>
      <c r="O2620" s="179" t="s">
        <v>31</v>
      </c>
      <c r="P2620" s="179" t="s">
        <v>1438</v>
      </c>
      <c r="Q2620" s="179" t="s">
        <v>7</v>
      </c>
      <c r="R2620" s="179" t="s">
        <v>1526</v>
      </c>
      <c r="S2620" s="179" t="s">
        <v>111</v>
      </c>
      <c r="T2620" s="184" t="s">
        <v>19</v>
      </c>
      <c r="U2620" s="184" t="str">
        <f>Tabla1[[#This Row],[Códigos CIF]]&amp;" "&amp;"="&amp;" "&amp;Tabla1[[#This Row],[Códigos CIF Habilidad]]</f>
        <v>d137 = Adquirir conceptos</v>
      </c>
      <c r="V2620" s="189" t="s">
        <v>112</v>
      </c>
      <c r="W2620" s="19" t="s">
        <v>113</v>
      </c>
      <c r="X2620" s="10"/>
      <c r="Y2620" s="10"/>
      <c r="Z2620"/>
      <c r="AA2620"/>
      <c r="AB2620"/>
      <c r="AC2620"/>
      <c r="AD2620"/>
      <c r="AE2620"/>
      <c r="AF2620"/>
      <c r="AG2620"/>
      <c r="AH2620"/>
      <c r="AI2620"/>
    </row>
    <row r="2621" spans="1:35" ht="20.399999999999999">
      <c r="A2621" s="10">
        <v>2605</v>
      </c>
      <c r="B2621" s="176" t="s">
        <v>1345</v>
      </c>
      <c r="C2621" s="177" t="s">
        <v>1109</v>
      </c>
      <c r="D2621" s="177" t="s">
        <v>435</v>
      </c>
      <c r="E2621" s="178" t="s">
        <v>452</v>
      </c>
      <c r="F2621" s="179">
        <v>15</v>
      </c>
      <c r="G2621" s="180" t="s">
        <v>684</v>
      </c>
      <c r="H2621" s="181">
        <v>3</v>
      </c>
      <c r="I2621" s="182">
        <f>Tabla1[[#This Row],[P_Esperada_MEISR ]]*0.0008928</f>
        <v>2.6784000000000001E-3</v>
      </c>
      <c r="J2621" s="183">
        <v>1</v>
      </c>
      <c r="K2621" s="183">
        <f>Tabla1[[#This Row],[Puntuación]]-1</f>
        <v>0</v>
      </c>
      <c r="L2621" s="182">
        <f>Tabla1[[#This Row],[Cambio escala]]*0.0008928</f>
        <v>0</v>
      </c>
      <c r="M2621" s="179" t="s">
        <v>24</v>
      </c>
      <c r="N2621" s="179" t="s">
        <v>1435</v>
      </c>
      <c r="O2621" s="179" t="s">
        <v>25</v>
      </c>
      <c r="P2621" s="179" t="s">
        <v>1440</v>
      </c>
      <c r="Q2621" s="179" t="s">
        <v>7</v>
      </c>
      <c r="R2621" s="179" t="s">
        <v>1526</v>
      </c>
      <c r="S2621" s="179" t="s">
        <v>293</v>
      </c>
      <c r="T2621" s="184" t="s">
        <v>19</v>
      </c>
      <c r="U2621" s="184" t="str">
        <f>Tabla1[[#This Row],[Códigos CIF]]&amp;" "&amp;"="&amp;" "&amp;Tabla1[[#This Row],[Códigos CIF Habilidad]]</f>
        <v>d163 = Pensar</v>
      </c>
      <c r="V2621" s="189" t="s">
        <v>294</v>
      </c>
      <c r="W2621" s="19" t="s">
        <v>295</v>
      </c>
      <c r="X2621" s="10"/>
      <c r="Y2621" s="10"/>
      <c r="Z2621"/>
      <c r="AA2621"/>
      <c r="AB2621"/>
      <c r="AC2621"/>
      <c r="AD2621"/>
      <c r="AE2621"/>
      <c r="AF2621"/>
      <c r="AG2621"/>
      <c r="AH2621"/>
      <c r="AI2621"/>
    </row>
    <row r="2622" spans="1:35">
      <c r="A2622" s="10">
        <v>2606</v>
      </c>
      <c r="B2622" s="176" t="s">
        <v>1345</v>
      </c>
      <c r="C2622" s="177" t="s">
        <v>1110</v>
      </c>
      <c r="D2622" s="177" t="s">
        <v>435</v>
      </c>
      <c r="E2622" s="178" t="s">
        <v>453</v>
      </c>
      <c r="F2622" s="179">
        <v>15</v>
      </c>
      <c r="G2622" s="180" t="s">
        <v>684</v>
      </c>
      <c r="H2622" s="181">
        <v>3</v>
      </c>
      <c r="I2622" s="182">
        <f>Tabla1[[#This Row],[P_Esperada_MEISR ]]*0.0008928</f>
        <v>2.6784000000000001E-3</v>
      </c>
      <c r="J2622" s="183">
        <v>1</v>
      </c>
      <c r="K2622" s="183">
        <f>Tabla1[[#This Row],[Puntuación]]-1</f>
        <v>0</v>
      </c>
      <c r="L2622" s="182">
        <f>Tabla1[[#This Row],[Cambio escala]]*0.0008928</f>
        <v>0</v>
      </c>
      <c r="M2622" s="179" t="s">
        <v>23</v>
      </c>
      <c r="N2622" s="179" t="s">
        <v>1434</v>
      </c>
      <c r="O2622" s="179" t="s">
        <v>25</v>
      </c>
      <c r="P2622" s="179" t="s">
        <v>1440</v>
      </c>
      <c r="Q2622" s="179" t="s">
        <v>23</v>
      </c>
      <c r="R2622" s="179" t="s">
        <v>1525</v>
      </c>
      <c r="S2622" s="179" t="s">
        <v>454</v>
      </c>
      <c r="T2622" s="184" t="s">
        <v>27</v>
      </c>
      <c r="U2622" s="184" t="str">
        <f>Tabla1[[#This Row],[Códigos CIF]]&amp;" "&amp;"="&amp;" "&amp;Tabla1[[#This Row],[Códigos CIF Habilidad]]</f>
        <v>d430 = Levantar y llevar objetos</v>
      </c>
      <c r="V2622" s="189" t="s">
        <v>455</v>
      </c>
      <c r="W2622" s="19" t="s">
        <v>456</v>
      </c>
      <c r="X2622" s="10"/>
      <c r="Y2622" s="10"/>
      <c r="Z2622"/>
      <c r="AA2622"/>
      <c r="AB2622"/>
      <c r="AC2622"/>
      <c r="AD2622"/>
      <c r="AE2622"/>
      <c r="AF2622"/>
      <c r="AG2622"/>
      <c r="AH2622"/>
      <c r="AI2622"/>
    </row>
    <row r="2623" spans="1:35" ht="20.399999999999999">
      <c r="A2623" s="10">
        <v>2607</v>
      </c>
      <c r="B2623" s="176" t="s">
        <v>1345</v>
      </c>
      <c r="C2623" s="177" t="s">
        <v>1111</v>
      </c>
      <c r="D2623" s="177" t="s">
        <v>435</v>
      </c>
      <c r="E2623" s="178" t="s">
        <v>457</v>
      </c>
      <c r="F2623" s="179">
        <v>15</v>
      </c>
      <c r="G2623" s="180" t="s">
        <v>684</v>
      </c>
      <c r="H2623" s="181">
        <v>3</v>
      </c>
      <c r="I2623" s="182">
        <f>Tabla1[[#This Row],[P_Esperada_MEISR ]]*0.0008928</f>
        <v>2.6784000000000001E-3</v>
      </c>
      <c r="J2623" s="183">
        <v>1</v>
      </c>
      <c r="K2623" s="183">
        <f>Tabla1[[#This Row],[Puntuación]]-1</f>
        <v>0</v>
      </c>
      <c r="L2623" s="182">
        <f>Tabla1[[#This Row],[Cambio escala]]*0.0008928</f>
        <v>0</v>
      </c>
      <c r="M2623" s="179" t="s">
        <v>23</v>
      </c>
      <c r="N2623" s="179" t="s">
        <v>1434</v>
      </c>
      <c r="O2623" s="179" t="s">
        <v>31</v>
      </c>
      <c r="P2623" s="179" t="s">
        <v>1438</v>
      </c>
      <c r="Q2623" s="179" t="s">
        <v>23</v>
      </c>
      <c r="R2623" s="179" t="s">
        <v>1525</v>
      </c>
      <c r="S2623" s="179" t="s">
        <v>176</v>
      </c>
      <c r="T2623" s="184" t="s">
        <v>19</v>
      </c>
      <c r="U2623" s="184" t="str">
        <f>Tabla1[[#This Row],[Códigos CIF]]&amp;" "&amp;"="&amp;" "&amp;Tabla1[[#This Row],[Códigos CIF Habilidad]]</f>
        <v>d177 = Tomar decisiones</v>
      </c>
      <c r="V2623" s="189" t="s">
        <v>177</v>
      </c>
      <c r="W2623" s="19" t="s">
        <v>178</v>
      </c>
      <c r="X2623" s="10"/>
      <c r="Y2623" s="10"/>
      <c r="Z2623"/>
      <c r="AA2623"/>
      <c r="AB2623"/>
      <c r="AC2623"/>
      <c r="AD2623"/>
      <c r="AE2623"/>
      <c r="AF2623"/>
      <c r="AG2623"/>
      <c r="AH2623"/>
      <c r="AI2623"/>
    </row>
    <row r="2624" spans="1:35" ht="30.6">
      <c r="A2624" s="10">
        <v>2608</v>
      </c>
      <c r="B2624" s="176" t="s">
        <v>1345</v>
      </c>
      <c r="C2624" s="177" t="s">
        <v>1112</v>
      </c>
      <c r="D2624" s="177" t="s">
        <v>435</v>
      </c>
      <c r="E2624" s="178" t="s">
        <v>458</v>
      </c>
      <c r="F2624" s="179">
        <v>18</v>
      </c>
      <c r="G2624" s="180" t="s">
        <v>684</v>
      </c>
      <c r="H2624" s="181">
        <v>3</v>
      </c>
      <c r="I2624" s="182">
        <f>Tabla1[[#This Row],[P_Esperada_MEISR ]]*0.0008928</f>
        <v>2.6784000000000001E-3</v>
      </c>
      <c r="J2624" s="183">
        <v>1</v>
      </c>
      <c r="K2624" s="183">
        <f>Tabla1[[#This Row],[Puntuación]]-1</f>
        <v>0</v>
      </c>
      <c r="L2624" s="182">
        <f>Tabla1[[#This Row],[Cambio escala]]*0.0008928</f>
        <v>0</v>
      </c>
      <c r="M2624" s="179" t="s">
        <v>24</v>
      </c>
      <c r="N2624" s="179" t="s">
        <v>1435</v>
      </c>
      <c r="O2624" s="179" t="s">
        <v>5</v>
      </c>
      <c r="P2624" s="179" t="s">
        <v>1441</v>
      </c>
      <c r="Q2624" s="179" t="s">
        <v>5</v>
      </c>
      <c r="R2624" s="179" t="s">
        <v>1519</v>
      </c>
      <c r="S2624" s="179" t="s">
        <v>59</v>
      </c>
      <c r="T2624" s="184" t="s">
        <v>60</v>
      </c>
      <c r="U2624" s="184" t="str">
        <f>Tabla1[[#This Row],[Códigos CIF]]&amp;" "&amp;"="&amp;" "&amp;Tabla1[[#This Row],[Códigos CIF Habilidad]]</f>
        <v xml:space="preserve">d880 = Participación en el juego </v>
      </c>
      <c r="V2624" s="189" t="s">
        <v>61</v>
      </c>
      <c r="W2624" s="19" t="s">
        <v>62</v>
      </c>
      <c r="X2624" s="10"/>
      <c r="Y2624" s="10"/>
      <c r="Z2624"/>
      <c r="AA2624"/>
      <c r="AB2624"/>
      <c r="AC2624"/>
      <c r="AD2624"/>
      <c r="AE2624"/>
      <c r="AF2624"/>
      <c r="AG2624"/>
      <c r="AH2624"/>
      <c r="AI2624"/>
    </row>
    <row r="2625" spans="1:35" ht="20.399999999999999">
      <c r="A2625" s="10">
        <v>2609</v>
      </c>
      <c r="B2625" s="176" t="s">
        <v>1345</v>
      </c>
      <c r="C2625" s="177" t="s">
        <v>1113</v>
      </c>
      <c r="D2625" s="177" t="s">
        <v>435</v>
      </c>
      <c r="E2625" s="178" t="s">
        <v>459</v>
      </c>
      <c r="F2625" s="179">
        <v>19</v>
      </c>
      <c r="G2625" s="180" t="s">
        <v>685</v>
      </c>
      <c r="H2625" s="181">
        <v>3</v>
      </c>
      <c r="I2625" s="182">
        <f>Tabla1[[#This Row],[P_Esperada_MEISR ]]*0.0008928</f>
        <v>2.6784000000000001E-3</v>
      </c>
      <c r="J2625" s="183">
        <v>1</v>
      </c>
      <c r="K2625" s="183">
        <f>Tabla1[[#This Row],[Puntuación]]-1</f>
        <v>0</v>
      </c>
      <c r="L2625" s="182">
        <f>Tabla1[[#This Row],[Cambio escala]]*0.0008928</f>
        <v>0</v>
      </c>
      <c r="M2625" s="179" t="s">
        <v>24</v>
      </c>
      <c r="N2625" s="179" t="s">
        <v>1435</v>
      </c>
      <c r="O2625" s="179" t="s">
        <v>31</v>
      </c>
      <c r="P2625" s="179" t="s">
        <v>1438</v>
      </c>
      <c r="Q2625" s="179" t="s">
        <v>7</v>
      </c>
      <c r="R2625" s="179" t="s">
        <v>1526</v>
      </c>
      <c r="S2625" s="179" t="s">
        <v>59</v>
      </c>
      <c r="T2625" s="184" t="s">
        <v>60</v>
      </c>
      <c r="U2625" s="184" t="str">
        <f>Tabla1[[#This Row],[Códigos CIF]]&amp;" "&amp;"="&amp;" "&amp;Tabla1[[#This Row],[Códigos CIF Habilidad]]</f>
        <v xml:space="preserve">d880 = Participación en el juego </v>
      </c>
      <c r="V2625" s="189" t="s">
        <v>61</v>
      </c>
      <c r="W2625" s="19" t="s">
        <v>62</v>
      </c>
      <c r="X2625" s="10"/>
      <c r="Y2625" s="10"/>
      <c r="Z2625"/>
      <c r="AA2625"/>
      <c r="AB2625"/>
      <c r="AC2625"/>
      <c r="AD2625"/>
      <c r="AE2625"/>
      <c r="AF2625"/>
      <c r="AG2625"/>
      <c r="AH2625"/>
      <c r="AI2625"/>
    </row>
    <row r="2626" spans="1:35" ht="61.2">
      <c r="A2626" s="10">
        <v>2610</v>
      </c>
      <c r="B2626" s="176" t="s">
        <v>1345</v>
      </c>
      <c r="C2626" s="177" t="s">
        <v>1114</v>
      </c>
      <c r="D2626" s="177" t="s">
        <v>435</v>
      </c>
      <c r="E2626" s="178" t="s">
        <v>460</v>
      </c>
      <c r="F2626" s="179">
        <v>21</v>
      </c>
      <c r="G2626" s="180" t="s">
        <v>685</v>
      </c>
      <c r="H2626" s="181">
        <v>3</v>
      </c>
      <c r="I2626" s="182">
        <f>Tabla1[[#This Row],[P_Esperada_MEISR ]]*0.0008928</f>
        <v>2.6784000000000001E-3</v>
      </c>
      <c r="J2626" s="183">
        <v>1</v>
      </c>
      <c r="K2626" s="183">
        <f>Tabla1[[#This Row],[Puntuación]]-1</f>
        <v>0</v>
      </c>
      <c r="L2626" s="182">
        <f>Tabla1[[#This Row],[Cambio escala]]*0.0008928</f>
        <v>0</v>
      </c>
      <c r="M2626" s="179" t="s">
        <v>24</v>
      </c>
      <c r="N2626" s="179" t="s">
        <v>1435</v>
      </c>
      <c r="O2626" s="179" t="s">
        <v>31</v>
      </c>
      <c r="P2626" s="179" t="s">
        <v>1438</v>
      </c>
      <c r="Q2626" s="179" t="s">
        <v>7</v>
      </c>
      <c r="R2626" s="179" t="s">
        <v>1526</v>
      </c>
      <c r="S2626" s="179" t="s">
        <v>111</v>
      </c>
      <c r="T2626" s="184" t="s">
        <v>19</v>
      </c>
      <c r="U2626" s="184" t="str">
        <f>Tabla1[[#This Row],[Códigos CIF]]&amp;" "&amp;"="&amp;" "&amp;Tabla1[[#This Row],[Códigos CIF Habilidad]]</f>
        <v>d137 = Adquirir conceptos</v>
      </c>
      <c r="V2626" s="189" t="s">
        <v>112</v>
      </c>
      <c r="W2626" s="19" t="s">
        <v>113</v>
      </c>
      <c r="X2626" s="10"/>
      <c r="Y2626" s="10"/>
      <c r="Z2626"/>
      <c r="AA2626"/>
      <c r="AB2626"/>
      <c r="AC2626"/>
      <c r="AD2626"/>
      <c r="AE2626"/>
      <c r="AF2626"/>
      <c r="AG2626"/>
      <c r="AH2626"/>
      <c r="AI2626"/>
    </row>
    <row r="2627" spans="1:35" ht="20.399999999999999">
      <c r="A2627" s="10">
        <v>2611</v>
      </c>
      <c r="B2627" s="176" t="s">
        <v>1345</v>
      </c>
      <c r="C2627" s="177" t="s">
        <v>1115</v>
      </c>
      <c r="D2627" s="177" t="s">
        <v>435</v>
      </c>
      <c r="E2627" s="178" t="s">
        <v>461</v>
      </c>
      <c r="F2627" s="179">
        <v>23</v>
      </c>
      <c r="G2627" s="180" t="s">
        <v>685</v>
      </c>
      <c r="H2627" s="181">
        <v>3</v>
      </c>
      <c r="I2627" s="182">
        <f>Tabla1[[#This Row],[P_Esperada_MEISR ]]*0.0008928</f>
        <v>2.6784000000000001E-3</v>
      </c>
      <c r="J2627" s="183">
        <v>1</v>
      </c>
      <c r="K2627" s="183">
        <f>Tabla1[[#This Row],[Puntuación]]-1</f>
        <v>0</v>
      </c>
      <c r="L2627" s="182">
        <f>Tabla1[[#This Row],[Cambio escala]]*0.0008928</f>
        <v>0</v>
      </c>
      <c r="M2627" s="179" t="s">
        <v>23</v>
      </c>
      <c r="N2627" s="179" t="s">
        <v>1434</v>
      </c>
      <c r="O2627" s="179" t="s">
        <v>25</v>
      </c>
      <c r="P2627" s="179" t="s">
        <v>1440</v>
      </c>
      <c r="Q2627" s="179" t="s">
        <v>23</v>
      </c>
      <c r="R2627" s="179" t="s">
        <v>1525</v>
      </c>
      <c r="S2627" s="179" t="s">
        <v>132</v>
      </c>
      <c r="T2627" s="184" t="s">
        <v>27</v>
      </c>
      <c r="U2627" s="184" t="str">
        <f>Tabla1[[#This Row],[Códigos CIF]]&amp;" "&amp;"="&amp;" "&amp;Tabla1[[#This Row],[Códigos CIF Habilidad]]</f>
        <v>d440 = Uso fino de la mano</v>
      </c>
      <c r="V2627" s="189" t="s">
        <v>133</v>
      </c>
      <c r="W2627" s="19" t="s">
        <v>134</v>
      </c>
      <c r="X2627" s="10"/>
      <c r="Y2627" s="10"/>
      <c r="Z2627"/>
      <c r="AA2627"/>
      <c r="AB2627"/>
      <c r="AC2627"/>
      <c r="AD2627"/>
      <c r="AE2627"/>
      <c r="AF2627"/>
      <c r="AG2627"/>
      <c r="AH2627"/>
      <c r="AI2627"/>
    </row>
    <row r="2628" spans="1:35" ht="20.399999999999999">
      <c r="A2628" s="10">
        <v>2612</v>
      </c>
      <c r="B2628" s="176" t="s">
        <v>1345</v>
      </c>
      <c r="C2628" s="177" t="s">
        <v>1116</v>
      </c>
      <c r="D2628" s="177" t="s">
        <v>435</v>
      </c>
      <c r="E2628" s="178" t="s">
        <v>462</v>
      </c>
      <c r="F2628" s="179">
        <v>24</v>
      </c>
      <c r="G2628" s="180" t="s">
        <v>685</v>
      </c>
      <c r="H2628" s="181">
        <v>3</v>
      </c>
      <c r="I2628" s="182">
        <f>Tabla1[[#This Row],[P_Esperada_MEISR ]]*0.0008928</f>
        <v>2.6784000000000001E-3</v>
      </c>
      <c r="J2628" s="183">
        <v>1</v>
      </c>
      <c r="K2628" s="183">
        <f>Tabla1[[#This Row],[Puntuación]]-1</f>
        <v>0</v>
      </c>
      <c r="L2628" s="182">
        <f>Tabla1[[#This Row],[Cambio escala]]*0.0008928</f>
        <v>0</v>
      </c>
      <c r="M2628" s="179" t="s">
        <v>24</v>
      </c>
      <c r="N2628" s="179" t="s">
        <v>1435</v>
      </c>
      <c r="O2628" s="179" t="s">
        <v>6</v>
      </c>
      <c r="P2628" s="179" t="s">
        <v>1439</v>
      </c>
      <c r="Q2628" s="179" t="s">
        <v>7</v>
      </c>
      <c r="R2628" s="179" t="s">
        <v>1526</v>
      </c>
      <c r="S2628" s="179" t="s">
        <v>55</v>
      </c>
      <c r="T2628" s="184" t="s">
        <v>9</v>
      </c>
      <c r="U2628" s="184" t="str">
        <f>Tabla1[[#This Row],[Códigos CIF]]&amp;" "&amp;"="&amp;" "&amp;Tabla1[[#This Row],[Códigos CIF Habilidad]]</f>
        <v>d330 = Hablar</v>
      </c>
      <c r="V2628" s="189" t="s">
        <v>56</v>
      </c>
      <c r="W2628" s="19" t="s">
        <v>57</v>
      </c>
      <c r="X2628" s="10"/>
      <c r="Y2628" s="10"/>
      <c r="Z2628"/>
      <c r="AA2628"/>
      <c r="AB2628"/>
      <c r="AC2628"/>
      <c r="AD2628"/>
      <c r="AE2628"/>
      <c r="AF2628"/>
      <c r="AG2628"/>
      <c r="AH2628"/>
      <c r="AI2628"/>
    </row>
    <row r="2629" spans="1:35" ht="30.6">
      <c r="A2629" s="10">
        <v>2613</v>
      </c>
      <c r="B2629" s="176" t="s">
        <v>1345</v>
      </c>
      <c r="C2629" s="177" t="s">
        <v>1117</v>
      </c>
      <c r="D2629" s="177" t="s">
        <v>435</v>
      </c>
      <c r="E2629" s="178" t="s">
        <v>464</v>
      </c>
      <c r="F2629" s="179">
        <v>24</v>
      </c>
      <c r="G2629" s="180" t="s">
        <v>685</v>
      </c>
      <c r="H2629" s="181">
        <v>3</v>
      </c>
      <c r="I2629" s="182">
        <f>Tabla1[[#This Row],[P_Esperada_MEISR ]]*0.0008928</f>
        <v>2.6784000000000001E-3</v>
      </c>
      <c r="J2629" s="183">
        <v>1</v>
      </c>
      <c r="K2629" s="183">
        <f>Tabla1[[#This Row],[Puntuación]]-1</f>
        <v>0</v>
      </c>
      <c r="L2629" s="182">
        <f>Tabla1[[#This Row],[Cambio escala]]*0.0008928</f>
        <v>0</v>
      </c>
      <c r="M2629" s="179" t="s">
        <v>24</v>
      </c>
      <c r="N2629" s="179" t="s">
        <v>1435</v>
      </c>
      <c r="O2629" s="179" t="s">
        <v>31</v>
      </c>
      <c r="P2629" s="179" t="s">
        <v>1438</v>
      </c>
      <c r="Q2629" s="179" t="s">
        <v>7</v>
      </c>
      <c r="R2629" s="179" t="s">
        <v>1526</v>
      </c>
      <c r="S2629" s="179" t="s">
        <v>59</v>
      </c>
      <c r="T2629" s="184" t="s">
        <v>60</v>
      </c>
      <c r="U2629" s="184" t="str">
        <f>Tabla1[[#This Row],[Códigos CIF]]&amp;" "&amp;"="&amp;" "&amp;Tabla1[[#This Row],[Códigos CIF Habilidad]]</f>
        <v xml:space="preserve">d880 = Participación en el juego </v>
      </c>
      <c r="V2629" s="189" t="s">
        <v>61</v>
      </c>
      <c r="W2629" s="19" t="s">
        <v>62</v>
      </c>
      <c r="X2629" s="10"/>
      <c r="Y2629" s="10"/>
      <c r="Z2629"/>
      <c r="AA2629"/>
      <c r="AB2629"/>
      <c r="AC2629"/>
      <c r="AD2629"/>
      <c r="AE2629"/>
      <c r="AF2629"/>
      <c r="AG2629"/>
      <c r="AH2629"/>
      <c r="AI2629"/>
    </row>
    <row r="2630" spans="1:35" ht="30.6">
      <c r="A2630" s="10">
        <v>2614</v>
      </c>
      <c r="B2630" s="176" t="s">
        <v>1345</v>
      </c>
      <c r="C2630" s="177" t="s">
        <v>1118</v>
      </c>
      <c r="D2630" s="177" t="s">
        <v>435</v>
      </c>
      <c r="E2630" s="178" t="s">
        <v>1548</v>
      </c>
      <c r="F2630" s="179">
        <v>24</v>
      </c>
      <c r="G2630" s="180" t="s">
        <v>685</v>
      </c>
      <c r="H2630" s="181">
        <v>3</v>
      </c>
      <c r="I2630" s="182">
        <f>Tabla1[[#This Row],[P_Esperada_MEISR ]]*0.0008928</f>
        <v>2.6784000000000001E-3</v>
      </c>
      <c r="J2630" s="183">
        <v>1</v>
      </c>
      <c r="K2630" s="183">
        <f>Tabla1[[#This Row],[Puntuación]]-1</f>
        <v>0</v>
      </c>
      <c r="L2630" s="182">
        <f>Tabla1[[#This Row],[Cambio escala]]*0.0008928</f>
        <v>0</v>
      </c>
      <c r="M2630" s="179" t="s">
        <v>24</v>
      </c>
      <c r="N2630" s="179" t="s">
        <v>1435</v>
      </c>
      <c r="O2630" s="179" t="s">
        <v>31</v>
      </c>
      <c r="P2630" s="179" t="s">
        <v>1438</v>
      </c>
      <c r="Q2630" s="179" t="s">
        <v>7</v>
      </c>
      <c r="R2630" s="179" t="s">
        <v>1526</v>
      </c>
      <c r="S2630" s="179" t="s">
        <v>111</v>
      </c>
      <c r="T2630" s="184" t="s">
        <v>19</v>
      </c>
      <c r="U2630" s="184" t="str">
        <f>Tabla1[[#This Row],[Códigos CIF]]&amp;" "&amp;"="&amp;" "&amp;Tabla1[[#This Row],[Códigos CIF Habilidad]]</f>
        <v>d137 = Adquirir conceptos</v>
      </c>
      <c r="V2630" s="189" t="s">
        <v>112</v>
      </c>
      <c r="W2630" s="19" t="s">
        <v>113</v>
      </c>
      <c r="X2630" s="10"/>
      <c r="Y2630" s="10"/>
      <c r="Z2630"/>
      <c r="AA2630"/>
      <c r="AB2630"/>
      <c r="AC2630"/>
      <c r="AD2630"/>
      <c r="AE2630"/>
      <c r="AF2630"/>
      <c r="AG2630"/>
      <c r="AH2630"/>
      <c r="AI2630"/>
    </row>
    <row r="2631" spans="1:35" ht="40.799999999999997">
      <c r="A2631" s="10">
        <v>2615</v>
      </c>
      <c r="B2631" s="176" t="s">
        <v>1345</v>
      </c>
      <c r="C2631" s="177" t="s">
        <v>1119</v>
      </c>
      <c r="D2631" s="177" t="s">
        <v>435</v>
      </c>
      <c r="E2631" s="178" t="s">
        <v>463</v>
      </c>
      <c r="F2631" s="179">
        <v>30</v>
      </c>
      <c r="G2631" s="180" t="s">
        <v>738</v>
      </c>
      <c r="H2631" s="181">
        <v>3</v>
      </c>
      <c r="I2631" s="182">
        <f>Tabla1[[#This Row],[P_Esperada_MEISR ]]*0.0008928</f>
        <v>2.6784000000000001E-3</v>
      </c>
      <c r="J2631" s="183">
        <v>1</v>
      </c>
      <c r="K2631" s="183">
        <f>Tabla1[[#This Row],[Puntuación]]-1</f>
        <v>0</v>
      </c>
      <c r="L2631" s="182">
        <f>Tabla1[[#This Row],[Cambio escala]]*0.0008928</f>
        <v>0</v>
      </c>
      <c r="M2631" s="179" t="s">
        <v>24</v>
      </c>
      <c r="N2631" s="179" t="s">
        <v>1435</v>
      </c>
      <c r="O2631" s="179" t="s">
        <v>31</v>
      </c>
      <c r="P2631" s="179" t="s">
        <v>1438</v>
      </c>
      <c r="Q2631" s="179" t="s">
        <v>7</v>
      </c>
      <c r="R2631" s="179" t="s">
        <v>1526</v>
      </c>
      <c r="S2631" s="179" t="s">
        <v>59</v>
      </c>
      <c r="T2631" s="184" t="s">
        <v>60</v>
      </c>
      <c r="U2631" s="184" t="str">
        <f>Tabla1[[#This Row],[Códigos CIF]]&amp;" "&amp;"="&amp;" "&amp;Tabla1[[#This Row],[Códigos CIF Habilidad]]</f>
        <v xml:space="preserve">d880 = Participación en el juego </v>
      </c>
      <c r="V2631" s="189" t="s">
        <v>61</v>
      </c>
      <c r="W2631" s="19" t="s">
        <v>62</v>
      </c>
      <c r="X2631" s="10"/>
      <c r="Y2631" s="10"/>
      <c r="Z2631"/>
      <c r="AA2631"/>
      <c r="AB2631"/>
      <c r="AC2631"/>
      <c r="AD2631"/>
      <c r="AE2631"/>
      <c r="AF2631"/>
      <c r="AG2631"/>
      <c r="AH2631"/>
      <c r="AI2631"/>
    </row>
    <row r="2632" spans="1:35" ht="20.399999999999999">
      <c r="A2632" s="10">
        <v>2616</v>
      </c>
      <c r="B2632" s="176" t="s">
        <v>1345</v>
      </c>
      <c r="C2632" s="177" t="s">
        <v>1120</v>
      </c>
      <c r="D2632" s="177" t="s">
        <v>435</v>
      </c>
      <c r="E2632" s="178" t="s">
        <v>465</v>
      </c>
      <c r="F2632" s="179">
        <v>30</v>
      </c>
      <c r="G2632" s="180" t="s">
        <v>738</v>
      </c>
      <c r="H2632" s="181">
        <v>3</v>
      </c>
      <c r="I2632" s="182">
        <f>Tabla1[[#This Row],[P_Esperada_MEISR ]]*0.0008928</f>
        <v>2.6784000000000001E-3</v>
      </c>
      <c r="J2632" s="183">
        <v>1</v>
      </c>
      <c r="K2632" s="183">
        <f>Tabla1[[#This Row],[Puntuación]]-1</f>
        <v>0</v>
      </c>
      <c r="L2632" s="182">
        <f>Tabla1[[#This Row],[Cambio escala]]*0.0008928</f>
        <v>0</v>
      </c>
      <c r="M2632" s="179" t="s">
        <v>24</v>
      </c>
      <c r="N2632" s="179" t="s">
        <v>1435</v>
      </c>
      <c r="O2632" s="179" t="s">
        <v>31</v>
      </c>
      <c r="P2632" s="179" t="s">
        <v>1438</v>
      </c>
      <c r="Q2632" s="179" t="s">
        <v>7</v>
      </c>
      <c r="R2632" s="179" t="s">
        <v>1526</v>
      </c>
      <c r="S2632" s="179" t="s">
        <v>59</v>
      </c>
      <c r="T2632" s="184" t="s">
        <v>60</v>
      </c>
      <c r="U2632" s="184" t="str">
        <f>Tabla1[[#This Row],[Códigos CIF]]&amp;" "&amp;"="&amp;" "&amp;Tabla1[[#This Row],[Códigos CIF Habilidad]]</f>
        <v xml:space="preserve">d880 = Participación en el juego </v>
      </c>
      <c r="V2632" s="189" t="s">
        <v>61</v>
      </c>
      <c r="W2632" s="19" t="s">
        <v>62</v>
      </c>
      <c r="X2632" s="10"/>
      <c r="Y2632" s="10"/>
      <c r="Z2632"/>
      <c r="AA2632"/>
      <c r="AB2632"/>
      <c r="AC2632"/>
      <c r="AD2632"/>
      <c r="AE2632"/>
      <c r="AF2632"/>
      <c r="AG2632"/>
      <c r="AH2632"/>
      <c r="AI2632"/>
    </row>
    <row r="2633" spans="1:35" ht="30.6">
      <c r="A2633" s="10">
        <v>2617</v>
      </c>
      <c r="B2633" s="176" t="s">
        <v>1345</v>
      </c>
      <c r="C2633" s="177" t="s">
        <v>1121</v>
      </c>
      <c r="D2633" s="177" t="s">
        <v>435</v>
      </c>
      <c r="E2633" s="178" t="s">
        <v>466</v>
      </c>
      <c r="F2633" s="179">
        <v>30</v>
      </c>
      <c r="G2633" s="180" t="s">
        <v>738</v>
      </c>
      <c r="H2633" s="181">
        <v>3</v>
      </c>
      <c r="I2633" s="182">
        <f>Tabla1[[#This Row],[P_Esperada_MEISR ]]*0.0008928</f>
        <v>2.6784000000000001E-3</v>
      </c>
      <c r="J2633" s="183">
        <v>1</v>
      </c>
      <c r="K2633" s="183">
        <f>Tabla1[[#This Row],[Puntuación]]-1</f>
        <v>0</v>
      </c>
      <c r="L2633" s="182">
        <f>Tabla1[[#This Row],[Cambio escala]]*0.0008928</f>
        <v>0</v>
      </c>
      <c r="M2633" s="179" t="s">
        <v>5</v>
      </c>
      <c r="N2633" s="179" t="s">
        <v>1436</v>
      </c>
      <c r="O2633" s="179" t="s">
        <v>5</v>
      </c>
      <c r="P2633" s="179" t="s">
        <v>1441</v>
      </c>
      <c r="Q2633" s="179" t="s">
        <v>5</v>
      </c>
      <c r="R2633" s="179" t="s">
        <v>1519</v>
      </c>
      <c r="S2633" s="179" t="s">
        <v>77</v>
      </c>
      <c r="T2633" s="184" t="s">
        <v>50</v>
      </c>
      <c r="U2633" s="184" t="str">
        <f>Tabla1[[#This Row],[Códigos CIF]]&amp;" "&amp;"="&amp;" "&amp;Tabla1[[#This Row],[Códigos CIF Habilidad]]</f>
        <v>d250 = Manejo del comportamiento propio</v>
      </c>
      <c r="V2633" s="189" t="s">
        <v>78</v>
      </c>
      <c r="W2633" s="19" t="s">
        <v>79</v>
      </c>
      <c r="X2633" s="10"/>
      <c r="Y2633" s="10"/>
      <c r="Z2633"/>
      <c r="AA2633"/>
      <c r="AB2633"/>
      <c r="AC2633"/>
      <c r="AD2633"/>
      <c r="AE2633"/>
      <c r="AF2633"/>
      <c r="AG2633"/>
      <c r="AH2633"/>
      <c r="AI2633"/>
    </row>
    <row r="2634" spans="1:35" ht="51">
      <c r="A2634" s="10">
        <v>2618</v>
      </c>
      <c r="B2634" s="176" t="s">
        <v>1345</v>
      </c>
      <c r="C2634" s="177" t="s">
        <v>1091</v>
      </c>
      <c r="D2634" s="177" t="s">
        <v>435</v>
      </c>
      <c r="E2634" s="178" t="s">
        <v>467</v>
      </c>
      <c r="F2634" s="179">
        <v>30</v>
      </c>
      <c r="G2634" s="180" t="s">
        <v>738</v>
      </c>
      <c r="H2634" s="181">
        <v>3</v>
      </c>
      <c r="I2634" s="182">
        <f>Tabla1[[#This Row],[P_Esperada_MEISR ]]*0.0008928</f>
        <v>2.6784000000000001E-3</v>
      </c>
      <c r="J2634" s="183">
        <v>1</v>
      </c>
      <c r="K2634" s="183">
        <f>Tabla1[[#This Row],[Puntuación]]-1</f>
        <v>0</v>
      </c>
      <c r="L2634" s="182">
        <f>Tabla1[[#This Row],[Cambio escala]]*0.0008928</f>
        <v>0</v>
      </c>
      <c r="M2634" s="179" t="s">
        <v>24</v>
      </c>
      <c r="N2634" s="179" t="s">
        <v>1435</v>
      </c>
      <c r="O2634" s="179" t="s">
        <v>31</v>
      </c>
      <c r="P2634" s="179" t="s">
        <v>1438</v>
      </c>
      <c r="Q2634" s="179" t="s">
        <v>7</v>
      </c>
      <c r="R2634" s="179" t="s">
        <v>1526</v>
      </c>
      <c r="S2634" s="179" t="s">
        <v>222</v>
      </c>
      <c r="T2634" s="184" t="s">
        <v>19</v>
      </c>
      <c r="U2634" s="184" t="str">
        <f>Tabla1[[#This Row],[Códigos CIF]]&amp;" "&amp;"="&amp;" "&amp;Tabla1[[#This Row],[Códigos CIF Habilidad]]</f>
        <v>d175 = Resolver problemas</v>
      </c>
      <c r="V2634" s="189" t="s">
        <v>223</v>
      </c>
      <c r="W2634" s="19" t="s">
        <v>224</v>
      </c>
      <c r="X2634" s="10"/>
      <c r="Y2634" s="10"/>
      <c r="Z2634"/>
      <c r="AA2634"/>
      <c r="AB2634"/>
      <c r="AC2634"/>
      <c r="AD2634"/>
      <c r="AE2634"/>
      <c r="AF2634"/>
      <c r="AG2634"/>
      <c r="AH2634"/>
      <c r="AI2634"/>
    </row>
    <row r="2635" spans="1:35" ht="40.799999999999997">
      <c r="A2635" s="10">
        <v>2619</v>
      </c>
      <c r="B2635" s="176" t="s">
        <v>1345</v>
      </c>
      <c r="C2635" s="177" t="s">
        <v>1122</v>
      </c>
      <c r="D2635" s="177" t="s">
        <v>435</v>
      </c>
      <c r="E2635" s="178" t="s">
        <v>468</v>
      </c>
      <c r="F2635" s="179">
        <v>30</v>
      </c>
      <c r="G2635" s="180" t="s">
        <v>738</v>
      </c>
      <c r="H2635" s="181">
        <v>3</v>
      </c>
      <c r="I2635" s="182">
        <f>Tabla1[[#This Row],[P_Esperada_MEISR ]]*0.0008928</f>
        <v>2.6784000000000001E-3</v>
      </c>
      <c r="J2635" s="183">
        <v>1</v>
      </c>
      <c r="K2635" s="183">
        <f>Tabla1[[#This Row],[Puntuación]]-1</f>
        <v>0</v>
      </c>
      <c r="L2635" s="182">
        <f>Tabla1[[#This Row],[Cambio escala]]*0.0008928</f>
        <v>0</v>
      </c>
      <c r="M2635" s="179" t="s">
        <v>23</v>
      </c>
      <c r="N2635" s="179" t="s">
        <v>1434</v>
      </c>
      <c r="O2635" s="179" t="s">
        <v>23</v>
      </c>
      <c r="P2635" s="179" t="s">
        <v>1437</v>
      </c>
      <c r="Q2635" s="179" t="s">
        <v>23</v>
      </c>
      <c r="R2635" s="179" t="s">
        <v>1525</v>
      </c>
      <c r="S2635" s="179" t="s">
        <v>469</v>
      </c>
      <c r="T2635" s="184" t="s">
        <v>83</v>
      </c>
      <c r="U2635" s="184" t="str">
        <f>Tabla1[[#This Row],[Códigos CIF]]&amp;" "&amp;"="&amp;" "&amp;Tabla1[[#This Row],[Códigos CIF Habilidad]]</f>
        <v>d571 = Cuidado de la propia seguridad</v>
      </c>
      <c r="V2635" s="189" t="s">
        <v>470</v>
      </c>
      <c r="W2635" s="19" t="s">
        <v>471</v>
      </c>
      <c r="X2635" s="10"/>
      <c r="Y2635" s="10"/>
      <c r="Z2635"/>
      <c r="AA2635"/>
      <c r="AB2635"/>
      <c r="AC2635"/>
      <c r="AD2635"/>
      <c r="AE2635"/>
      <c r="AF2635"/>
      <c r="AG2635"/>
      <c r="AH2635"/>
      <c r="AI2635"/>
    </row>
    <row r="2636" spans="1:35" ht="20.399999999999999">
      <c r="A2636" s="10">
        <v>2620</v>
      </c>
      <c r="B2636" s="176" t="s">
        <v>1345</v>
      </c>
      <c r="C2636" s="177" t="s">
        <v>1123</v>
      </c>
      <c r="D2636" s="177" t="s">
        <v>435</v>
      </c>
      <c r="E2636" s="178" t="s">
        <v>472</v>
      </c>
      <c r="F2636" s="179">
        <v>33</v>
      </c>
      <c r="G2636" s="180" t="s">
        <v>739</v>
      </c>
      <c r="H2636" s="181">
        <v>3</v>
      </c>
      <c r="I2636" s="182">
        <f>Tabla1[[#This Row],[P_Esperada_MEISR ]]*0.0008928</f>
        <v>2.6784000000000001E-3</v>
      </c>
      <c r="J2636" s="183">
        <v>1</v>
      </c>
      <c r="K2636" s="183">
        <f>Tabla1[[#This Row],[Puntuación]]-1</f>
        <v>0</v>
      </c>
      <c r="L2636" s="182">
        <f>Tabla1[[#This Row],[Cambio escala]]*0.0008928</f>
        <v>0</v>
      </c>
      <c r="M2636" s="179" t="s">
        <v>24</v>
      </c>
      <c r="N2636" s="179" t="s">
        <v>1435</v>
      </c>
      <c r="O2636" s="179" t="s">
        <v>25</v>
      </c>
      <c r="P2636" s="179" t="s">
        <v>1440</v>
      </c>
      <c r="Q2636" s="179" t="s">
        <v>7</v>
      </c>
      <c r="R2636" s="179" t="s">
        <v>1526</v>
      </c>
      <c r="S2636" s="179" t="s">
        <v>473</v>
      </c>
      <c r="T2636" s="184" t="s">
        <v>19</v>
      </c>
      <c r="U2636" s="184" t="str">
        <f>Tabla1[[#This Row],[Códigos CIF]]&amp;" "&amp;"="&amp;" "&amp;Tabla1[[#This Row],[Códigos CIF Habilidad]]</f>
        <v>d170 = Escribir</v>
      </c>
      <c r="V2636" s="189" t="s">
        <v>474</v>
      </c>
      <c r="W2636" s="19" t="s">
        <v>475</v>
      </c>
      <c r="X2636" s="10"/>
      <c r="Y2636" s="10"/>
      <c r="Z2636"/>
      <c r="AA2636"/>
      <c r="AB2636"/>
      <c r="AC2636"/>
      <c r="AD2636"/>
      <c r="AE2636"/>
      <c r="AF2636"/>
      <c r="AG2636"/>
      <c r="AH2636"/>
      <c r="AI2636"/>
    </row>
    <row r="2637" spans="1:35" ht="61.2">
      <c r="A2637" s="10">
        <v>2621</v>
      </c>
      <c r="B2637" s="176" t="s">
        <v>1345</v>
      </c>
      <c r="C2637" s="177" t="s">
        <v>1124</v>
      </c>
      <c r="D2637" s="177" t="s">
        <v>435</v>
      </c>
      <c r="E2637" s="178" t="s">
        <v>476</v>
      </c>
      <c r="F2637" s="179">
        <v>36</v>
      </c>
      <c r="G2637" s="180" t="s">
        <v>739</v>
      </c>
      <c r="H2637" s="181">
        <v>3</v>
      </c>
      <c r="I2637" s="182">
        <f>Tabla1[[#This Row],[P_Esperada_MEISR ]]*0.0008928</f>
        <v>2.6784000000000001E-3</v>
      </c>
      <c r="J2637" s="183">
        <v>1</v>
      </c>
      <c r="K2637" s="183">
        <f>Tabla1[[#This Row],[Puntuación]]-1</f>
        <v>0</v>
      </c>
      <c r="L2637" s="182">
        <f>Tabla1[[#This Row],[Cambio escala]]*0.0008928</f>
        <v>0</v>
      </c>
      <c r="M2637" s="179" t="s">
        <v>23</v>
      </c>
      <c r="N2637" s="179" t="s">
        <v>1434</v>
      </c>
      <c r="O2637" s="179" t="s">
        <v>31</v>
      </c>
      <c r="P2637" s="179" t="s">
        <v>1438</v>
      </c>
      <c r="Q2637" s="179" t="s">
        <v>23</v>
      </c>
      <c r="R2637" s="179" t="s">
        <v>1525</v>
      </c>
      <c r="S2637" s="179" t="s">
        <v>469</v>
      </c>
      <c r="T2637" s="184" t="s">
        <v>83</v>
      </c>
      <c r="U2637" s="184" t="str">
        <f>Tabla1[[#This Row],[Códigos CIF]]&amp;" "&amp;"="&amp;" "&amp;Tabla1[[#This Row],[Códigos CIF Habilidad]]</f>
        <v>d571 = Cuidado de la propia seguridad</v>
      </c>
      <c r="V2637" s="189" t="s">
        <v>470</v>
      </c>
      <c r="W2637" s="19" t="s">
        <v>471</v>
      </c>
      <c r="X2637" s="10"/>
      <c r="Y2637" s="10"/>
      <c r="Z2637"/>
      <c r="AA2637"/>
      <c r="AB2637"/>
      <c r="AC2637"/>
      <c r="AD2637"/>
      <c r="AE2637"/>
      <c r="AF2637"/>
      <c r="AG2637"/>
      <c r="AH2637"/>
      <c r="AI2637"/>
    </row>
    <row r="2638" spans="1:35" ht="40.799999999999997">
      <c r="A2638" s="10">
        <v>2622</v>
      </c>
      <c r="B2638" s="176" t="s">
        <v>1345</v>
      </c>
      <c r="C2638" s="177" t="s">
        <v>1125</v>
      </c>
      <c r="D2638" s="177" t="s">
        <v>477</v>
      </c>
      <c r="E2638" s="178" t="s">
        <v>723</v>
      </c>
      <c r="F2638" s="179">
        <v>42</v>
      </c>
      <c r="G2638" s="180" t="s">
        <v>740</v>
      </c>
      <c r="H2638" s="181">
        <v>3</v>
      </c>
      <c r="I2638" s="182">
        <f>Tabla1[[#This Row],[P_Esperada_MEISR ]]*0.0008928</f>
        <v>2.6784000000000001E-3</v>
      </c>
      <c r="J2638" s="183">
        <v>1</v>
      </c>
      <c r="K2638" s="183">
        <f>Tabla1[[#This Row],[Puntuación]]-1</f>
        <v>0</v>
      </c>
      <c r="L2638" s="182">
        <f>Tabla1[[#This Row],[Cambio escala]]*0.0008928</f>
        <v>0</v>
      </c>
      <c r="M2638" s="179" t="s">
        <v>24</v>
      </c>
      <c r="N2638" s="179" t="s">
        <v>1435</v>
      </c>
      <c r="O2638" s="179" t="s">
        <v>31</v>
      </c>
      <c r="P2638" s="179" t="s">
        <v>1438</v>
      </c>
      <c r="Q2638" s="179" t="s">
        <v>7</v>
      </c>
      <c r="R2638" s="179" t="s">
        <v>1526</v>
      </c>
      <c r="S2638" s="179" t="s">
        <v>59</v>
      </c>
      <c r="T2638" s="184" t="s">
        <v>60</v>
      </c>
      <c r="U2638" s="184" t="str">
        <f>Tabla1[[#This Row],[Códigos CIF]]&amp;" "&amp;"="&amp;" "&amp;Tabla1[[#This Row],[Códigos CIF Habilidad]]</f>
        <v xml:space="preserve">d880 = Participación en el juego </v>
      </c>
      <c r="V2638" s="189" t="s">
        <v>61</v>
      </c>
      <c r="W2638" s="19" t="s">
        <v>62</v>
      </c>
      <c r="X2638" s="10"/>
      <c r="Y2638" s="10"/>
      <c r="Z2638"/>
      <c r="AA2638"/>
      <c r="AB2638"/>
      <c r="AC2638"/>
      <c r="AD2638"/>
      <c r="AE2638"/>
      <c r="AF2638"/>
      <c r="AG2638"/>
      <c r="AH2638"/>
      <c r="AI2638"/>
    </row>
    <row r="2639" spans="1:35">
      <c r="A2639" s="10">
        <v>2623</v>
      </c>
      <c r="B2639" s="176" t="s">
        <v>1345</v>
      </c>
      <c r="C2639" s="177" t="s">
        <v>1126</v>
      </c>
      <c r="D2639" s="177" t="s">
        <v>477</v>
      </c>
      <c r="E2639" s="178" t="s">
        <v>482</v>
      </c>
      <c r="F2639" s="179">
        <v>42</v>
      </c>
      <c r="G2639" s="180" t="s">
        <v>740</v>
      </c>
      <c r="H2639" s="181">
        <v>3</v>
      </c>
      <c r="I2639" s="182">
        <f>Tabla1[[#This Row],[P_Esperada_MEISR ]]*0.0008928</f>
        <v>2.6784000000000001E-3</v>
      </c>
      <c r="J2639" s="183">
        <v>1</v>
      </c>
      <c r="K2639" s="183">
        <f>Tabla1[[#This Row],[Puntuación]]-1</f>
        <v>0</v>
      </c>
      <c r="L2639" s="182">
        <f>Tabla1[[#This Row],[Cambio escala]]*0.0008928</f>
        <v>0</v>
      </c>
      <c r="M2639" s="179" t="s">
        <v>23</v>
      </c>
      <c r="N2639" s="179" t="s">
        <v>1434</v>
      </c>
      <c r="O2639" s="179" t="s">
        <v>31</v>
      </c>
      <c r="P2639" s="179" t="s">
        <v>1438</v>
      </c>
      <c r="Q2639" s="179" t="s">
        <v>7</v>
      </c>
      <c r="R2639" s="179" t="s">
        <v>1526</v>
      </c>
      <c r="S2639" s="179" t="s">
        <v>111</v>
      </c>
      <c r="T2639" s="184" t="s">
        <v>19</v>
      </c>
      <c r="U2639" s="184" t="str">
        <f>Tabla1[[#This Row],[Códigos CIF]]&amp;" "&amp;"="&amp;" "&amp;Tabla1[[#This Row],[Códigos CIF Habilidad]]</f>
        <v>d137 = Adquirir conceptos</v>
      </c>
      <c r="V2639" s="189" t="s">
        <v>112</v>
      </c>
      <c r="W2639" s="19" t="s">
        <v>113</v>
      </c>
      <c r="X2639" s="10"/>
      <c r="Y2639" s="10"/>
      <c r="Z2639"/>
      <c r="AA2639"/>
      <c r="AB2639"/>
      <c r="AC2639"/>
      <c r="AD2639"/>
      <c r="AE2639"/>
      <c r="AF2639"/>
      <c r="AG2639"/>
      <c r="AH2639"/>
      <c r="AI2639"/>
    </row>
    <row r="2640" spans="1:35" ht="24">
      <c r="A2640" s="10">
        <v>2624</v>
      </c>
      <c r="B2640" s="176" t="s">
        <v>1345</v>
      </c>
      <c r="C2640" s="177" t="s">
        <v>1127</v>
      </c>
      <c r="D2640" s="177" t="s">
        <v>477</v>
      </c>
      <c r="E2640" s="178" t="s">
        <v>479</v>
      </c>
      <c r="F2640" s="179">
        <v>48</v>
      </c>
      <c r="G2640" s="180" t="s">
        <v>741</v>
      </c>
      <c r="H2640" s="181">
        <v>3</v>
      </c>
      <c r="I2640" s="182">
        <f>Tabla1[[#This Row],[P_Esperada_MEISR ]]*0.0008928</f>
        <v>2.6784000000000001E-3</v>
      </c>
      <c r="J2640" s="183">
        <v>1</v>
      </c>
      <c r="K2640" s="183">
        <f>Tabla1[[#This Row],[Puntuación]]-1</f>
        <v>0</v>
      </c>
      <c r="L2640" s="182">
        <f>Tabla1[[#This Row],[Cambio escala]]*0.0008928</f>
        <v>0</v>
      </c>
      <c r="M2640" s="179" t="s">
        <v>23</v>
      </c>
      <c r="N2640" s="179" t="s">
        <v>1434</v>
      </c>
      <c r="O2640" s="179" t="s">
        <v>31</v>
      </c>
      <c r="P2640" s="179" t="s">
        <v>1438</v>
      </c>
      <c r="Q2640" s="179" t="s">
        <v>7</v>
      </c>
      <c r="R2640" s="179" t="s">
        <v>1526</v>
      </c>
      <c r="S2640" s="179" t="s">
        <v>257</v>
      </c>
      <c r="T2640" s="184" t="s">
        <v>19</v>
      </c>
      <c r="U2640" s="184" t="str">
        <f>Tabla1[[#This Row],[Códigos CIF]]&amp;" "&amp;"="&amp;" "&amp;Tabla1[[#This Row],[Códigos CIF Habilidad]]</f>
        <v>d131 = Aprender mediante acciones con objetos</v>
      </c>
      <c r="V2640" s="189" t="s">
        <v>258</v>
      </c>
      <c r="W2640" s="19" t="s">
        <v>259</v>
      </c>
      <c r="X2640" s="10"/>
      <c r="Y2640" s="10"/>
      <c r="Z2640"/>
      <c r="AA2640"/>
      <c r="AB2640"/>
      <c r="AC2640"/>
      <c r="AD2640"/>
      <c r="AE2640"/>
      <c r="AF2640"/>
      <c r="AG2640"/>
      <c r="AH2640"/>
      <c r="AI2640"/>
    </row>
    <row r="2641" spans="1:35" ht="20.399999999999999">
      <c r="A2641" s="10">
        <v>2625</v>
      </c>
      <c r="B2641" s="176" t="s">
        <v>1345</v>
      </c>
      <c r="C2641" s="177" t="s">
        <v>1128</v>
      </c>
      <c r="D2641" s="177" t="s">
        <v>477</v>
      </c>
      <c r="E2641" s="178" t="s">
        <v>481</v>
      </c>
      <c r="F2641" s="179">
        <v>48</v>
      </c>
      <c r="G2641" s="180" t="s">
        <v>741</v>
      </c>
      <c r="H2641" s="181">
        <v>3</v>
      </c>
      <c r="I2641" s="182">
        <f>Tabla1[[#This Row],[P_Esperada_MEISR ]]*0.0008928</f>
        <v>2.6784000000000001E-3</v>
      </c>
      <c r="J2641" s="183">
        <v>1</v>
      </c>
      <c r="K2641" s="183">
        <f>Tabla1[[#This Row],[Puntuación]]-1</f>
        <v>0</v>
      </c>
      <c r="L2641" s="182">
        <f>Tabla1[[#This Row],[Cambio escala]]*0.0008928</f>
        <v>0</v>
      </c>
      <c r="M2641" s="179" t="s">
        <v>24</v>
      </c>
      <c r="N2641" s="179" t="s">
        <v>1435</v>
      </c>
      <c r="O2641" s="179" t="s">
        <v>25</v>
      </c>
      <c r="P2641" s="179" t="s">
        <v>1440</v>
      </c>
      <c r="Q2641" s="179" t="s">
        <v>7</v>
      </c>
      <c r="R2641" s="179" t="s">
        <v>1526</v>
      </c>
      <c r="S2641" s="179" t="s">
        <v>266</v>
      </c>
      <c r="T2641" s="184" t="s">
        <v>19</v>
      </c>
      <c r="U2641" s="184" t="str">
        <f>Tabla1[[#This Row],[Códigos CIF]]&amp;" "&amp;"="&amp;" "&amp;Tabla1[[#This Row],[Códigos CIF Habilidad]]</f>
        <v>d133 = Adquirir lenguaje</v>
      </c>
      <c r="V2641" s="189" t="s">
        <v>267</v>
      </c>
      <c r="W2641" s="19" t="s">
        <v>268</v>
      </c>
      <c r="X2641" s="10"/>
      <c r="Y2641" s="10"/>
      <c r="Z2641"/>
      <c r="AA2641"/>
      <c r="AB2641"/>
      <c r="AC2641"/>
      <c r="AD2641"/>
      <c r="AE2641"/>
      <c r="AF2641"/>
      <c r="AG2641"/>
      <c r="AH2641"/>
      <c r="AI2641"/>
    </row>
    <row r="2642" spans="1:35" ht="40.799999999999997">
      <c r="A2642" s="10">
        <v>2626</v>
      </c>
      <c r="B2642" s="176" t="s">
        <v>1345</v>
      </c>
      <c r="C2642" s="177" t="s">
        <v>1129</v>
      </c>
      <c r="D2642" s="177" t="s">
        <v>477</v>
      </c>
      <c r="E2642" s="178" t="s">
        <v>725</v>
      </c>
      <c r="F2642" s="179">
        <v>48</v>
      </c>
      <c r="G2642" s="180" t="s">
        <v>741</v>
      </c>
      <c r="H2642" s="181">
        <v>3</v>
      </c>
      <c r="I2642" s="182">
        <f>Tabla1[[#This Row],[P_Esperada_MEISR ]]*0.0008928</f>
        <v>2.6784000000000001E-3</v>
      </c>
      <c r="J2642" s="183">
        <v>1</v>
      </c>
      <c r="K2642" s="183">
        <f>Tabla1[[#This Row],[Puntuación]]-1</f>
        <v>0</v>
      </c>
      <c r="L2642" s="182">
        <f>Tabla1[[#This Row],[Cambio escala]]*0.0008928</f>
        <v>0</v>
      </c>
      <c r="M2642" s="179" t="s">
        <v>24</v>
      </c>
      <c r="N2642" s="179" t="s">
        <v>1435</v>
      </c>
      <c r="O2642" s="179" t="s">
        <v>31</v>
      </c>
      <c r="P2642" s="179" t="s">
        <v>1438</v>
      </c>
      <c r="Q2642" s="179" t="s">
        <v>7</v>
      </c>
      <c r="R2642" s="179" t="s">
        <v>1526</v>
      </c>
      <c r="S2642" s="179" t="s">
        <v>41</v>
      </c>
      <c r="T2642" s="184" t="s">
        <v>19</v>
      </c>
      <c r="U2642" s="184" t="str">
        <f>Tabla1[[#This Row],[Códigos CIF]]&amp;" "&amp;"="&amp;" "&amp;Tabla1[[#This Row],[Códigos CIF Habilidad]]</f>
        <v>d160 = Centrar la atención</v>
      </c>
      <c r="V2642" s="189" t="s">
        <v>42</v>
      </c>
      <c r="W2642" s="19" t="s">
        <v>43</v>
      </c>
      <c r="X2642" s="10"/>
      <c r="Y2642" s="10"/>
      <c r="Z2642"/>
      <c r="AA2642"/>
      <c r="AB2642"/>
      <c r="AC2642"/>
      <c r="AD2642"/>
      <c r="AE2642"/>
      <c r="AF2642"/>
      <c r="AG2642"/>
      <c r="AH2642"/>
      <c r="AI2642"/>
    </row>
    <row r="2643" spans="1:35" ht="30.6">
      <c r="A2643" s="10">
        <v>2627</v>
      </c>
      <c r="B2643" s="176" t="s">
        <v>1345</v>
      </c>
      <c r="C2643" s="177" t="s">
        <v>1130</v>
      </c>
      <c r="D2643" s="177" t="s">
        <v>477</v>
      </c>
      <c r="E2643" s="178" t="s">
        <v>478</v>
      </c>
      <c r="F2643" s="179">
        <v>54</v>
      </c>
      <c r="G2643" s="180" t="s">
        <v>743</v>
      </c>
      <c r="H2643" s="181">
        <v>3</v>
      </c>
      <c r="I2643" s="182">
        <f>Tabla1[[#This Row],[P_Esperada_MEISR ]]*0.0008928</f>
        <v>2.6784000000000001E-3</v>
      </c>
      <c r="J2643" s="183">
        <v>1</v>
      </c>
      <c r="K2643" s="183">
        <f>Tabla1[[#This Row],[Puntuación]]-1</f>
        <v>0</v>
      </c>
      <c r="L2643" s="182">
        <f>Tabla1[[#This Row],[Cambio escala]]*0.0008928</f>
        <v>0</v>
      </c>
      <c r="M2643" s="179" t="s">
        <v>24</v>
      </c>
      <c r="N2643" s="179" t="s">
        <v>1435</v>
      </c>
      <c r="O2643" s="179" t="s">
        <v>31</v>
      </c>
      <c r="P2643" s="179" t="s">
        <v>1438</v>
      </c>
      <c r="Q2643" s="179" t="s">
        <v>7</v>
      </c>
      <c r="R2643" s="179" t="s">
        <v>1526</v>
      </c>
      <c r="S2643" s="179" t="s">
        <v>222</v>
      </c>
      <c r="T2643" s="184" t="s">
        <v>19</v>
      </c>
      <c r="U2643" s="184" t="str">
        <f>Tabla1[[#This Row],[Códigos CIF]]&amp;" "&amp;"="&amp;" "&amp;Tabla1[[#This Row],[Códigos CIF Habilidad]]</f>
        <v>d175 = Resolver problemas</v>
      </c>
      <c r="V2643" s="189" t="s">
        <v>223</v>
      </c>
      <c r="W2643" s="19" t="s">
        <v>224</v>
      </c>
      <c r="X2643" s="10"/>
      <c r="Y2643" s="10"/>
      <c r="Z2643"/>
      <c r="AA2643"/>
      <c r="AB2643"/>
      <c r="AC2643"/>
      <c r="AD2643"/>
      <c r="AE2643"/>
      <c r="AF2643"/>
      <c r="AG2643"/>
      <c r="AH2643"/>
      <c r="AI2643"/>
    </row>
    <row r="2644" spans="1:35" ht="20.399999999999999">
      <c r="A2644" s="10">
        <v>2628</v>
      </c>
      <c r="B2644" s="176" t="s">
        <v>1345</v>
      </c>
      <c r="C2644" s="177" t="s">
        <v>1131</v>
      </c>
      <c r="D2644" s="177" t="s">
        <v>477</v>
      </c>
      <c r="E2644" s="178" t="s">
        <v>1549</v>
      </c>
      <c r="F2644" s="179">
        <v>54</v>
      </c>
      <c r="G2644" s="180" t="s">
        <v>743</v>
      </c>
      <c r="H2644" s="181">
        <v>3</v>
      </c>
      <c r="I2644" s="182">
        <f>Tabla1[[#This Row],[P_Esperada_MEISR ]]*0.0008928</f>
        <v>2.6784000000000001E-3</v>
      </c>
      <c r="J2644" s="183">
        <v>1</v>
      </c>
      <c r="K2644" s="183">
        <f>Tabla1[[#This Row],[Puntuación]]-1</f>
        <v>0</v>
      </c>
      <c r="L2644" s="182">
        <f>Tabla1[[#This Row],[Cambio escala]]*0.0008928</f>
        <v>0</v>
      </c>
      <c r="M2644" s="179" t="s">
        <v>24</v>
      </c>
      <c r="N2644" s="179" t="s">
        <v>1435</v>
      </c>
      <c r="O2644" s="179" t="s">
        <v>25</v>
      </c>
      <c r="P2644" s="179" t="s">
        <v>1440</v>
      </c>
      <c r="Q2644" s="179" t="s">
        <v>7</v>
      </c>
      <c r="R2644" s="179" t="s">
        <v>1526</v>
      </c>
      <c r="S2644" s="179" t="s">
        <v>266</v>
      </c>
      <c r="T2644" s="184" t="s">
        <v>19</v>
      </c>
      <c r="U2644" s="184" t="str">
        <f>Tabla1[[#This Row],[Códigos CIF]]&amp;" "&amp;"="&amp;" "&amp;Tabla1[[#This Row],[Códigos CIF Habilidad]]</f>
        <v>d133 = Adquirir lenguaje</v>
      </c>
      <c r="V2644" s="189" t="s">
        <v>267</v>
      </c>
      <c r="W2644" s="19" t="s">
        <v>268</v>
      </c>
      <c r="X2644" s="10"/>
      <c r="Y2644" s="10"/>
      <c r="Z2644"/>
      <c r="AA2644"/>
      <c r="AB2644"/>
      <c r="AC2644"/>
      <c r="AD2644"/>
      <c r="AE2644"/>
      <c r="AF2644"/>
      <c r="AG2644"/>
      <c r="AH2644"/>
      <c r="AI2644"/>
    </row>
    <row r="2645" spans="1:35" ht="30.6">
      <c r="A2645" s="10">
        <v>2629</v>
      </c>
      <c r="B2645" s="176" t="s">
        <v>1345</v>
      </c>
      <c r="C2645" s="177" t="s">
        <v>1132</v>
      </c>
      <c r="D2645" s="177" t="s">
        <v>477</v>
      </c>
      <c r="E2645" s="178" t="s">
        <v>489</v>
      </c>
      <c r="F2645" s="179">
        <v>54</v>
      </c>
      <c r="G2645" s="180" t="s">
        <v>743</v>
      </c>
      <c r="H2645" s="181">
        <v>3</v>
      </c>
      <c r="I2645" s="182">
        <f>Tabla1[[#This Row],[P_Esperada_MEISR ]]*0.0008928</f>
        <v>2.6784000000000001E-3</v>
      </c>
      <c r="J2645" s="183">
        <v>1</v>
      </c>
      <c r="K2645" s="183">
        <f>Tabla1[[#This Row],[Puntuación]]-1</f>
        <v>0</v>
      </c>
      <c r="L2645" s="182">
        <f>Tabla1[[#This Row],[Cambio escala]]*0.0008928</f>
        <v>0</v>
      </c>
      <c r="M2645" s="179" t="s">
        <v>24</v>
      </c>
      <c r="N2645" s="179" t="s">
        <v>1435</v>
      </c>
      <c r="O2645" s="179" t="s">
        <v>31</v>
      </c>
      <c r="P2645" s="179" t="s">
        <v>1438</v>
      </c>
      <c r="Q2645" s="179" t="s">
        <v>7</v>
      </c>
      <c r="R2645" s="179" t="s">
        <v>1526</v>
      </c>
      <c r="S2645" s="179" t="s">
        <v>111</v>
      </c>
      <c r="T2645" s="184" t="s">
        <v>19</v>
      </c>
      <c r="U2645" s="184" t="str">
        <f>Tabla1[[#This Row],[Códigos CIF]]&amp;" "&amp;"="&amp;" "&amp;Tabla1[[#This Row],[Códigos CIF Habilidad]]</f>
        <v>d137 = Adquirir conceptos</v>
      </c>
      <c r="V2645" s="189" t="s">
        <v>112</v>
      </c>
      <c r="W2645" s="19" t="s">
        <v>113</v>
      </c>
      <c r="X2645" s="10"/>
      <c r="Y2645" s="10"/>
      <c r="Z2645"/>
      <c r="AA2645"/>
      <c r="AB2645"/>
      <c r="AC2645"/>
      <c r="AD2645"/>
      <c r="AE2645"/>
      <c r="AF2645"/>
      <c r="AG2645"/>
      <c r="AH2645"/>
      <c r="AI2645"/>
    </row>
    <row r="2646" spans="1:35" ht="51">
      <c r="A2646" s="10">
        <v>2630</v>
      </c>
      <c r="B2646" s="176" t="s">
        <v>1345</v>
      </c>
      <c r="C2646" s="177" t="s">
        <v>1133</v>
      </c>
      <c r="D2646" s="177" t="s">
        <v>477</v>
      </c>
      <c r="E2646" s="178" t="s">
        <v>490</v>
      </c>
      <c r="F2646" s="179">
        <v>54</v>
      </c>
      <c r="G2646" s="180" t="s">
        <v>743</v>
      </c>
      <c r="H2646" s="181">
        <v>3</v>
      </c>
      <c r="I2646" s="182">
        <f>Tabla1[[#This Row],[P_Esperada_MEISR ]]*0.0008928</f>
        <v>2.6784000000000001E-3</v>
      </c>
      <c r="J2646" s="183">
        <v>1</v>
      </c>
      <c r="K2646" s="183">
        <f>Tabla1[[#This Row],[Puntuación]]-1</f>
        <v>0</v>
      </c>
      <c r="L2646" s="182">
        <f>Tabla1[[#This Row],[Cambio escala]]*0.0008928</f>
        <v>0</v>
      </c>
      <c r="M2646" s="179" t="s">
        <v>24</v>
      </c>
      <c r="N2646" s="179" t="s">
        <v>1435</v>
      </c>
      <c r="O2646" s="179" t="s">
        <v>31</v>
      </c>
      <c r="P2646" s="179" t="s">
        <v>1438</v>
      </c>
      <c r="Q2646" s="179" t="s">
        <v>7</v>
      </c>
      <c r="R2646" s="179" t="s">
        <v>1526</v>
      </c>
      <c r="S2646" s="179" t="s">
        <v>469</v>
      </c>
      <c r="T2646" s="184" t="s">
        <v>83</v>
      </c>
      <c r="U2646" s="184" t="str">
        <f>Tabla1[[#This Row],[Códigos CIF]]&amp;" "&amp;"="&amp;" "&amp;Tabla1[[#This Row],[Códigos CIF Habilidad]]</f>
        <v>d571 = Cuidado de la propia seguridad</v>
      </c>
      <c r="V2646" s="189" t="s">
        <v>470</v>
      </c>
      <c r="W2646" s="19" t="s">
        <v>471</v>
      </c>
      <c r="X2646" s="10"/>
      <c r="Y2646" s="10"/>
      <c r="Z2646"/>
      <c r="AA2646"/>
      <c r="AB2646"/>
      <c r="AC2646"/>
      <c r="AD2646"/>
      <c r="AE2646"/>
      <c r="AF2646"/>
      <c r="AG2646"/>
      <c r="AH2646"/>
      <c r="AI2646"/>
    </row>
    <row r="2647" spans="1:35" ht="20.399999999999999">
      <c r="A2647" s="10">
        <v>2631</v>
      </c>
      <c r="B2647" s="176" t="s">
        <v>1345</v>
      </c>
      <c r="C2647" s="177" t="s">
        <v>1134</v>
      </c>
      <c r="D2647" s="177" t="s">
        <v>477</v>
      </c>
      <c r="E2647" s="178" t="s">
        <v>483</v>
      </c>
      <c r="F2647" s="179">
        <v>60</v>
      </c>
      <c r="G2647" s="180" t="s">
        <v>744</v>
      </c>
      <c r="H2647" s="181">
        <v>3</v>
      </c>
      <c r="I2647" s="182">
        <f>Tabla1[[#This Row],[P_Esperada_MEISR ]]*0.0008928</f>
        <v>2.6784000000000001E-3</v>
      </c>
      <c r="J2647" s="183">
        <v>1</v>
      </c>
      <c r="K2647" s="183">
        <f>Tabla1[[#This Row],[Puntuación]]-1</f>
        <v>0</v>
      </c>
      <c r="L2647" s="182">
        <f>Tabla1[[#This Row],[Cambio escala]]*0.0008928</f>
        <v>0</v>
      </c>
      <c r="M2647" s="179" t="s">
        <v>24</v>
      </c>
      <c r="N2647" s="179" t="s">
        <v>1435</v>
      </c>
      <c r="O2647" s="179" t="s">
        <v>25</v>
      </c>
      <c r="P2647" s="179" t="s">
        <v>1440</v>
      </c>
      <c r="Q2647" s="179" t="s">
        <v>7</v>
      </c>
      <c r="R2647" s="179" t="s">
        <v>1526</v>
      </c>
      <c r="S2647" s="179" t="s">
        <v>484</v>
      </c>
      <c r="T2647" s="184" t="s">
        <v>19</v>
      </c>
      <c r="U2647" s="184" t="str">
        <f>Tabla1[[#This Row],[Códigos CIF]]&amp;" "&amp;"="&amp;" "&amp;Tabla1[[#This Row],[Códigos CIF Habilidad]]</f>
        <v>d134 = Adquirir lenguaje adicional</v>
      </c>
      <c r="V2647" s="189" t="s">
        <v>485</v>
      </c>
      <c r="W2647" s="19" t="s">
        <v>486</v>
      </c>
      <c r="X2647" s="10"/>
      <c r="Y2647" s="10"/>
      <c r="Z2647"/>
      <c r="AA2647"/>
      <c r="AB2647"/>
      <c r="AC2647"/>
      <c r="AD2647"/>
      <c r="AE2647"/>
      <c r="AF2647"/>
      <c r="AG2647"/>
      <c r="AH2647"/>
      <c r="AI2647"/>
    </row>
    <row r="2648" spans="1:35" ht="51">
      <c r="A2648" s="10">
        <v>2632</v>
      </c>
      <c r="B2648" s="176" t="s">
        <v>1345</v>
      </c>
      <c r="C2648" s="177" t="s">
        <v>1135</v>
      </c>
      <c r="D2648" s="177" t="s">
        <v>477</v>
      </c>
      <c r="E2648" s="178" t="s">
        <v>487</v>
      </c>
      <c r="F2648" s="179">
        <v>60</v>
      </c>
      <c r="G2648" s="180" t="s">
        <v>744</v>
      </c>
      <c r="H2648" s="181">
        <v>3</v>
      </c>
      <c r="I2648" s="182">
        <f>Tabla1[[#This Row],[P_Esperada_MEISR ]]*0.0008928</f>
        <v>2.6784000000000001E-3</v>
      </c>
      <c r="J2648" s="183">
        <v>1</v>
      </c>
      <c r="K2648" s="183">
        <f>Tabla1[[#This Row],[Puntuación]]-1</f>
        <v>0</v>
      </c>
      <c r="L2648" s="182">
        <f>Tabla1[[#This Row],[Cambio escala]]*0.0008928</f>
        <v>0</v>
      </c>
      <c r="M2648" s="179" t="s">
        <v>24</v>
      </c>
      <c r="N2648" s="179" t="s">
        <v>1435</v>
      </c>
      <c r="O2648" s="179" t="s">
        <v>25</v>
      </c>
      <c r="P2648" s="179" t="s">
        <v>1440</v>
      </c>
      <c r="Q2648" s="179" t="s">
        <v>7</v>
      </c>
      <c r="R2648" s="179" t="s">
        <v>1526</v>
      </c>
      <c r="S2648" s="179" t="s">
        <v>484</v>
      </c>
      <c r="T2648" s="184" t="s">
        <v>19</v>
      </c>
      <c r="U2648" s="184" t="str">
        <f>Tabla1[[#This Row],[Códigos CIF]]&amp;" "&amp;"="&amp;" "&amp;Tabla1[[#This Row],[Códigos CIF Habilidad]]</f>
        <v>d134 = Adquirir lenguaje adicional</v>
      </c>
      <c r="V2648" s="189" t="s">
        <v>485</v>
      </c>
      <c r="W2648" s="19" t="s">
        <v>486</v>
      </c>
      <c r="X2648" s="10"/>
      <c r="Y2648" s="10"/>
      <c r="Z2648"/>
      <c r="AA2648"/>
      <c r="AB2648"/>
      <c r="AC2648"/>
      <c r="AD2648"/>
      <c r="AE2648"/>
      <c r="AF2648"/>
      <c r="AG2648"/>
      <c r="AH2648"/>
      <c r="AI2648"/>
    </row>
    <row r="2649" spans="1:35">
      <c r="A2649" s="10">
        <v>2633</v>
      </c>
      <c r="B2649" s="176" t="s">
        <v>1345</v>
      </c>
      <c r="C2649" s="177" t="s">
        <v>1136</v>
      </c>
      <c r="D2649" s="177" t="s">
        <v>477</v>
      </c>
      <c r="E2649" s="178" t="s">
        <v>488</v>
      </c>
      <c r="F2649" s="179">
        <v>60</v>
      </c>
      <c r="G2649" s="180" t="s">
        <v>744</v>
      </c>
      <c r="H2649" s="181">
        <v>3</v>
      </c>
      <c r="I2649" s="182">
        <f>Tabla1[[#This Row],[P_Esperada_MEISR ]]*0.0008928</f>
        <v>2.6784000000000001E-3</v>
      </c>
      <c r="J2649" s="183">
        <v>1</v>
      </c>
      <c r="K2649" s="183">
        <f>Tabla1[[#This Row],[Puntuación]]-1</f>
        <v>0</v>
      </c>
      <c r="L2649" s="182">
        <f>Tabla1[[#This Row],[Cambio escala]]*0.0008928</f>
        <v>0</v>
      </c>
      <c r="M2649" s="179" t="s">
        <v>24</v>
      </c>
      <c r="N2649" s="179" t="s">
        <v>1435</v>
      </c>
      <c r="O2649" s="179" t="s">
        <v>23</v>
      </c>
      <c r="P2649" s="179" t="s">
        <v>1437</v>
      </c>
      <c r="Q2649" s="179" t="s">
        <v>7</v>
      </c>
      <c r="R2649" s="179" t="s">
        <v>1526</v>
      </c>
      <c r="S2649" s="179" t="s">
        <v>142</v>
      </c>
      <c r="T2649" s="184" t="s">
        <v>19</v>
      </c>
      <c r="U2649" s="184" t="str">
        <f>Tabla1[[#This Row],[Códigos CIF]]&amp;" "&amp;"="&amp;" "&amp;Tabla1[[#This Row],[Códigos CIF Habilidad]]</f>
        <v>d161 = Dirigir la atención</v>
      </c>
      <c r="V2649" s="189" t="s">
        <v>143</v>
      </c>
      <c r="W2649" s="19" t="s">
        <v>144</v>
      </c>
      <c r="X2649" s="10"/>
      <c r="Y2649" s="10"/>
      <c r="Z2649"/>
      <c r="AA2649"/>
      <c r="AB2649"/>
      <c r="AC2649"/>
      <c r="AD2649"/>
      <c r="AE2649"/>
      <c r="AF2649"/>
      <c r="AG2649"/>
      <c r="AH2649"/>
      <c r="AI2649"/>
    </row>
    <row r="2650" spans="1:35" ht="30.6">
      <c r="A2650" s="10">
        <v>2634</v>
      </c>
      <c r="B2650" s="176" t="s">
        <v>1345</v>
      </c>
      <c r="C2650" s="177" t="s">
        <v>1137</v>
      </c>
      <c r="D2650" s="177" t="s">
        <v>491</v>
      </c>
      <c r="E2650" s="178" t="s">
        <v>492</v>
      </c>
      <c r="F2650" s="179">
        <v>0</v>
      </c>
      <c r="G2650" s="180" t="s">
        <v>683</v>
      </c>
      <c r="H2650" s="181">
        <v>3</v>
      </c>
      <c r="I2650" s="182">
        <f>Tabla1[[#This Row],[P_Esperada_MEISR ]]*0.0008928</f>
        <v>2.6784000000000001E-3</v>
      </c>
      <c r="J2650" s="183">
        <v>1</v>
      </c>
      <c r="K2650" s="183">
        <f>Tabla1[[#This Row],[Puntuación]]-1</f>
        <v>0</v>
      </c>
      <c r="L2650" s="182">
        <f>Tabla1[[#This Row],[Cambio escala]]*0.0008928</f>
        <v>0</v>
      </c>
      <c r="M2650" s="179" t="s">
        <v>24</v>
      </c>
      <c r="N2650" s="179" t="s">
        <v>1435</v>
      </c>
      <c r="O2650" s="179" t="s">
        <v>5</v>
      </c>
      <c r="P2650" s="179" t="s">
        <v>1441</v>
      </c>
      <c r="Q2650" s="179" t="s">
        <v>5</v>
      </c>
      <c r="R2650" s="179" t="s">
        <v>1519</v>
      </c>
      <c r="S2650" s="179" t="s">
        <v>13</v>
      </c>
      <c r="T2650" s="184" t="s">
        <v>14</v>
      </c>
      <c r="U2650" s="184" t="str">
        <f>Tabla1[[#This Row],[Códigos CIF]]&amp;" "&amp;"="&amp;" "&amp;Tabla1[[#This Row],[Códigos CIF Habilidad]]</f>
        <v>d710 = Interacciones interpersonales básicas</v>
      </c>
      <c r="V2650" s="189" t="s">
        <v>15</v>
      </c>
      <c r="W2650" s="19" t="s">
        <v>16</v>
      </c>
      <c r="X2650" s="10"/>
      <c r="Y2650" s="10"/>
      <c r="Z2650"/>
      <c r="AA2650"/>
      <c r="AB2650"/>
      <c r="AC2650"/>
      <c r="AD2650"/>
      <c r="AE2650"/>
      <c r="AF2650"/>
      <c r="AG2650"/>
      <c r="AH2650"/>
      <c r="AI2650"/>
    </row>
    <row r="2651" spans="1:35" ht="20.399999999999999">
      <c r="A2651" s="10">
        <v>2635</v>
      </c>
      <c r="B2651" s="176" t="s">
        <v>1345</v>
      </c>
      <c r="C2651" s="177" t="s">
        <v>1138</v>
      </c>
      <c r="D2651" s="177" t="s">
        <v>491</v>
      </c>
      <c r="E2651" s="178" t="s">
        <v>493</v>
      </c>
      <c r="F2651" s="179">
        <v>5</v>
      </c>
      <c r="G2651" s="180" t="s">
        <v>683</v>
      </c>
      <c r="H2651" s="181">
        <v>3</v>
      </c>
      <c r="I2651" s="182">
        <f>Tabla1[[#This Row],[P_Esperada_MEISR ]]*0.0008928</f>
        <v>2.6784000000000001E-3</v>
      </c>
      <c r="J2651" s="183">
        <v>1</v>
      </c>
      <c r="K2651" s="183">
        <f>Tabla1[[#This Row],[Puntuación]]-1</f>
        <v>0</v>
      </c>
      <c r="L2651" s="182">
        <f>Tabla1[[#This Row],[Cambio escala]]*0.0008928</f>
        <v>0</v>
      </c>
      <c r="M2651" s="179" t="s">
        <v>23</v>
      </c>
      <c r="N2651" s="179" t="s">
        <v>1434</v>
      </c>
      <c r="O2651" s="179" t="s">
        <v>25</v>
      </c>
      <c r="P2651" s="179" t="s">
        <v>1440</v>
      </c>
      <c r="Q2651" s="179" t="s">
        <v>23</v>
      </c>
      <c r="R2651" s="179" t="s">
        <v>1525</v>
      </c>
      <c r="S2651" s="179" t="s">
        <v>44</v>
      </c>
      <c r="T2651" s="184" t="s">
        <v>27</v>
      </c>
      <c r="U2651" s="184" t="str">
        <f>Tabla1[[#This Row],[Códigos CIF]]&amp;" "&amp;"="&amp;" "&amp;Tabla1[[#This Row],[Códigos CIF Habilidad]]</f>
        <v>d415 = Mantener la posición del cuerpo</v>
      </c>
      <c r="V2651" s="189" t="s">
        <v>45</v>
      </c>
      <c r="W2651" s="19" t="s">
        <v>46</v>
      </c>
      <c r="X2651" s="10"/>
      <c r="Y2651" s="10"/>
      <c r="Z2651"/>
      <c r="AA2651"/>
      <c r="AB2651"/>
      <c r="AC2651"/>
      <c r="AD2651"/>
      <c r="AE2651"/>
      <c r="AF2651"/>
      <c r="AG2651"/>
      <c r="AH2651"/>
      <c r="AI2651"/>
    </row>
    <row r="2652" spans="1:35" ht="20.399999999999999">
      <c r="A2652" s="10">
        <v>2636</v>
      </c>
      <c r="B2652" s="176" t="s">
        <v>1345</v>
      </c>
      <c r="C2652" s="177" t="s">
        <v>1139</v>
      </c>
      <c r="D2652" s="177" t="s">
        <v>491</v>
      </c>
      <c r="E2652" s="178" t="s">
        <v>494</v>
      </c>
      <c r="F2652" s="179">
        <v>5</v>
      </c>
      <c r="G2652" s="180" t="s">
        <v>683</v>
      </c>
      <c r="H2652" s="181">
        <v>3</v>
      </c>
      <c r="I2652" s="182">
        <f>Tabla1[[#This Row],[P_Esperada_MEISR ]]*0.0008928</f>
        <v>2.6784000000000001E-3</v>
      </c>
      <c r="J2652" s="183">
        <v>1</v>
      </c>
      <c r="K2652" s="183">
        <f>Tabla1[[#This Row],[Puntuación]]-1</f>
        <v>0</v>
      </c>
      <c r="L2652" s="182">
        <f>Tabla1[[#This Row],[Cambio escala]]*0.0008928</f>
        <v>0</v>
      </c>
      <c r="M2652" s="179" t="s">
        <v>24</v>
      </c>
      <c r="N2652" s="179" t="s">
        <v>1435</v>
      </c>
      <c r="O2652" s="179" t="s">
        <v>5</v>
      </c>
      <c r="P2652" s="179" t="s">
        <v>1441</v>
      </c>
      <c r="Q2652" s="179" t="s">
        <v>5</v>
      </c>
      <c r="R2652" s="179" t="s">
        <v>1519</v>
      </c>
      <c r="S2652" s="179" t="s">
        <v>18</v>
      </c>
      <c r="T2652" s="184" t="s">
        <v>19</v>
      </c>
      <c r="U2652" s="184" t="str">
        <f>Tabla1[[#This Row],[Códigos CIF]]&amp;" "&amp;"="&amp;" "&amp;Tabla1[[#This Row],[Códigos CIF Habilidad]]</f>
        <v>d110 = Mirar</v>
      </c>
      <c r="V2652" s="189" t="s">
        <v>20</v>
      </c>
      <c r="W2652" s="19" t="s">
        <v>21</v>
      </c>
      <c r="X2652" s="10"/>
      <c r="Y2652" s="10"/>
      <c r="Z2652"/>
      <c r="AA2652"/>
      <c r="AB2652"/>
      <c r="AC2652"/>
      <c r="AD2652"/>
      <c r="AE2652"/>
      <c r="AF2652"/>
      <c r="AG2652"/>
      <c r="AH2652"/>
      <c r="AI2652"/>
    </row>
    <row r="2653" spans="1:35" ht="30.6">
      <c r="A2653" s="10">
        <v>2637</v>
      </c>
      <c r="B2653" s="176" t="s">
        <v>1345</v>
      </c>
      <c r="C2653" s="177" t="s">
        <v>1140</v>
      </c>
      <c r="D2653" s="177" t="s">
        <v>491</v>
      </c>
      <c r="E2653" s="178" t="s">
        <v>495</v>
      </c>
      <c r="F2653" s="179">
        <v>6</v>
      </c>
      <c r="G2653" s="180" t="s">
        <v>683</v>
      </c>
      <c r="H2653" s="181">
        <v>3</v>
      </c>
      <c r="I2653" s="182">
        <f>Tabla1[[#This Row],[P_Esperada_MEISR ]]*0.0008928</f>
        <v>2.6784000000000001E-3</v>
      </c>
      <c r="J2653" s="183">
        <v>1</v>
      </c>
      <c r="K2653" s="183">
        <f>Tabla1[[#This Row],[Puntuación]]-1</f>
        <v>0</v>
      </c>
      <c r="L2653" s="182">
        <f>Tabla1[[#This Row],[Cambio escala]]*0.0008928</f>
        <v>0</v>
      </c>
      <c r="M2653" s="179" t="s">
        <v>5</v>
      </c>
      <c r="N2653" s="179" t="s">
        <v>1436</v>
      </c>
      <c r="O2653" s="179" t="s">
        <v>5</v>
      </c>
      <c r="P2653" s="179" t="s">
        <v>1441</v>
      </c>
      <c r="Q2653" s="179" t="s">
        <v>5</v>
      </c>
      <c r="R2653" s="179" t="s">
        <v>1519</v>
      </c>
      <c r="S2653" s="179" t="s">
        <v>13</v>
      </c>
      <c r="T2653" s="184" t="s">
        <v>14</v>
      </c>
      <c r="U2653" s="184" t="str">
        <f>Tabla1[[#This Row],[Códigos CIF]]&amp;" "&amp;"="&amp;" "&amp;Tabla1[[#This Row],[Códigos CIF Habilidad]]</f>
        <v>d710 = Interacciones interpersonales básicas</v>
      </c>
      <c r="V2653" s="189" t="s">
        <v>15</v>
      </c>
      <c r="W2653" s="19" t="s">
        <v>16</v>
      </c>
      <c r="X2653" s="10"/>
      <c r="Y2653" s="10"/>
      <c r="Z2653"/>
      <c r="AA2653"/>
      <c r="AB2653"/>
      <c r="AC2653"/>
      <c r="AD2653"/>
      <c r="AE2653"/>
      <c r="AF2653"/>
      <c r="AG2653"/>
      <c r="AH2653"/>
      <c r="AI2653"/>
    </row>
    <row r="2654" spans="1:35" ht="24">
      <c r="A2654" s="10">
        <v>2638</v>
      </c>
      <c r="B2654" s="176" t="s">
        <v>1345</v>
      </c>
      <c r="C2654" s="177" t="s">
        <v>1141</v>
      </c>
      <c r="D2654" s="177" t="s">
        <v>491</v>
      </c>
      <c r="E2654" s="178" t="s">
        <v>496</v>
      </c>
      <c r="F2654" s="179">
        <v>6</v>
      </c>
      <c r="G2654" s="180" t="s">
        <v>683</v>
      </c>
      <c r="H2654" s="181">
        <v>3</v>
      </c>
      <c r="I2654" s="182">
        <f>Tabla1[[#This Row],[P_Esperada_MEISR ]]*0.0008928</f>
        <v>2.6784000000000001E-3</v>
      </c>
      <c r="J2654" s="183">
        <v>1</v>
      </c>
      <c r="K2654" s="183">
        <f>Tabla1[[#This Row],[Puntuación]]-1</f>
        <v>0</v>
      </c>
      <c r="L2654" s="182">
        <f>Tabla1[[#This Row],[Cambio escala]]*0.0008928</f>
        <v>0</v>
      </c>
      <c r="M2654" s="179" t="s">
        <v>24</v>
      </c>
      <c r="N2654" s="179" t="s">
        <v>1435</v>
      </c>
      <c r="O2654" s="179" t="s">
        <v>31</v>
      </c>
      <c r="P2654" s="179" t="s">
        <v>1438</v>
      </c>
      <c r="Q2654" s="179" t="s">
        <v>7</v>
      </c>
      <c r="R2654" s="179" t="s">
        <v>1526</v>
      </c>
      <c r="S2654" s="179" t="s">
        <v>37</v>
      </c>
      <c r="T2654" s="184" t="s">
        <v>19</v>
      </c>
      <c r="U2654" s="184" t="str">
        <f>Tabla1[[#This Row],[Códigos CIF]]&amp;" "&amp;"="&amp;" "&amp;Tabla1[[#This Row],[Códigos CIF Habilidad]]</f>
        <v>d120 = Otras experiencias sensoriales intencionadas</v>
      </c>
      <c r="V2654" s="189" t="s">
        <v>38</v>
      </c>
      <c r="W2654" s="19" t="s">
        <v>39</v>
      </c>
      <c r="X2654" s="10"/>
      <c r="Y2654" s="10"/>
      <c r="Z2654"/>
      <c r="AA2654"/>
      <c r="AB2654"/>
      <c r="AC2654"/>
      <c r="AD2654"/>
      <c r="AE2654"/>
      <c r="AF2654"/>
      <c r="AG2654"/>
      <c r="AH2654"/>
      <c r="AI2654"/>
    </row>
    <row r="2655" spans="1:35" ht="30.6">
      <c r="A2655" s="10">
        <v>2639</v>
      </c>
      <c r="B2655" s="176" t="s">
        <v>1345</v>
      </c>
      <c r="C2655" s="177" t="s">
        <v>1142</v>
      </c>
      <c r="D2655" s="177" t="s">
        <v>491</v>
      </c>
      <c r="E2655" s="178" t="s">
        <v>497</v>
      </c>
      <c r="F2655" s="179">
        <v>6</v>
      </c>
      <c r="G2655" s="180" t="s">
        <v>683</v>
      </c>
      <c r="H2655" s="181">
        <v>3</v>
      </c>
      <c r="I2655" s="182">
        <f>Tabla1[[#This Row],[P_Esperada_MEISR ]]*0.0008928</f>
        <v>2.6784000000000001E-3</v>
      </c>
      <c r="J2655" s="183">
        <v>1</v>
      </c>
      <c r="K2655" s="183">
        <f>Tabla1[[#This Row],[Puntuación]]-1</f>
        <v>0</v>
      </c>
      <c r="L2655" s="182">
        <f>Tabla1[[#This Row],[Cambio escala]]*0.0008928</f>
        <v>0</v>
      </c>
      <c r="M2655" s="179" t="s">
        <v>23</v>
      </c>
      <c r="N2655" s="179" t="s">
        <v>1434</v>
      </c>
      <c r="O2655" s="179" t="s">
        <v>25</v>
      </c>
      <c r="P2655" s="179" t="s">
        <v>1440</v>
      </c>
      <c r="Q2655" s="179" t="s">
        <v>23</v>
      </c>
      <c r="R2655" s="179" t="s">
        <v>1525</v>
      </c>
      <c r="S2655" s="179" t="s">
        <v>34</v>
      </c>
      <c r="T2655" s="184" t="s">
        <v>27</v>
      </c>
      <c r="U2655" s="184" t="str">
        <f>Tabla1[[#This Row],[Códigos CIF]]&amp;" "&amp;"="&amp;" "&amp;Tabla1[[#This Row],[Códigos CIF Habilidad]]</f>
        <v>d445 = Uso de la mano y el brazo</v>
      </c>
      <c r="V2655" s="189" t="s">
        <v>35</v>
      </c>
      <c r="W2655" s="19" t="s">
        <v>36</v>
      </c>
      <c r="X2655" s="10"/>
      <c r="Y2655" s="10"/>
      <c r="Z2655"/>
      <c r="AA2655"/>
      <c r="AB2655"/>
      <c r="AC2655"/>
      <c r="AD2655"/>
      <c r="AE2655"/>
      <c r="AF2655"/>
      <c r="AG2655"/>
      <c r="AH2655"/>
      <c r="AI2655"/>
    </row>
    <row r="2656" spans="1:35" ht="20.399999999999999">
      <c r="A2656" s="10">
        <v>2640</v>
      </c>
      <c r="B2656" s="176" t="s">
        <v>1345</v>
      </c>
      <c r="C2656" s="177" t="s">
        <v>1143</v>
      </c>
      <c r="D2656" s="177" t="s">
        <v>491</v>
      </c>
      <c r="E2656" s="178" t="s">
        <v>498</v>
      </c>
      <c r="F2656" s="179">
        <v>9</v>
      </c>
      <c r="G2656" s="180" t="s">
        <v>686</v>
      </c>
      <c r="H2656" s="181">
        <v>3</v>
      </c>
      <c r="I2656" s="182">
        <f>Tabla1[[#This Row],[P_Esperada_MEISR ]]*0.0008928</f>
        <v>2.6784000000000001E-3</v>
      </c>
      <c r="J2656" s="183">
        <v>1</v>
      </c>
      <c r="K2656" s="183">
        <f>Tabla1[[#This Row],[Puntuación]]-1</f>
        <v>0</v>
      </c>
      <c r="L2656" s="182">
        <f>Tabla1[[#This Row],[Cambio escala]]*0.0008928</f>
        <v>0</v>
      </c>
      <c r="M2656" s="179" t="s">
        <v>23</v>
      </c>
      <c r="N2656" s="179" t="s">
        <v>1434</v>
      </c>
      <c r="O2656" s="179" t="s">
        <v>31</v>
      </c>
      <c r="P2656" s="179" t="s">
        <v>1438</v>
      </c>
      <c r="Q2656" s="179" t="s">
        <v>7</v>
      </c>
      <c r="R2656" s="179" t="s">
        <v>1526</v>
      </c>
      <c r="S2656" s="179" t="s">
        <v>111</v>
      </c>
      <c r="T2656" s="184" t="s">
        <v>19</v>
      </c>
      <c r="U2656" s="184" t="str">
        <f>Tabla1[[#This Row],[Códigos CIF]]&amp;" "&amp;"="&amp;" "&amp;Tabla1[[#This Row],[Códigos CIF Habilidad]]</f>
        <v>d137 = Adquirir conceptos</v>
      </c>
      <c r="V2656" s="189" t="s">
        <v>112</v>
      </c>
      <c r="W2656" s="19" t="s">
        <v>113</v>
      </c>
      <c r="X2656" s="10"/>
      <c r="Y2656" s="10"/>
      <c r="Z2656"/>
      <c r="AA2656"/>
      <c r="AB2656"/>
      <c r="AC2656"/>
      <c r="AD2656"/>
      <c r="AE2656"/>
      <c r="AF2656"/>
      <c r="AG2656"/>
      <c r="AH2656"/>
      <c r="AI2656"/>
    </row>
    <row r="2657" spans="1:35" ht="24">
      <c r="A2657" s="10">
        <v>2641</v>
      </c>
      <c r="B2657" s="176" t="s">
        <v>1345</v>
      </c>
      <c r="C2657" s="177" t="s">
        <v>1144</v>
      </c>
      <c r="D2657" s="177" t="s">
        <v>491</v>
      </c>
      <c r="E2657" s="178" t="s">
        <v>731</v>
      </c>
      <c r="F2657" s="179">
        <v>9</v>
      </c>
      <c r="G2657" s="180" t="s">
        <v>686</v>
      </c>
      <c r="H2657" s="181">
        <v>3</v>
      </c>
      <c r="I2657" s="182">
        <f>Tabla1[[#This Row],[P_Esperada_MEISR ]]*0.0008928</f>
        <v>2.6784000000000001E-3</v>
      </c>
      <c r="J2657" s="183">
        <v>1</v>
      </c>
      <c r="K2657" s="183">
        <f>Tabla1[[#This Row],[Puntuación]]-1</f>
        <v>0</v>
      </c>
      <c r="L2657" s="182">
        <f>Tabla1[[#This Row],[Cambio escala]]*0.0008928</f>
        <v>0</v>
      </c>
      <c r="M2657" s="179" t="s">
        <v>5</v>
      </c>
      <c r="N2657" s="179" t="s">
        <v>1436</v>
      </c>
      <c r="O2657" s="179" t="s">
        <v>5</v>
      </c>
      <c r="P2657" s="179" t="s">
        <v>1441</v>
      </c>
      <c r="Q2657" s="179" t="s">
        <v>5</v>
      </c>
      <c r="R2657" s="179" t="s">
        <v>1519</v>
      </c>
      <c r="S2657" s="179" t="s">
        <v>13</v>
      </c>
      <c r="T2657" s="184" t="s">
        <v>14</v>
      </c>
      <c r="U2657" s="184" t="str">
        <f>Tabla1[[#This Row],[Códigos CIF]]&amp;" "&amp;"="&amp;" "&amp;Tabla1[[#This Row],[Códigos CIF Habilidad]]</f>
        <v>d710 = Interacciones interpersonales básicas</v>
      </c>
      <c r="V2657" s="189" t="s">
        <v>15</v>
      </c>
      <c r="W2657" s="19" t="s">
        <v>16</v>
      </c>
      <c r="X2657" s="10"/>
      <c r="Y2657" s="10"/>
      <c r="Z2657"/>
      <c r="AA2657"/>
      <c r="AB2657"/>
      <c r="AC2657"/>
      <c r="AD2657"/>
      <c r="AE2657"/>
      <c r="AF2657"/>
      <c r="AG2657"/>
      <c r="AH2657"/>
      <c r="AI2657"/>
    </row>
    <row r="2658" spans="1:35">
      <c r="A2658" s="10">
        <v>2642</v>
      </c>
      <c r="B2658" s="176" t="s">
        <v>1345</v>
      </c>
      <c r="C2658" s="177" t="s">
        <v>1145</v>
      </c>
      <c r="D2658" s="177" t="s">
        <v>491</v>
      </c>
      <c r="E2658" s="178" t="s">
        <v>499</v>
      </c>
      <c r="F2658" s="179">
        <v>9</v>
      </c>
      <c r="G2658" s="180" t="s">
        <v>686</v>
      </c>
      <c r="H2658" s="181">
        <v>3</v>
      </c>
      <c r="I2658" s="182">
        <f>Tabla1[[#This Row],[P_Esperada_MEISR ]]*0.0008928</f>
        <v>2.6784000000000001E-3</v>
      </c>
      <c r="J2658" s="183">
        <v>1</v>
      </c>
      <c r="K2658" s="183">
        <f>Tabla1[[#This Row],[Puntuación]]-1</f>
        <v>0</v>
      </c>
      <c r="L2658" s="182">
        <f>Tabla1[[#This Row],[Cambio escala]]*0.0008928</f>
        <v>0</v>
      </c>
      <c r="M2658" s="179" t="s">
        <v>24</v>
      </c>
      <c r="N2658" s="179" t="s">
        <v>1435</v>
      </c>
      <c r="O2658" s="179" t="s">
        <v>31</v>
      </c>
      <c r="P2658" s="179" t="s">
        <v>1438</v>
      </c>
      <c r="Q2658" s="179" t="s">
        <v>7</v>
      </c>
      <c r="R2658" s="179" t="s">
        <v>1526</v>
      </c>
      <c r="S2658" s="179" t="s">
        <v>34</v>
      </c>
      <c r="T2658" s="184" t="s">
        <v>27</v>
      </c>
      <c r="U2658" s="184" t="str">
        <f>Tabla1[[#This Row],[Códigos CIF]]&amp;" "&amp;"="&amp;" "&amp;Tabla1[[#This Row],[Códigos CIF Habilidad]]</f>
        <v>d445 = Uso de la mano y el brazo</v>
      </c>
      <c r="V2658" s="189" t="s">
        <v>35</v>
      </c>
      <c r="W2658" s="19" t="s">
        <v>36</v>
      </c>
      <c r="X2658" s="10"/>
      <c r="Y2658" s="10"/>
      <c r="Z2658"/>
      <c r="AA2658"/>
      <c r="AB2658"/>
      <c r="AC2658"/>
      <c r="AD2658"/>
      <c r="AE2658"/>
      <c r="AF2658"/>
      <c r="AG2658"/>
      <c r="AH2658"/>
      <c r="AI2658"/>
    </row>
    <row r="2659" spans="1:35" ht="20.399999999999999">
      <c r="A2659" s="10">
        <v>2643</v>
      </c>
      <c r="B2659" s="176" t="s">
        <v>1345</v>
      </c>
      <c r="C2659" s="177" t="s">
        <v>1146</v>
      </c>
      <c r="D2659" s="177" t="s">
        <v>491</v>
      </c>
      <c r="E2659" s="178" t="s">
        <v>501</v>
      </c>
      <c r="F2659" s="179">
        <v>11</v>
      </c>
      <c r="G2659" s="180" t="s">
        <v>686</v>
      </c>
      <c r="H2659" s="181">
        <v>3</v>
      </c>
      <c r="I2659" s="182">
        <f>Tabla1[[#This Row],[P_Esperada_MEISR ]]*0.0008928</f>
        <v>2.6784000000000001E-3</v>
      </c>
      <c r="J2659" s="183">
        <v>1</v>
      </c>
      <c r="K2659" s="183">
        <f>Tabla1[[#This Row],[Puntuación]]-1</f>
        <v>0</v>
      </c>
      <c r="L2659" s="182">
        <f>Tabla1[[#This Row],[Cambio escala]]*0.0008928</f>
        <v>0</v>
      </c>
      <c r="M2659" s="179" t="s">
        <v>24</v>
      </c>
      <c r="N2659" s="179" t="s">
        <v>1435</v>
      </c>
      <c r="O2659" s="179" t="s">
        <v>23</v>
      </c>
      <c r="P2659" s="179" t="s">
        <v>1437</v>
      </c>
      <c r="Q2659" s="179" t="s">
        <v>23</v>
      </c>
      <c r="R2659" s="179" t="s">
        <v>1525</v>
      </c>
      <c r="S2659" s="179" t="s">
        <v>92</v>
      </c>
      <c r="T2659" s="184" t="s">
        <v>83</v>
      </c>
      <c r="U2659" s="184" t="str">
        <f>Tabla1[[#This Row],[Códigos CIF]]&amp;" "&amp;"="&amp;" "&amp;Tabla1[[#This Row],[Códigos CIF Habilidad]]</f>
        <v>d510 = Lavarse</v>
      </c>
      <c r="V2659" s="189" t="s">
        <v>93</v>
      </c>
      <c r="W2659" s="19" t="s">
        <v>94</v>
      </c>
      <c r="X2659" s="10"/>
      <c r="Y2659" s="10"/>
      <c r="Z2659"/>
      <c r="AA2659"/>
      <c r="AB2659"/>
      <c r="AC2659"/>
      <c r="AD2659"/>
      <c r="AE2659"/>
      <c r="AF2659"/>
      <c r="AG2659"/>
      <c r="AH2659"/>
      <c r="AI2659"/>
    </row>
    <row r="2660" spans="1:35">
      <c r="A2660" s="10">
        <v>2644</v>
      </c>
      <c r="B2660" s="176" t="s">
        <v>1345</v>
      </c>
      <c r="C2660" s="177" t="s">
        <v>1147</v>
      </c>
      <c r="D2660" s="177" t="s">
        <v>491</v>
      </c>
      <c r="E2660" s="178" t="s">
        <v>502</v>
      </c>
      <c r="F2660" s="179">
        <v>11</v>
      </c>
      <c r="G2660" s="180" t="s">
        <v>686</v>
      </c>
      <c r="H2660" s="181">
        <v>3</v>
      </c>
      <c r="I2660" s="182">
        <f>Tabla1[[#This Row],[P_Esperada_MEISR ]]*0.0008928</f>
        <v>2.6784000000000001E-3</v>
      </c>
      <c r="J2660" s="183">
        <v>1</v>
      </c>
      <c r="K2660" s="183">
        <f>Tabla1[[#This Row],[Puntuación]]-1</f>
        <v>0</v>
      </c>
      <c r="L2660" s="182">
        <f>Tabla1[[#This Row],[Cambio escala]]*0.0008928</f>
        <v>0</v>
      </c>
      <c r="M2660" s="179" t="s">
        <v>23</v>
      </c>
      <c r="N2660" s="179" t="s">
        <v>1434</v>
      </c>
      <c r="O2660" s="179" t="s">
        <v>25</v>
      </c>
      <c r="P2660" s="179" t="s">
        <v>1440</v>
      </c>
      <c r="Q2660" s="179" t="s">
        <v>23</v>
      </c>
      <c r="R2660" s="179" t="s">
        <v>1525</v>
      </c>
      <c r="S2660" s="179" t="s">
        <v>389</v>
      </c>
      <c r="T2660" s="184" t="s">
        <v>27</v>
      </c>
      <c r="U2660" s="184" t="str">
        <f>Tabla1[[#This Row],[Códigos CIF]]&amp;" "&amp;"="&amp;" "&amp;Tabla1[[#This Row],[Códigos CIF Habilidad]]</f>
        <v>d450 = Andar</v>
      </c>
      <c r="V2660" s="189" t="s">
        <v>390</v>
      </c>
      <c r="W2660" s="19" t="s">
        <v>391</v>
      </c>
      <c r="X2660" s="10"/>
      <c r="Y2660" s="10"/>
      <c r="Z2660"/>
      <c r="AA2660"/>
      <c r="AB2660"/>
      <c r="AC2660"/>
      <c r="AD2660"/>
      <c r="AE2660"/>
      <c r="AF2660"/>
      <c r="AG2660"/>
      <c r="AH2660"/>
      <c r="AI2660"/>
    </row>
    <row r="2661" spans="1:35" ht="40.799999999999997">
      <c r="A2661" s="10">
        <v>2645</v>
      </c>
      <c r="B2661" s="176" t="s">
        <v>1345</v>
      </c>
      <c r="C2661" s="177" t="s">
        <v>1148</v>
      </c>
      <c r="D2661" s="177" t="s">
        <v>491</v>
      </c>
      <c r="E2661" s="178" t="s">
        <v>500</v>
      </c>
      <c r="F2661" s="179">
        <v>12</v>
      </c>
      <c r="G2661" s="180" t="s">
        <v>686</v>
      </c>
      <c r="H2661" s="181">
        <v>3</v>
      </c>
      <c r="I2661" s="182">
        <f>Tabla1[[#This Row],[P_Esperada_MEISR ]]*0.0008928</f>
        <v>2.6784000000000001E-3</v>
      </c>
      <c r="J2661" s="183">
        <v>1</v>
      </c>
      <c r="K2661" s="183">
        <f>Tabla1[[#This Row],[Puntuación]]-1</f>
        <v>0</v>
      </c>
      <c r="L2661" s="182">
        <f>Tabla1[[#This Row],[Cambio escala]]*0.0008928</f>
        <v>0</v>
      </c>
      <c r="M2661" s="179" t="s">
        <v>5</v>
      </c>
      <c r="N2661" s="179" t="s">
        <v>1436</v>
      </c>
      <c r="O2661" s="179" t="s">
        <v>6</v>
      </c>
      <c r="P2661" s="179" t="s">
        <v>1439</v>
      </c>
      <c r="Q2661" s="179" t="s">
        <v>7</v>
      </c>
      <c r="R2661" s="179" t="s">
        <v>1526</v>
      </c>
      <c r="S2661" s="179" t="s">
        <v>89</v>
      </c>
      <c r="T2661" s="184" t="s">
        <v>9</v>
      </c>
      <c r="U2661" s="184" t="str">
        <f>Tabla1[[#This Row],[Códigos CIF]]&amp;" "&amp;"="&amp;" "&amp;Tabla1[[#This Row],[Códigos CIF Habilidad]]</f>
        <v>d335 = Producción de mensajes no verbales</v>
      </c>
      <c r="V2661" s="189" t="s">
        <v>90</v>
      </c>
      <c r="W2661" s="19" t="s">
        <v>91</v>
      </c>
      <c r="X2661" s="10"/>
      <c r="Y2661" s="10"/>
      <c r="Z2661"/>
      <c r="AA2661"/>
      <c r="AB2661"/>
      <c r="AC2661"/>
      <c r="AD2661"/>
      <c r="AE2661"/>
      <c r="AF2661"/>
      <c r="AG2661"/>
      <c r="AH2661"/>
      <c r="AI2661"/>
    </row>
    <row r="2662" spans="1:35" ht="30.6">
      <c r="A2662" s="10">
        <v>2646</v>
      </c>
      <c r="B2662" s="176" t="s">
        <v>1345</v>
      </c>
      <c r="C2662" s="177" t="s">
        <v>1149</v>
      </c>
      <c r="D2662" s="177" t="s">
        <v>491</v>
      </c>
      <c r="E2662" s="178" t="s">
        <v>503</v>
      </c>
      <c r="F2662" s="179">
        <v>12</v>
      </c>
      <c r="G2662" s="180" t="s">
        <v>686</v>
      </c>
      <c r="H2662" s="181">
        <v>3</v>
      </c>
      <c r="I2662" s="182">
        <f>Tabla1[[#This Row],[P_Esperada_MEISR ]]*0.0008928</f>
        <v>2.6784000000000001E-3</v>
      </c>
      <c r="J2662" s="183">
        <v>1</v>
      </c>
      <c r="K2662" s="183">
        <f>Tabla1[[#This Row],[Puntuación]]-1</f>
        <v>0</v>
      </c>
      <c r="L2662" s="182">
        <f>Tabla1[[#This Row],[Cambio escala]]*0.0008928</f>
        <v>0</v>
      </c>
      <c r="M2662" s="179" t="s">
        <v>5</v>
      </c>
      <c r="N2662" s="179" t="s">
        <v>1436</v>
      </c>
      <c r="O2662" s="179" t="s">
        <v>6</v>
      </c>
      <c r="P2662" s="179" t="s">
        <v>1439</v>
      </c>
      <c r="Q2662" s="179" t="s">
        <v>7</v>
      </c>
      <c r="R2662" s="179" t="s">
        <v>1526</v>
      </c>
      <c r="S2662" s="179" t="s">
        <v>67</v>
      </c>
      <c r="T2662" s="184" t="s">
        <v>9</v>
      </c>
      <c r="U2662" s="184" t="str">
        <f>Tabla1[[#This Row],[Códigos CIF]]&amp;" "&amp;"="&amp;" "&amp;Tabla1[[#This Row],[Códigos CIF Habilidad]]</f>
        <v>d310 = Comunicación-recepción de mensajes hablados</v>
      </c>
      <c r="V2662" s="189" t="s">
        <v>68</v>
      </c>
      <c r="W2662" s="19" t="s">
        <v>69</v>
      </c>
      <c r="X2662" s="10"/>
      <c r="Y2662" s="10"/>
      <c r="Z2662"/>
      <c r="AA2662"/>
      <c r="AB2662"/>
      <c r="AC2662"/>
      <c r="AD2662"/>
      <c r="AE2662"/>
      <c r="AF2662"/>
      <c r="AG2662"/>
      <c r="AH2662"/>
      <c r="AI2662"/>
    </row>
    <row r="2663" spans="1:35" ht="30.6">
      <c r="A2663" s="10">
        <v>2647</v>
      </c>
      <c r="B2663" s="176" t="s">
        <v>1345</v>
      </c>
      <c r="C2663" s="177" t="s">
        <v>1150</v>
      </c>
      <c r="D2663" s="177" t="s">
        <v>491</v>
      </c>
      <c r="E2663" s="178" t="s">
        <v>504</v>
      </c>
      <c r="F2663" s="179">
        <v>12</v>
      </c>
      <c r="G2663" s="180" t="s">
        <v>686</v>
      </c>
      <c r="H2663" s="181">
        <v>3</v>
      </c>
      <c r="I2663" s="182">
        <f>Tabla1[[#This Row],[P_Esperada_MEISR ]]*0.0008928</f>
        <v>2.6784000000000001E-3</v>
      </c>
      <c r="J2663" s="183">
        <v>1</v>
      </c>
      <c r="K2663" s="183">
        <f>Tabla1[[#This Row],[Puntuación]]-1</f>
        <v>0</v>
      </c>
      <c r="L2663" s="182">
        <f>Tabla1[[#This Row],[Cambio escala]]*0.0008928</f>
        <v>0</v>
      </c>
      <c r="M2663" s="179" t="s">
        <v>24</v>
      </c>
      <c r="N2663" s="179" t="s">
        <v>1435</v>
      </c>
      <c r="O2663" s="179" t="s">
        <v>31</v>
      </c>
      <c r="P2663" s="179" t="s">
        <v>1438</v>
      </c>
      <c r="Q2663" s="179" t="s">
        <v>7</v>
      </c>
      <c r="R2663" s="179" t="s">
        <v>1526</v>
      </c>
      <c r="S2663" s="179" t="s">
        <v>437</v>
      </c>
      <c r="T2663" s="184" t="s">
        <v>19</v>
      </c>
      <c r="U2663" s="184" t="str">
        <f>Tabla1[[#This Row],[Códigos CIF]]&amp;" "&amp;"="&amp;" "&amp;Tabla1[[#This Row],[Códigos CIF Habilidad]]</f>
        <v>d135 = Repetir</v>
      </c>
      <c r="V2663" s="189" t="s">
        <v>438</v>
      </c>
      <c r="W2663" s="19" t="s">
        <v>439</v>
      </c>
      <c r="X2663" s="10"/>
      <c r="Y2663" s="10"/>
      <c r="Z2663"/>
      <c r="AA2663"/>
      <c r="AB2663"/>
      <c r="AC2663"/>
      <c r="AD2663"/>
      <c r="AE2663"/>
      <c r="AF2663"/>
      <c r="AG2663"/>
      <c r="AH2663"/>
      <c r="AI2663"/>
    </row>
    <row r="2664" spans="1:35" ht="40.799999999999997">
      <c r="A2664" s="10">
        <v>2648</v>
      </c>
      <c r="B2664" s="176" t="s">
        <v>1345</v>
      </c>
      <c r="C2664" s="177" t="s">
        <v>1151</v>
      </c>
      <c r="D2664" s="177" t="s">
        <v>491</v>
      </c>
      <c r="E2664" s="178" t="s">
        <v>1550</v>
      </c>
      <c r="F2664" s="179">
        <v>18</v>
      </c>
      <c r="G2664" s="180" t="s">
        <v>684</v>
      </c>
      <c r="H2664" s="181">
        <v>3</v>
      </c>
      <c r="I2664" s="182">
        <f>Tabla1[[#This Row],[P_Esperada_MEISR ]]*0.0008928</f>
        <v>2.6784000000000001E-3</v>
      </c>
      <c r="J2664" s="183">
        <v>1</v>
      </c>
      <c r="K2664" s="183">
        <f>Tabla1[[#This Row],[Puntuación]]-1</f>
        <v>0</v>
      </c>
      <c r="L2664" s="182">
        <f>Tabla1[[#This Row],[Cambio escala]]*0.0008928</f>
        <v>0</v>
      </c>
      <c r="M2664" s="179" t="s">
        <v>5</v>
      </c>
      <c r="N2664" s="179" t="s">
        <v>1436</v>
      </c>
      <c r="O2664" s="179" t="s">
        <v>31</v>
      </c>
      <c r="P2664" s="179" t="s">
        <v>1438</v>
      </c>
      <c r="Q2664" s="179" t="s">
        <v>7</v>
      </c>
      <c r="R2664" s="179" t="s">
        <v>1526</v>
      </c>
      <c r="S2664" s="179" t="s">
        <v>67</v>
      </c>
      <c r="T2664" s="184" t="s">
        <v>9</v>
      </c>
      <c r="U2664" s="184" t="str">
        <f>Tabla1[[#This Row],[Códigos CIF]]&amp;" "&amp;"="&amp;" "&amp;Tabla1[[#This Row],[Códigos CIF Habilidad]]</f>
        <v>d310 = Comunicación-recepción de mensajes hablados</v>
      </c>
      <c r="V2664" s="189" t="s">
        <v>68</v>
      </c>
      <c r="W2664" s="19" t="s">
        <v>69</v>
      </c>
      <c r="X2664" s="10"/>
      <c r="Y2664" s="10"/>
      <c r="Z2664"/>
      <c r="AA2664"/>
      <c r="AB2664"/>
      <c r="AC2664"/>
      <c r="AD2664"/>
      <c r="AE2664"/>
      <c r="AF2664"/>
      <c r="AG2664"/>
      <c r="AH2664"/>
      <c r="AI2664"/>
    </row>
    <row r="2665" spans="1:35" ht="20.399999999999999">
      <c r="A2665" s="10">
        <v>2649</v>
      </c>
      <c r="B2665" s="176" t="s">
        <v>1345</v>
      </c>
      <c r="C2665" s="177" t="s">
        <v>1152</v>
      </c>
      <c r="D2665" s="177" t="s">
        <v>491</v>
      </c>
      <c r="E2665" s="178" t="s">
        <v>505</v>
      </c>
      <c r="F2665" s="179">
        <v>18</v>
      </c>
      <c r="G2665" s="180" t="s">
        <v>684</v>
      </c>
      <c r="H2665" s="181">
        <v>3</v>
      </c>
      <c r="I2665" s="182">
        <f>Tabla1[[#This Row],[P_Esperada_MEISR ]]*0.0008928</f>
        <v>2.6784000000000001E-3</v>
      </c>
      <c r="J2665" s="183">
        <v>1</v>
      </c>
      <c r="K2665" s="183">
        <f>Tabla1[[#This Row],[Puntuación]]-1</f>
        <v>0</v>
      </c>
      <c r="L2665" s="182">
        <f>Tabla1[[#This Row],[Cambio escala]]*0.0008928</f>
        <v>0</v>
      </c>
      <c r="M2665" s="179" t="s">
        <v>24</v>
      </c>
      <c r="N2665" s="179" t="s">
        <v>1435</v>
      </c>
      <c r="O2665" s="179" t="s">
        <v>23</v>
      </c>
      <c r="P2665" s="179" t="s">
        <v>1437</v>
      </c>
      <c r="Q2665" s="179" t="s">
        <v>23</v>
      </c>
      <c r="R2665" s="179" t="s">
        <v>1525</v>
      </c>
      <c r="S2665" s="179" t="s">
        <v>72</v>
      </c>
      <c r="T2665" s="184" t="s">
        <v>50</v>
      </c>
      <c r="U2665" s="184" t="str">
        <f>Tabla1[[#This Row],[Códigos CIF]]&amp;" "&amp;"="&amp;" "&amp;Tabla1[[#This Row],[Códigos CIF Habilidad]]</f>
        <v>d230 = Llevar a cabo rutinas diarias</v>
      </c>
      <c r="V2665" s="189" t="s">
        <v>73</v>
      </c>
      <c r="W2665" s="19" t="s">
        <v>74</v>
      </c>
      <c r="X2665" s="10"/>
      <c r="Y2665" s="10"/>
      <c r="Z2665"/>
      <c r="AA2665"/>
      <c r="AB2665"/>
      <c r="AC2665"/>
      <c r="AD2665"/>
      <c r="AE2665"/>
      <c r="AF2665"/>
      <c r="AG2665"/>
      <c r="AH2665"/>
      <c r="AI2665"/>
    </row>
    <row r="2666" spans="1:35" ht="30.6">
      <c r="A2666" s="10">
        <v>2650</v>
      </c>
      <c r="B2666" s="176" t="s">
        <v>1345</v>
      </c>
      <c r="C2666" s="177" t="s">
        <v>1153</v>
      </c>
      <c r="D2666" s="177" t="s">
        <v>491</v>
      </c>
      <c r="E2666" s="178" t="s">
        <v>506</v>
      </c>
      <c r="F2666" s="179">
        <v>18</v>
      </c>
      <c r="G2666" s="180" t="s">
        <v>684</v>
      </c>
      <c r="H2666" s="181">
        <v>3</v>
      </c>
      <c r="I2666" s="182">
        <f>Tabla1[[#This Row],[P_Esperada_MEISR ]]*0.0008928</f>
        <v>2.6784000000000001E-3</v>
      </c>
      <c r="J2666" s="183">
        <v>1</v>
      </c>
      <c r="K2666" s="183">
        <f>Tabla1[[#This Row],[Puntuación]]-1</f>
        <v>0</v>
      </c>
      <c r="L2666" s="182">
        <f>Tabla1[[#This Row],[Cambio escala]]*0.0008928</f>
        <v>0</v>
      </c>
      <c r="M2666" s="179" t="s">
        <v>23</v>
      </c>
      <c r="N2666" s="179" t="s">
        <v>1434</v>
      </c>
      <c r="O2666" s="179" t="s">
        <v>25</v>
      </c>
      <c r="P2666" s="179" t="s">
        <v>1440</v>
      </c>
      <c r="Q2666" s="179" t="s">
        <v>23</v>
      </c>
      <c r="R2666" s="179" t="s">
        <v>1525</v>
      </c>
      <c r="S2666" s="179" t="s">
        <v>44</v>
      </c>
      <c r="T2666" s="184" t="s">
        <v>27</v>
      </c>
      <c r="U2666" s="184" t="str">
        <f>Tabla1[[#This Row],[Códigos CIF]]&amp;" "&amp;"="&amp;" "&amp;Tabla1[[#This Row],[Códigos CIF Habilidad]]</f>
        <v>d415 = Mantener la posición del cuerpo</v>
      </c>
      <c r="V2666" s="189" t="s">
        <v>45</v>
      </c>
      <c r="W2666" s="19" t="s">
        <v>46</v>
      </c>
      <c r="X2666" s="10"/>
      <c r="Y2666" s="10"/>
      <c r="Z2666"/>
      <c r="AA2666"/>
      <c r="AB2666"/>
      <c r="AC2666"/>
      <c r="AD2666"/>
      <c r="AE2666"/>
      <c r="AF2666"/>
      <c r="AG2666"/>
      <c r="AH2666"/>
      <c r="AI2666"/>
    </row>
    <row r="2667" spans="1:35" ht="40.799999999999997">
      <c r="A2667" s="10">
        <v>2651</v>
      </c>
      <c r="B2667" s="176" t="s">
        <v>1345</v>
      </c>
      <c r="C2667" s="177" t="s">
        <v>1154</v>
      </c>
      <c r="D2667" s="177" t="s">
        <v>491</v>
      </c>
      <c r="E2667" s="178" t="s">
        <v>507</v>
      </c>
      <c r="F2667" s="179">
        <v>19</v>
      </c>
      <c r="G2667" s="180" t="s">
        <v>685</v>
      </c>
      <c r="H2667" s="181">
        <v>3</v>
      </c>
      <c r="I2667" s="182">
        <f>Tabla1[[#This Row],[P_Esperada_MEISR ]]*0.0008928</f>
        <v>2.6784000000000001E-3</v>
      </c>
      <c r="J2667" s="183">
        <v>1</v>
      </c>
      <c r="K2667" s="183">
        <f>Tabla1[[#This Row],[Puntuación]]-1</f>
        <v>0</v>
      </c>
      <c r="L2667" s="182">
        <f>Tabla1[[#This Row],[Cambio escala]]*0.0008928</f>
        <v>0</v>
      </c>
      <c r="M2667" s="179" t="s">
        <v>5</v>
      </c>
      <c r="N2667" s="179" t="s">
        <v>1436</v>
      </c>
      <c r="O2667" s="179" t="s">
        <v>5</v>
      </c>
      <c r="P2667" s="179" t="s">
        <v>1441</v>
      </c>
      <c r="Q2667" s="179" t="s">
        <v>5</v>
      </c>
      <c r="R2667" s="179" t="s">
        <v>1519</v>
      </c>
      <c r="S2667" s="179" t="s">
        <v>72</v>
      </c>
      <c r="T2667" s="184" t="s">
        <v>50</v>
      </c>
      <c r="U2667" s="184" t="str">
        <f>Tabla1[[#This Row],[Códigos CIF]]&amp;" "&amp;"="&amp;" "&amp;Tabla1[[#This Row],[Códigos CIF Habilidad]]</f>
        <v>d230 = Llevar a cabo rutinas diarias</v>
      </c>
      <c r="V2667" s="189" t="s">
        <v>73</v>
      </c>
      <c r="W2667" s="19" t="s">
        <v>74</v>
      </c>
      <c r="X2667" s="10"/>
      <c r="Y2667" s="10"/>
      <c r="Z2667"/>
      <c r="AA2667"/>
      <c r="AB2667"/>
      <c r="AC2667"/>
      <c r="AD2667"/>
      <c r="AE2667"/>
      <c r="AF2667"/>
      <c r="AG2667"/>
      <c r="AH2667"/>
      <c r="AI2667"/>
    </row>
    <row r="2668" spans="1:35" ht="20.399999999999999">
      <c r="A2668" s="10">
        <v>2652</v>
      </c>
      <c r="B2668" s="176" t="s">
        <v>1345</v>
      </c>
      <c r="C2668" s="177" t="s">
        <v>1155</v>
      </c>
      <c r="D2668" s="177" t="s">
        <v>491</v>
      </c>
      <c r="E2668" s="178" t="s">
        <v>1551</v>
      </c>
      <c r="F2668" s="179">
        <v>20</v>
      </c>
      <c r="G2668" s="180" t="s">
        <v>685</v>
      </c>
      <c r="H2668" s="181">
        <v>3</v>
      </c>
      <c r="I2668" s="182">
        <f>Tabla1[[#This Row],[P_Esperada_MEISR ]]*0.0008928</f>
        <v>2.6784000000000001E-3</v>
      </c>
      <c r="J2668" s="183">
        <v>1</v>
      </c>
      <c r="K2668" s="183">
        <f>Tabla1[[#This Row],[Puntuación]]-1</f>
        <v>0</v>
      </c>
      <c r="L2668" s="182">
        <f>Tabla1[[#This Row],[Cambio escala]]*0.0008928</f>
        <v>0</v>
      </c>
      <c r="M2668" s="179" t="s">
        <v>24</v>
      </c>
      <c r="N2668" s="179" t="s">
        <v>1435</v>
      </c>
      <c r="O2668" s="179" t="s">
        <v>31</v>
      </c>
      <c r="P2668" s="179" t="s">
        <v>1438</v>
      </c>
      <c r="Q2668" s="179" t="s">
        <v>7</v>
      </c>
      <c r="R2668" s="179" t="s">
        <v>1526</v>
      </c>
      <c r="S2668" s="179" t="s">
        <v>111</v>
      </c>
      <c r="T2668" s="184" t="s">
        <v>19</v>
      </c>
      <c r="U2668" s="184" t="str">
        <f>Tabla1[[#This Row],[Códigos CIF]]&amp;" "&amp;"="&amp;" "&amp;Tabla1[[#This Row],[Códigos CIF Habilidad]]</f>
        <v>d137 = Adquirir conceptos</v>
      </c>
      <c r="V2668" s="189" t="s">
        <v>112</v>
      </c>
      <c r="W2668" s="19" t="s">
        <v>113</v>
      </c>
      <c r="X2668" s="10"/>
      <c r="Y2668" s="10"/>
      <c r="Z2668"/>
      <c r="AA2668"/>
      <c r="AB2668"/>
      <c r="AC2668"/>
      <c r="AD2668"/>
      <c r="AE2668"/>
      <c r="AF2668"/>
      <c r="AG2668"/>
      <c r="AH2668"/>
      <c r="AI2668"/>
    </row>
    <row r="2669" spans="1:35" ht="40.799999999999997">
      <c r="A2669" s="10">
        <v>2653</v>
      </c>
      <c r="B2669" s="176" t="s">
        <v>1345</v>
      </c>
      <c r="C2669" s="177" t="s">
        <v>1156</v>
      </c>
      <c r="D2669" s="177" t="s">
        <v>491</v>
      </c>
      <c r="E2669" s="178" t="s">
        <v>1552</v>
      </c>
      <c r="F2669" s="179">
        <v>20</v>
      </c>
      <c r="G2669" s="180" t="s">
        <v>685</v>
      </c>
      <c r="H2669" s="181">
        <v>3</v>
      </c>
      <c r="I2669" s="182">
        <f>Tabla1[[#This Row],[P_Esperada_MEISR ]]*0.0008928</f>
        <v>2.6784000000000001E-3</v>
      </c>
      <c r="J2669" s="183">
        <v>1</v>
      </c>
      <c r="K2669" s="183">
        <f>Tabla1[[#This Row],[Puntuación]]-1</f>
        <v>0</v>
      </c>
      <c r="L2669" s="182">
        <f>Tabla1[[#This Row],[Cambio escala]]*0.0008928</f>
        <v>0</v>
      </c>
      <c r="M2669" s="179" t="s">
        <v>5</v>
      </c>
      <c r="N2669" s="179" t="s">
        <v>1436</v>
      </c>
      <c r="O2669" s="179" t="s">
        <v>6</v>
      </c>
      <c r="P2669" s="179" t="s">
        <v>1439</v>
      </c>
      <c r="Q2669" s="179" t="s">
        <v>23</v>
      </c>
      <c r="R2669" s="179" t="s">
        <v>1525</v>
      </c>
      <c r="S2669" s="179" t="s">
        <v>111</v>
      </c>
      <c r="T2669" s="184" t="s">
        <v>19</v>
      </c>
      <c r="U2669" s="184" t="str">
        <f>Tabla1[[#This Row],[Códigos CIF]]&amp;" "&amp;"="&amp;" "&amp;Tabla1[[#This Row],[Códigos CIF Habilidad]]</f>
        <v>d137 = Adquirir conceptos</v>
      </c>
      <c r="V2669" s="189" t="s">
        <v>112</v>
      </c>
      <c r="W2669" s="19" t="s">
        <v>113</v>
      </c>
      <c r="X2669" s="10"/>
      <c r="Y2669" s="10"/>
      <c r="Z2669"/>
      <c r="AA2669"/>
      <c r="AB2669"/>
      <c r="AC2669"/>
      <c r="AD2669"/>
      <c r="AE2669"/>
      <c r="AF2669"/>
      <c r="AG2669"/>
      <c r="AH2669"/>
      <c r="AI2669"/>
    </row>
    <row r="2670" spans="1:35" ht="30.6">
      <c r="A2670" s="10">
        <v>2654</v>
      </c>
      <c r="B2670" s="176" t="s">
        <v>1345</v>
      </c>
      <c r="C2670" s="177" t="s">
        <v>1157</v>
      </c>
      <c r="D2670" s="177" t="s">
        <v>491</v>
      </c>
      <c r="E2670" s="178" t="s">
        <v>510</v>
      </c>
      <c r="F2670" s="179">
        <v>22</v>
      </c>
      <c r="G2670" s="180" t="s">
        <v>685</v>
      </c>
      <c r="H2670" s="181">
        <v>3</v>
      </c>
      <c r="I2670" s="182">
        <f>Tabla1[[#This Row],[P_Esperada_MEISR ]]*0.0008928</f>
        <v>2.6784000000000001E-3</v>
      </c>
      <c r="J2670" s="183">
        <v>1</v>
      </c>
      <c r="K2670" s="183">
        <f>Tabla1[[#This Row],[Puntuación]]-1</f>
        <v>0</v>
      </c>
      <c r="L2670" s="182">
        <f>Tabla1[[#This Row],[Cambio escala]]*0.0008928</f>
        <v>0</v>
      </c>
      <c r="M2670" s="179" t="s">
        <v>24</v>
      </c>
      <c r="N2670" s="179" t="s">
        <v>1435</v>
      </c>
      <c r="O2670" s="179" t="s">
        <v>6</v>
      </c>
      <c r="P2670" s="179" t="s">
        <v>1439</v>
      </c>
      <c r="Q2670" s="179" t="s">
        <v>5</v>
      </c>
      <c r="R2670" s="179" t="s">
        <v>1519</v>
      </c>
      <c r="S2670" s="179" t="s">
        <v>72</v>
      </c>
      <c r="T2670" s="184" t="s">
        <v>50</v>
      </c>
      <c r="U2670" s="184" t="str">
        <f>Tabla1[[#This Row],[Códigos CIF]]&amp;" "&amp;"="&amp;" "&amp;Tabla1[[#This Row],[Códigos CIF Habilidad]]</f>
        <v>d230 = Llevar a cabo rutinas diarias</v>
      </c>
      <c r="V2670" s="189" t="s">
        <v>73</v>
      </c>
      <c r="W2670" s="19" t="s">
        <v>74</v>
      </c>
      <c r="X2670" s="10"/>
      <c r="Y2670" s="10"/>
      <c r="Z2670"/>
      <c r="AA2670"/>
      <c r="AB2670"/>
      <c r="AC2670"/>
      <c r="AD2670"/>
      <c r="AE2670"/>
      <c r="AF2670"/>
      <c r="AG2670"/>
      <c r="AH2670"/>
      <c r="AI2670"/>
    </row>
    <row r="2671" spans="1:35" ht="20.399999999999999">
      <c r="A2671" s="10">
        <v>2655</v>
      </c>
      <c r="B2671" s="176" t="s">
        <v>1345</v>
      </c>
      <c r="C2671" s="177" t="s">
        <v>1158</v>
      </c>
      <c r="D2671" s="177" t="s">
        <v>491</v>
      </c>
      <c r="E2671" s="178" t="s">
        <v>511</v>
      </c>
      <c r="F2671" s="179">
        <v>24</v>
      </c>
      <c r="G2671" s="180" t="s">
        <v>685</v>
      </c>
      <c r="H2671" s="181">
        <v>3</v>
      </c>
      <c r="I2671" s="182">
        <f>Tabla1[[#This Row],[P_Esperada_MEISR ]]*0.0008928</f>
        <v>2.6784000000000001E-3</v>
      </c>
      <c r="J2671" s="183">
        <v>1</v>
      </c>
      <c r="K2671" s="183">
        <f>Tabla1[[#This Row],[Puntuación]]-1</f>
        <v>0</v>
      </c>
      <c r="L2671" s="182">
        <f>Tabla1[[#This Row],[Cambio escala]]*0.0008928</f>
        <v>0</v>
      </c>
      <c r="M2671" s="179" t="s">
        <v>23</v>
      </c>
      <c r="N2671" s="179" t="s">
        <v>1434</v>
      </c>
      <c r="O2671" s="179" t="s">
        <v>23</v>
      </c>
      <c r="P2671" s="179" t="s">
        <v>1437</v>
      </c>
      <c r="Q2671" s="179" t="s">
        <v>23</v>
      </c>
      <c r="R2671" s="179" t="s">
        <v>1525</v>
      </c>
      <c r="S2671" s="179" t="s">
        <v>92</v>
      </c>
      <c r="T2671" s="184" t="s">
        <v>83</v>
      </c>
      <c r="U2671" s="184" t="str">
        <f>Tabla1[[#This Row],[Códigos CIF]]&amp;" "&amp;"="&amp;" "&amp;Tabla1[[#This Row],[Códigos CIF Habilidad]]</f>
        <v>d510 = Lavarse</v>
      </c>
      <c r="V2671" s="189" t="s">
        <v>93</v>
      </c>
      <c r="W2671" s="19" t="s">
        <v>94</v>
      </c>
      <c r="X2671" s="10"/>
      <c r="Y2671" s="10"/>
      <c r="Z2671"/>
      <c r="AA2671"/>
      <c r="AB2671"/>
      <c r="AC2671"/>
      <c r="AD2671"/>
      <c r="AE2671"/>
      <c r="AF2671"/>
      <c r="AG2671"/>
      <c r="AH2671"/>
      <c r="AI2671"/>
    </row>
    <row r="2672" spans="1:35" ht="20.399999999999999">
      <c r="A2672" s="10">
        <v>2656</v>
      </c>
      <c r="B2672" s="176" t="s">
        <v>1345</v>
      </c>
      <c r="C2672" s="177" t="s">
        <v>1159</v>
      </c>
      <c r="D2672" s="177" t="s">
        <v>491</v>
      </c>
      <c r="E2672" s="178" t="s">
        <v>512</v>
      </c>
      <c r="F2672" s="179">
        <v>24</v>
      </c>
      <c r="G2672" s="180" t="s">
        <v>685</v>
      </c>
      <c r="H2672" s="181">
        <v>3</v>
      </c>
      <c r="I2672" s="182">
        <f>Tabla1[[#This Row],[P_Esperada_MEISR ]]*0.0008928</f>
        <v>2.6784000000000001E-3</v>
      </c>
      <c r="J2672" s="183">
        <v>1</v>
      </c>
      <c r="K2672" s="183">
        <f>Tabla1[[#This Row],[Puntuación]]-1</f>
        <v>0</v>
      </c>
      <c r="L2672" s="182">
        <f>Tabla1[[#This Row],[Cambio escala]]*0.0008928</f>
        <v>0</v>
      </c>
      <c r="M2672" s="179" t="s">
        <v>5</v>
      </c>
      <c r="N2672" s="179" t="s">
        <v>1436</v>
      </c>
      <c r="O2672" s="179" t="s">
        <v>5</v>
      </c>
      <c r="P2672" s="179" t="s">
        <v>1441</v>
      </c>
      <c r="Q2672" s="179" t="s">
        <v>5</v>
      </c>
      <c r="R2672" s="179" t="s">
        <v>1519</v>
      </c>
      <c r="S2672" s="179" t="s">
        <v>72</v>
      </c>
      <c r="T2672" s="184" t="s">
        <v>50</v>
      </c>
      <c r="U2672" s="184" t="str">
        <f>Tabla1[[#This Row],[Códigos CIF]]&amp;" "&amp;"="&amp;" "&amp;Tabla1[[#This Row],[Códigos CIF Habilidad]]</f>
        <v>d230 = Llevar a cabo rutinas diarias</v>
      </c>
      <c r="V2672" s="189" t="s">
        <v>73</v>
      </c>
      <c r="W2672" s="19" t="s">
        <v>74</v>
      </c>
      <c r="X2672" s="10"/>
      <c r="Y2672" s="10"/>
      <c r="Z2672"/>
      <c r="AA2672"/>
      <c r="AB2672"/>
      <c r="AC2672"/>
      <c r="AD2672"/>
      <c r="AE2672"/>
      <c r="AF2672"/>
      <c r="AG2672"/>
      <c r="AH2672"/>
      <c r="AI2672"/>
    </row>
    <row r="2673" spans="1:35" ht="20.399999999999999">
      <c r="A2673" s="10">
        <v>2657</v>
      </c>
      <c r="B2673" s="176" t="s">
        <v>1345</v>
      </c>
      <c r="C2673" s="177" t="s">
        <v>1160</v>
      </c>
      <c r="D2673" s="177" t="s">
        <v>491</v>
      </c>
      <c r="E2673" s="178" t="s">
        <v>513</v>
      </c>
      <c r="F2673" s="179">
        <v>24</v>
      </c>
      <c r="G2673" s="180" t="s">
        <v>685</v>
      </c>
      <c r="H2673" s="181">
        <v>3</v>
      </c>
      <c r="I2673" s="182">
        <f>Tabla1[[#This Row],[P_Esperada_MEISR ]]*0.0008928</f>
        <v>2.6784000000000001E-3</v>
      </c>
      <c r="J2673" s="183">
        <v>1</v>
      </c>
      <c r="K2673" s="183">
        <f>Tabla1[[#This Row],[Puntuación]]-1</f>
        <v>0</v>
      </c>
      <c r="L2673" s="182">
        <f>Tabla1[[#This Row],[Cambio escala]]*0.0008928</f>
        <v>0</v>
      </c>
      <c r="M2673" s="179" t="s">
        <v>5</v>
      </c>
      <c r="N2673" s="179" t="s">
        <v>1436</v>
      </c>
      <c r="O2673" s="179" t="s">
        <v>6</v>
      </c>
      <c r="P2673" s="179" t="s">
        <v>1439</v>
      </c>
      <c r="Q2673" s="179" t="s">
        <v>7</v>
      </c>
      <c r="R2673" s="179" t="s">
        <v>1526</v>
      </c>
      <c r="S2673" s="179" t="s">
        <v>103</v>
      </c>
      <c r="T2673" s="184" t="s">
        <v>9</v>
      </c>
      <c r="U2673" s="184" t="str">
        <f>Tabla1[[#This Row],[Códigos CIF]]&amp;" "&amp;"="&amp;" "&amp;Tabla1[[#This Row],[Códigos CIF Habilidad]]</f>
        <v>d350 = Conversación</v>
      </c>
      <c r="V2673" s="189" t="s">
        <v>104</v>
      </c>
      <c r="W2673" s="19" t="s">
        <v>105</v>
      </c>
      <c r="X2673" s="10"/>
      <c r="Y2673" s="10"/>
      <c r="Z2673"/>
      <c r="AA2673"/>
      <c r="AB2673"/>
      <c r="AC2673"/>
      <c r="AD2673"/>
      <c r="AE2673"/>
      <c r="AF2673"/>
      <c r="AG2673"/>
      <c r="AH2673"/>
      <c r="AI2673"/>
    </row>
    <row r="2674" spans="1:35">
      <c r="A2674" s="10">
        <v>2658</v>
      </c>
      <c r="B2674" s="176" t="s">
        <v>1345</v>
      </c>
      <c r="C2674" s="177" t="s">
        <v>1161</v>
      </c>
      <c r="D2674" s="177" t="s">
        <v>491</v>
      </c>
      <c r="E2674" s="178" t="s">
        <v>534</v>
      </c>
      <c r="F2674" s="179">
        <v>24</v>
      </c>
      <c r="G2674" s="180" t="s">
        <v>685</v>
      </c>
      <c r="H2674" s="181">
        <v>3</v>
      </c>
      <c r="I2674" s="182">
        <f>Tabla1[[#This Row],[P_Esperada_MEISR ]]*0.0008928</f>
        <v>2.6784000000000001E-3</v>
      </c>
      <c r="J2674" s="183">
        <v>1</v>
      </c>
      <c r="K2674" s="183">
        <f>Tabla1[[#This Row],[Puntuación]]-1</f>
        <v>0</v>
      </c>
      <c r="L2674" s="182">
        <f>Tabla1[[#This Row],[Cambio escala]]*0.0008928</f>
        <v>0</v>
      </c>
      <c r="M2674" s="179" t="s">
        <v>5</v>
      </c>
      <c r="N2674" s="179" t="s">
        <v>1436</v>
      </c>
      <c r="O2674" s="179" t="s">
        <v>6</v>
      </c>
      <c r="P2674" s="179" t="s">
        <v>1439</v>
      </c>
      <c r="Q2674" s="179" t="s">
        <v>7</v>
      </c>
      <c r="R2674" s="179" t="s">
        <v>1526</v>
      </c>
      <c r="S2674" s="179" t="s">
        <v>111</v>
      </c>
      <c r="T2674" s="184" t="s">
        <v>19</v>
      </c>
      <c r="U2674" s="184" t="str">
        <f>Tabla1[[#This Row],[Códigos CIF]]&amp;" "&amp;"="&amp;" "&amp;Tabla1[[#This Row],[Códigos CIF Habilidad]]</f>
        <v>d137 = Adquirir conceptos</v>
      </c>
      <c r="V2674" s="189" t="s">
        <v>112</v>
      </c>
      <c r="W2674" s="19" t="s">
        <v>113</v>
      </c>
      <c r="X2674" s="10"/>
      <c r="Y2674" s="10"/>
      <c r="Z2674"/>
      <c r="AA2674"/>
      <c r="AB2674"/>
      <c r="AC2674"/>
      <c r="AD2674"/>
      <c r="AE2674"/>
      <c r="AF2674"/>
      <c r="AG2674"/>
      <c r="AH2674"/>
      <c r="AI2674"/>
    </row>
    <row r="2675" spans="1:35" ht="51">
      <c r="A2675" s="10">
        <v>2659</v>
      </c>
      <c r="B2675" s="176" t="s">
        <v>1345</v>
      </c>
      <c r="C2675" s="177" t="s">
        <v>1162</v>
      </c>
      <c r="D2675" s="177" t="s">
        <v>491</v>
      </c>
      <c r="E2675" s="178" t="s">
        <v>514</v>
      </c>
      <c r="F2675" s="179">
        <v>25</v>
      </c>
      <c r="G2675" s="180" t="s">
        <v>738</v>
      </c>
      <c r="H2675" s="181">
        <v>3</v>
      </c>
      <c r="I2675" s="182">
        <f>Tabla1[[#This Row],[P_Esperada_MEISR ]]*0.0008928</f>
        <v>2.6784000000000001E-3</v>
      </c>
      <c r="J2675" s="183">
        <v>1</v>
      </c>
      <c r="K2675" s="183">
        <f>Tabla1[[#This Row],[Puntuación]]-1</f>
        <v>0</v>
      </c>
      <c r="L2675" s="182">
        <f>Tabla1[[#This Row],[Cambio escala]]*0.0008928</f>
        <v>0</v>
      </c>
      <c r="M2675" s="179" t="s">
        <v>23</v>
      </c>
      <c r="N2675" s="179" t="s">
        <v>1434</v>
      </c>
      <c r="O2675" s="179" t="s">
        <v>23</v>
      </c>
      <c r="P2675" s="179" t="s">
        <v>1437</v>
      </c>
      <c r="Q2675" s="179" t="s">
        <v>23</v>
      </c>
      <c r="R2675" s="179" t="s">
        <v>1525</v>
      </c>
      <c r="S2675" s="179" t="s">
        <v>92</v>
      </c>
      <c r="T2675" s="184" t="s">
        <v>83</v>
      </c>
      <c r="U2675" s="184" t="str">
        <f>Tabla1[[#This Row],[Códigos CIF]]&amp;" "&amp;"="&amp;" "&amp;Tabla1[[#This Row],[Códigos CIF Habilidad]]</f>
        <v>d510 = Lavarse</v>
      </c>
      <c r="V2675" s="189" t="s">
        <v>93</v>
      </c>
      <c r="W2675" s="19" t="s">
        <v>94</v>
      </c>
      <c r="X2675" s="10"/>
      <c r="Y2675" s="10"/>
      <c r="Z2675"/>
      <c r="AA2675"/>
      <c r="AB2675"/>
      <c r="AC2675"/>
      <c r="AD2675"/>
      <c r="AE2675"/>
      <c r="AF2675"/>
      <c r="AG2675"/>
      <c r="AH2675"/>
      <c r="AI2675"/>
    </row>
    <row r="2676" spans="1:35" ht="51">
      <c r="A2676" s="10">
        <v>2660</v>
      </c>
      <c r="B2676" s="176" t="s">
        <v>1345</v>
      </c>
      <c r="C2676" s="177" t="s">
        <v>1163</v>
      </c>
      <c r="D2676" s="177" t="s">
        <v>491</v>
      </c>
      <c r="E2676" s="178" t="s">
        <v>515</v>
      </c>
      <c r="F2676" s="179">
        <v>30</v>
      </c>
      <c r="G2676" s="180" t="s">
        <v>738</v>
      </c>
      <c r="H2676" s="181">
        <v>3</v>
      </c>
      <c r="I2676" s="182">
        <f>Tabla1[[#This Row],[P_Esperada_MEISR ]]*0.0008928</f>
        <v>2.6784000000000001E-3</v>
      </c>
      <c r="J2676" s="183">
        <v>1</v>
      </c>
      <c r="K2676" s="183">
        <f>Tabla1[[#This Row],[Puntuación]]-1</f>
        <v>0</v>
      </c>
      <c r="L2676" s="182">
        <f>Tabla1[[#This Row],[Cambio escala]]*0.0008928</f>
        <v>0</v>
      </c>
      <c r="M2676" s="179" t="s">
        <v>23</v>
      </c>
      <c r="N2676" s="179" t="s">
        <v>1434</v>
      </c>
      <c r="O2676" s="179" t="s">
        <v>23</v>
      </c>
      <c r="P2676" s="179" t="s">
        <v>1437</v>
      </c>
      <c r="Q2676" s="179" t="s">
        <v>23</v>
      </c>
      <c r="R2676" s="179" t="s">
        <v>1525</v>
      </c>
      <c r="S2676" s="179" t="s">
        <v>92</v>
      </c>
      <c r="T2676" s="184" t="s">
        <v>83</v>
      </c>
      <c r="U2676" s="184" t="str">
        <f>Tabla1[[#This Row],[Códigos CIF]]&amp;" "&amp;"="&amp;" "&amp;Tabla1[[#This Row],[Códigos CIF Habilidad]]</f>
        <v>d510 = Lavarse</v>
      </c>
      <c r="V2676" s="189" t="s">
        <v>93</v>
      </c>
      <c r="W2676" s="19" t="s">
        <v>94</v>
      </c>
      <c r="X2676" s="10"/>
      <c r="Y2676" s="10"/>
      <c r="Z2676"/>
      <c r="AA2676"/>
      <c r="AB2676"/>
      <c r="AC2676"/>
      <c r="AD2676"/>
      <c r="AE2676"/>
      <c r="AF2676"/>
      <c r="AG2676"/>
      <c r="AH2676"/>
      <c r="AI2676"/>
    </row>
    <row r="2677" spans="1:35" ht="30.6">
      <c r="A2677" s="10">
        <v>2661</v>
      </c>
      <c r="B2677" s="176" t="s">
        <v>1345</v>
      </c>
      <c r="C2677" s="177" t="s">
        <v>1164</v>
      </c>
      <c r="D2677" s="177" t="s">
        <v>491</v>
      </c>
      <c r="E2677" s="178" t="s">
        <v>516</v>
      </c>
      <c r="F2677" s="179">
        <v>30</v>
      </c>
      <c r="G2677" s="180" t="s">
        <v>738</v>
      </c>
      <c r="H2677" s="181">
        <v>3</v>
      </c>
      <c r="I2677" s="182">
        <f>Tabla1[[#This Row],[P_Esperada_MEISR ]]*0.0008928</f>
        <v>2.6784000000000001E-3</v>
      </c>
      <c r="J2677" s="183">
        <v>1</v>
      </c>
      <c r="K2677" s="183">
        <f>Tabla1[[#This Row],[Puntuación]]-1</f>
        <v>0</v>
      </c>
      <c r="L2677" s="182">
        <f>Tabla1[[#This Row],[Cambio escala]]*0.0008928</f>
        <v>0</v>
      </c>
      <c r="M2677" s="179" t="s">
        <v>5</v>
      </c>
      <c r="N2677" s="179" t="s">
        <v>1436</v>
      </c>
      <c r="O2677" s="179" t="s">
        <v>5</v>
      </c>
      <c r="P2677" s="179" t="s">
        <v>1441</v>
      </c>
      <c r="Q2677" s="179" t="s">
        <v>5</v>
      </c>
      <c r="R2677" s="179" t="s">
        <v>1519</v>
      </c>
      <c r="S2677" s="179" t="s">
        <v>77</v>
      </c>
      <c r="T2677" s="184" t="s">
        <v>50</v>
      </c>
      <c r="U2677" s="184" t="str">
        <f>Tabla1[[#This Row],[Códigos CIF]]&amp;" "&amp;"="&amp;" "&amp;Tabla1[[#This Row],[Códigos CIF Habilidad]]</f>
        <v>d250 = Manejo del comportamiento propio</v>
      </c>
      <c r="V2677" s="189" t="s">
        <v>78</v>
      </c>
      <c r="W2677" s="19" t="s">
        <v>79</v>
      </c>
      <c r="X2677" s="10"/>
      <c r="Y2677" s="10"/>
      <c r="Z2677"/>
      <c r="AA2677"/>
      <c r="AB2677"/>
      <c r="AC2677"/>
      <c r="AD2677"/>
      <c r="AE2677"/>
      <c r="AF2677"/>
      <c r="AG2677"/>
      <c r="AH2677"/>
      <c r="AI2677"/>
    </row>
    <row r="2678" spans="1:35">
      <c r="A2678" s="10">
        <v>2662</v>
      </c>
      <c r="B2678" s="176" t="s">
        <v>1345</v>
      </c>
      <c r="C2678" s="177" t="s">
        <v>1165</v>
      </c>
      <c r="D2678" s="177" t="s">
        <v>491</v>
      </c>
      <c r="E2678" s="178" t="s">
        <v>517</v>
      </c>
      <c r="F2678" s="179">
        <v>33</v>
      </c>
      <c r="G2678" s="180" t="s">
        <v>739</v>
      </c>
      <c r="H2678" s="181">
        <v>3</v>
      </c>
      <c r="I2678" s="182">
        <f>Tabla1[[#This Row],[P_Esperada_MEISR ]]*0.0008928</f>
        <v>2.6784000000000001E-3</v>
      </c>
      <c r="J2678" s="183">
        <v>1</v>
      </c>
      <c r="K2678" s="183">
        <f>Tabla1[[#This Row],[Puntuación]]-1</f>
        <v>0</v>
      </c>
      <c r="L2678" s="182">
        <f>Tabla1[[#This Row],[Cambio escala]]*0.0008928</f>
        <v>0</v>
      </c>
      <c r="M2678" s="179" t="s">
        <v>5</v>
      </c>
      <c r="N2678" s="179" t="s">
        <v>1436</v>
      </c>
      <c r="O2678" s="179" t="s">
        <v>5</v>
      </c>
      <c r="P2678" s="179" t="s">
        <v>1441</v>
      </c>
      <c r="Q2678" s="179" t="s">
        <v>7</v>
      </c>
      <c r="R2678" s="179" t="s">
        <v>1526</v>
      </c>
      <c r="S2678" s="179" t="s">
        <v>111</v>
      </c>
      <c r="T2678" s="184" t="s">
        <v>19</v>
      </c>
      <c r="U2678" s="184" t="str">
        <f>Tabla1[[#This Row],[Códigos CIF]]&amp;" "&amp;"="&amp;" "&amp;Tabla1[[#This Row],[Códigos CIF Habilidad]]</f>
        <v>d137 = Adquirir conceptos</v>
      </c>
      <c r="V2678" s="189" t="s">
        <v>112</v>
      </c>
      <c r="W2678" s="19" t="s">
        <v>113</v>
      </c>
      <c r="X2678" s="10"/>
      <c r="Y2678" s="10"/>
      <c r="Z2678"/>
      <c r="AA2678"/>
      <c r="AB2678"/>
      <c r="AC2678"/>
      <c r="AD2678"/>
      <c r="AE2678"/>
      <c r="AF2678"/>
      <c r="AG2678"/>
      <c r="AH2678"/>
      <c r="AI2678"/>
    </row>
    <row r="2679" spans="1:35" ht="40.799999999999997">
      <c r="A2679" s="10">
        <v>2663</v>
      </c>
      <c r="B2679" s="176" t="s">
        <v>1345</v>
      </c>
      <c r="C2679" s="177" t="s">
        <v>1166</v>
      </c>
      <c r="D2679" s="177" t="s">
        <v>491</v>
      </c>
      <c r="E2679" s="178" t="s">
        <v>518</v>
      </c>
      <c r="F2679" s="179">
        <v>36</v>
      </c>
      <c r="G2679" s="180" t="s">
        <v>739</v>
      </c>
      <c r="H2679" s="181">
        <v>3</v>
      </c>
      <c r="I2679" s="182">
        <f>Tabla1[[#This Row],[P_Esperada_MEISR ]]*0.0008928</f>
        <v>2.6784000000000001E-3</v>
      </c>
      <c r="J2679" s="183">
        <v>1</v>
      </c>
      <c r="K2679" s="183">
        <f>Tabla1[[#This Row],[Puntuación]]-1</f>
        <v>0</v>
      </c>
      <c r="L2679" s="182">
        <f>Tabla1[[#This Row],[Cambio escala]]*0.0008928</f>
        <v>0</v>
      </c>
      <c r="M2679" s="179" t="s">
        <v>23</v>
      </c>
      <c r="N2679" s="179" t="s">
        <v>1434</v>
      </c>
      <c r="O2679" s="179" t="s">
        <v>23</v>
      </c>
      <c r="P2679" s="179" t="s">
        <v>1437</v>
      </c>
      <c r="Q2679" s="179" t="s">
        <v>23</v>
      </c>
      <c r="R2679" s="179" t="s">
        <v>1525</v>
      </c>
      <c r="S2679" s="179" t="s">
        <v>92</v>
      </c>
      <c r="T2679" s="184" t="s">
        <v>83</v>
      </c>
      <c r="U2679" s="184" t="str">
        <f>Tabla1[[#This Row],[Códigos CIF]]&amp;" "&amp;"="&amp;" "&amp;Tabla1[[#This Row],[Códigos CIF Habilidad]]</f>
        <v>d510 = Lavarse</v>
      </c>
      <c r="V2679" s="189" t="s">
        <v>93</v>
      </c>
      <c r="W2679" s="19" t="s">
        <v>94</v>
      </c>
      <c r="X2679" s="10"/>
      <c r="Y2679" s="10"/>
      <c r="Z2679"/>
      <c r="AA2679"/>
      <c r="AB2679"/>
      <c r="AC2679"/>
      <c r="AD2679"/>
      <c r="AE2679"/>
      <c r="AF2679"/>
      <c r="AG2679"/>
      <c r="AH2679"/>
      <c r="AI2679"/>
    </row>
    <row r="2680" spans="1:35" ht="51">
      <c r="A2680" s="10">
        <v>2664</v>
      </c>
      <c r="B2680" s="176" t="s">
        <v>1345</v>
      </c>
      <c r="C2680" s="177" t="s">
        <v>1167</v>
      </c>
      <c r="D2680" s="177" t="s">
        <v>491</v>
      </c>
      <c r="E2680" s="178" t="s">
        <v>519</v>
      </c>
      <c r="F2680" s="179">
        <v>36</v>
      </c>
      <c r="G2680" s="180" t="s">
        <v>739</v>
      </c>
      <c r="H2680" s="181">
        <v>3</v>
      </c>
      <c r="I2680" s="182">
        <f>Tabla1[[#This Row],[P_Esperada_MEISR ]]*0.0008928</f>
        <v>2.6784000000000001E-3</v>
      </c>
      <c r="J2680" s="183">
        <v>1</v>
      </c>
      <c r="K2680" s="183">
        <f>Tabla1[[#This Row],[Puntuación]]-1</f>
        <v>0</v>
      </c>
      <c r="L2680" s="182">
        <f>Tabla1[[#This Row],[Cambio escala]]*0.0008928</f>
        <v>0</v>
      </c>
      <c r="M2680" s="179" t="s">
        <v>24</v>
      </c>
      <c r="N2680" s="179" t="s">
        <v>1435</v>
      </c>
      <c r="O2680" s="179" t="s">
        <v>31</v>
      </c>
      <c r="P2680" s="179" t="s">
        <v>1438</v>
      </c>
      <c r="Q2680" s="179" t="s">
        <v>23</v>
      </c>
      <c r="R2680" s="179" t="s">
        <v>1525</v>
      </c>
      <c r="S2680" s="179" t="s">
        <v>176</v>
      </c>
      <c r="T2680" s="184" t="s">
        <v>19</v>
      </c>
      <c r="U2680" s="184" t="str">
        <f>Tabla1[[#This Row],[Códigos CIF]]&amp;" "&amp;"="&amp;" "&amp;Tabla1[[#This Row],[Códigos CIF Habilidad]]</f>
        <v>d177 = Tomar decisiones</v>
      </c>
      <c r="V2680" s="189" t="s">
        <v>177</v>
      </c>
      <c r="W2680" s="19" t="s">
        <v>178</v>
      </c>
      <c r="X2680" s="10"/>
      <c r="Y2680" s="10"/>
      <c r="Z2680"/>
      <c r="AA2680"/>
      <c r="AB2680"/>
      <c r="AC2680"/>
      <c r="AD2680"/>
      <c r="AE2680"/>
      <c r="AF2680"/>
      <c r="AG2680"/>
      <c r="AH2680"/>
      <c r="AI2680"/>
    </row>
    <row r="2681" spans="1:35">
      <c r="A2681" s="10">
        <v>2665</v>
      </c>
      <c r="B2681" s="176" t="s">
        <v>1345</v>
      </c>
      <c r="C2681" s="177" t="s">
        <v>1168</v>
      </c>
      <c r="D2681" s="177" t="s">
        <v>491</v>
      </c>
      <c r="E2681" s="178" t="s">
        <v>520</v>
      </c>
      <c r="F2681" s="179">
        <v>36</v>
      </c>
      <c r="G2681" s="180" t="s">
        <v>739</v>
      </c>
      <c r="H2681" s="181">
        <v>3</v>
      </c>
      <c r="I2681" s="182">
        <f>Tabla1[[#This Row],[P_Esperada_MEISR ]]*0.0008928</f>
        <v>2.6784000000000001E-3</v>
      </c>
      <c r="J2681" s="183">
        <v>1</v>
      </c>
      <c r="K2681" s="183">
        <f>Tabla1[[#This Row],[Puntuación]]-1</f>
        <v>0</v>
      </c>
      <c r="L2681" s="182">
        <f>Tabla1[[#This Row],[Cambio escala]]*0.0008928</f>
        <v>0</v>
      </c>
      <c r="M2681" s="179" t="s">
        <v>24</v>
      </c>
      <c r="N2681" s="179" t="s">
        <v>1435</v>
      </c>
      <c r="O2681" s="179" t="s">
        <v>31</v>
      </c>
      <c r="P2681" s="179" t="s">
        <v>1438</v>
      </c>
      <c r="Q2681" s="179" t="s">
        <v>7</v>
      </c>
      <c r="R2681" s="179" t="s">
        <v>1526</v>
      </c>
      <c r="S2681" s="179" t="s">
        <v>521</v>
      </c>
      <c r="T2681" s="184" t="s">
        <v>19</v>
      </c>
      <c r="U2681" s="184" t="str">
        <f>Tabla1[[#This Row],[Códigos CIF]]&amp;" "&amp;"="&amp;" "&amp;Tabla1[[#This Row],[Códigos CIF Habilidad]]</f>
        <v>d155 = Adquirir habilidades</v>
      </c>
      <c r="V2681" s="189" t="s">
        <v>522</v>
      </c>
      <c r="W2681" s="19" t="s">
        <v>523</v>
      </c>
      <c r="X2681" s="10"/>
      <c r="Y2681" s="10"/>
      <c r="Z2681"/>
      <c r="AA2681"/>
      <c r="AB2681"/>
      <c r="AC2681"/>
      <c r="AD2681"/>
      <c r="AE2681"/>
      <c r="AF2681"/>
      <c r="AG2681"/>
      <c r="AH2681"/>
      <c r="AI2681"/>
    </row>
    <row r="2682" spans="1:35" ht="20.399999999999999">
      <c r="A2682" s="10">
        <v>2666</v>
      </c>
      <c r="B2682" s="176" t="s">
        <v>1345</v>
      </c>
      <c r="C2682" s="177" t="s">
        <v>1169</v>
      </c>
      <c r="D2682" s="177" t="s">
        <v>491</v>
      </c>
      <c r="E2682" s="178" t="s">
        <v>524</v>
      </c>
      <c r="F2682" s="179">
        <v>36</v>
      </c>
      <c r="G2682" s="180" t="s">
        <v>739</v>
      </c>
      <c r="H2682" s="181">
        <v>3</v>
      </c>
      <c r="I2682" s="182">
        <f>Tabla1[[#This Row],[P_Esperada_MEISR ]]*0.0008928</f>
        <v>2.6784000000000001E-3</v>
      </c>
      <c r="J2682" s="183">
        <v>1</v>
      </c>
      <c r="K2682" s="183">
        <f>Tabla1[[#This Row],[Puntuación]]-1</f>
        <v>0</v>
      </c>
      <c r="L2682" s="182">
        <f>Tabla1[[#This Row],[Cambio escala]]*0.0008928</f>
        <v>0</v>
      </c>
      <c r="M2682" s="179" t="s">
        <v>23</v>
      </c>
      <c r="N2682" s="179" t="s">
        <v>1434</v>
      </c>
      <c r="O2682" s="179" t="s">
        <v>23</v>
      </c>
      <c r="P2682" s="179" t="s">
        <v>1437</v>
      </c>
      <c r="Q2682" s="179" t="s">
        <v>23</v>
      </c>
      <c r="R2682" s="179" t="s">
        <v>1525</v>
      </c>
      <c r="S2682" s="179" t="s">
        <v>211</v>
      </c>
      <c r="T2682" s="184" t="s">
        <v>83</v>
      </c>
      <c r="U2682" s="184" t="str">
        <f>Tabla1[[#This Row],[Códigos CIF]]&amp;" "&amp;"="&amp;" "&amp;Tabla1[[#This Row],[Códigos CIF Habilidad]]</f>
        <v>d540 = Vestirse</v>
      </c>
      <c r="V2682" s="189" t="s">
        <v>212</v>
      </c>
      <c r="W2682" s="19" t="s">
        <v>213</v>
      </c>
      <c r="X2682" s="10"/>
      <c r="Y2682" s="10"/>
      <c r="Z2682"/>
      <c r="AA2682"/>
      <c r="AB2682"/>
      <c r="AC2682"/>
      <c r="AD2682"/>
      <c r="AE2682"/>
      <c r="AF2682"/>
      <c r="AG2682"/>
      <c r="AH2682"/>
      <c r="AI2682"/>
    </row>
    <row r="2683" spans="1:35" ht="30.6">
      <c r="A2683" s="10">
        <v>2667</v>
      </c>
      <c r="B2683" s="176" t="s">
        <v>1345</v>
      </c>
      <c r="C2683" s="177" t="s">
        <v>1170</v>
      </c>
      <c r="D2683" s="177" t="s">
        <v>491</v>
      </c>
      <c r="E2683" s="178" t="s">
        <v>526</v>
      </c>
      <c r="F2683" s="179">
        <v>36</v>
      </c>
      <c r="G2683" s="180" t="s">
        <v>739</v>
      </c>
      <c r="H2683" s="181">
        <v>3</v>
      </c>
      <c r="I2683" s="182">
        <f>Tabla1[[#This Row],[P_Esperada_MEISR ]]*0.0008928</f>
        <v>2.6784000000000001E-3</v>
      </c>
      <c r="J2683" s="183">
        <v>1</v>
      </c>
      <c r="K2683" s="183">
        <f>Tabla1[[#This Row],[Puntuación]]-1</f>
        <v>0</v>
      </c>
      <c r="L2683" s="182">
        <f>Tabla1[[#This Row],[Cambio escala]]*0.0008928</f>
        <v>0</v>
      </c>
      <c r="M2683" s="179" t="s">
        <v>5</v>
      </c>
      <c r="N2683" s="179" t="s">
        <v>1436</v>
      </c>
      <c r="O2683" s="179" t="s">
        <v>5</v>
      </c>
      <c r="P2683" s="179" t="s">
        <v>1441</v>
      </c>
      <c r="Q2683" s="179" t="s">
        <v>5</v>
      </c>
      <c r="R2683" s="179" t="s">
        <v>1519</v>
      </c>
      <c r="S2683" s="179" t="s">
        <v>13</v>
      </c>
      <c r="T2683" s="184" t="s">
        <v>14</v>
      </c>
      <c r="U2683" s="184" t="str">
        <f>Tabla1[[#This Row],[Códigos CIF]]&amp;" "&amp;"="&amp;" "&amp;Tabla1[[#This Row],[Códigos CIF Habilidad]]</f>
        <v>d710 = Interacciones interpersonales básicas</v>
      </c>
      <c r="V2683" s="189" t="s">
        <v>15</v>
      </c>
      <c r="W2683" s="19" t="s">
        <v>16</v>
      </c>
      <c r="X2683" s="10"/>
      <c r="Y2683" s="10"/>
      <c r="Z2683"/>
      <c r="AA2683"/>
      <c r="AB2683"/>
      <c r="AC2683"/>
      <c r="AD2683"/>
      <c r="AE2683"/>
      <c r="AF2683"/>
      <c r="AG2683"/>
      <c r="AH2683"/>
      <c r="AI2683"/>
    </row>
    <row r="2684" spans="1:35" ht="40.799999999999997">
      <c r="A2684" s="10">
        <v>2668</v>
      </c>
      <c r="B2684" s="176" t="s">
        <v>1345</v>
      </c>
      <c r="C2684" s="177" t="s">
        <v>1171</v>
      </c>
      <c r="D2684" s="177" t="s">
        <v>491</v>
      </c>
      <c r="E2684" s="178" t="s">
        <v>535</v>
      </c>
      <c r="F2684" s="179">
        <v>36</v>
      </c>
      <c r="G2684" s="180" t="s">
        <v>739</v>
      </c>
      <c r="H2684" s="181">
        <v>3</v>
      </c>
      <c r="I2684" s="182">
        <f>Tabla1[[#This Row],[P_Esperada_MEISR ]]*0.0008928</f>
        <v>2.6784000000000001E-3</v>
      </c>
      <c r="J2684" s="183">
        <v>1</v>
      </c>
      <c r="K2684" s="183">
        <f>Tabla1[[#This Row],[Puntuación]]-1</f>
        <v>0</v>
      </c>
      <c r="L2684" s="182">
        <f>Tabla1[[#This Row],[Cambio escala]]*0.0008928</f>
        <v>0</v>
      </c>
      <c r="M2684" s="179" t="s">
        <v>23</v>
      </c>
      <c r="N2684" s="179" t="s">
        <v>1434</v>
      </c>
      <c r="O2684" s="179" t="s">
        <v>23</v>
      </c>
      <c r="P2684" s="179" t="s">
        <v>1437</v>
      </c>
      <c r="Q2684" s="179" t="s">
        <v>23</v>
      </c>
      <c r="R2684" s="179" t="s">
        <v>1525</v>
      </c>
      <c r="S2684" s="179" t="s">
        <v>536</v>
      </c>
      <c r="T2684" s="184" t="s">
        <v>83</v>
      </c>
      <c r="U2684" s="184" t="str">
        <f>Tabla1[[#This Row],[Códigos CIF]]&amp;" "&amp;"="&amp;" "&amp;Tabla1[[#This Row],[Códigos CIF Habilidad]]</f>
        <v>d520 = Cuidado de partes del cuerpo</v>
      </c>
      <c r="V2684" s="189" t="s">
        <v>537</v>
      </c>
      <c r="W2684" s="19" t="s">
        <v>538</v>
      </c>
      <c r="X2684" s="10"/>
      <c r="Y2684" s="10"/>
      <c r="Z2684"/>
      <c r="AA2684"/>
      <c r="AB2684"/>
      <c r="AC2684"/>
      <c r="AD2684"/>
      <c r="AE2684"/>
      <c r="AF2684"/>
      <c r="AG2684"/>
      <c r="AH2684"/>
      <c r="AI2684"/>
    </row>
    <row r="2685" spans="1:35" ht="30.6">
      <c r="A2685" s="10">
        <v>2669</v>
      </c>
      <c r="B2685" s="176" t="s">
        <v>1345</v>
      </c>
      <c r="C2685" s="177" t="s">
        <v>1172</v>
      </c>
      <c r="D2685" s="177" t="s">
        <v>491</v>
      </c>
      <c r="E2685" s="178" t="s">
        <v>541</v>
      </c>
      <c r="F2685" s="179">
        <v>36</v>
      </c>
      <c r="G2685" s="180" t="s">
        <v>739</v>
      </c>
      <c r="H2685" s="181">
        <v>3</v>
      </c>
      <c r="I2685" s="182">
        <f>Tabla1[[#This Row],[P_Esperada_MEISR ]]*0.0008928</f>
        <v>2.6784000000000001E-3</v>
      </c>
      <c r="J2685" s="183">
        <v>1</v>
      </c>
      <c r="K2685" s="183">
        <f>Tabla1[[#This Row],[Puntuación]]-1</f>
        <v>0</v>
      </c>
      <c r="L2685" s="182">
        <f>Tabla1[[#This Row],[Cambio escala]]*0.0008928</f>
        <v>0</v>
      </c>
      <c r="M2685" s="179" t="s">
        <v>23</v>
      </c>
      <c r="N2685" s="179" t="s">
        <v>1434</v>
      </c>
      <c r="O2685" s="179" t="s">
        <v>23</v>
      </c>
      <c r="P2685" s="179" t="s">
        <v>1437</v>
      </c>
      <c r="Q2685" s="179" t="s">
        <v>23</v>
      </c>
      <c r="R2685" s="179" t="s">
        <v>1525</v>
      </c>
      <c r="S2685" s="179" t="s">
        <v>92</v>
      </c>
      <c r="T2685" s="184" t="s">
        <v>83</v>
      </c>
      <c r="U2685" s="184" t="str">
        <f>Tabla1[[#This Row],[Códigos CIF]]&amp;" "&amp;"="&amp;" "&amp;Tabla1[[#This Row],[Códigos CIF Habilidad]]</f>
        <v>d510 = Lavarse</v>
      </c>
      <c r="V2685" s="189" t="s">
        <v>93</v>
      </c>
      <c r="W2685" s="19" t="s">
        <v>94</v>
      </c>
      <c r="X2685" s="10"/>
      <c r="Y2685" s="10"/>
      <c r="Z2685"/>
      <c r="AA2685"/>
      <c r="AB2685"/>
      <c r="AC2685"/>
      <c r="AD2685"/>
      <c r="AE2685"/>
      <c r="AF2685"/>
      <c r="AG2685"/>
      <c r="AH2685"/>
      <c r="AI2685"/>
    </row>
    <row r="2686" spans="1:35">
      <c r="A2686" s="10">
        <v>2670</v>
      </c>
      <c r="B2686" s="176" t="s">
        <v>1345</v>
      </c>
      <c r="C2686" s="177" t="s">
        <v>1173</v>
      </c>
      <c r="D2686" s="177" t="s">
        <v>491</v>
      </c>
      <c r="E2686" s="178" t="s">
        <v>527</v>
      </c>
      <c r="F2686" s="179">
        <v>48</v>
      </c>
      <c r="G2686" s="180" t="s">
        <v>741</v>
      </c>
      <c r="H2686" s="181">
        <v>3</v>
      </c>
      <c r="I2686" s="182">
        <f>Tabla1[[#This Row],[P_Esperada_MEISR ]]*0.0008928</f>
        <v>2.6784000000000001E-3</v>
      </c>
      <c r="J2686" s="183">
        <v>1</v>
      </c>
      <c r="K2686" s="183">
        <f>Tabla1[[#This Row],[Puntuación]]-1</f>
        <v>0</v>
      </c>
      <c r="L2686" s="182">
        <f>Tabla1[[#This Row],[Cambio escala]]*0.0008928</f>
        <v>0</v>
      </c>
      <c r="M2686" s="179" t="s">
        <v>23</v>
      </c>
      <c r="N2686" s="179" t="s">
        <v>1434</v>
      </c>
      <c r="O2686" s="179" t="s">
        <v>23</v>
      </c>
      <c r="P2686" s="179" t="s">
        <v>1437</v>
      </c>
      <c r="Q2686" s="179" t="s">
        <v>23</v>
      </c>
      <c r="R2686" s="179" t="s">
        <v>1525</v>
      </c>
      <c r="S2686" s="179" t="s">
        <v>528</v>
      </c>
      <c r="T2686" s="184" t="s">
        <v>27</v>
      </c>
      <c r="U2686" s="184" t="str">
        <f>Tabla1[[#This Row],[Códigos CIF]]&amp;" "&amp;"="&amp;" "&amp;Tabla1[[#This Row],[Códigos CIF Habilidad]]</f>
        <v>d420 = Transferir el propio cuerpo</v>
      </c>
      <c r="V2686" s="189" t="s">
        <v>529</v>
      </c>
      <c r="W2686" s="19" t="s">
        <v>530</v>
      </c>
      <c r="X2686" s="10"/>
      <c r="Y2686" s="10"/>
      <c r="Z2686"/>
      <c r="AA2686"/>
      <c r="AB2686"/>
      <c r="AC2686"/>
      <c r="AD2686"/>
      <c r="AE2686"/>
      <c r="AF2686"/>
      <c r="AG2686"/>
      <c r="AH2686"/>
      <c r="AI2686"/>
    </row>
    <row r="2687" spans="1:35" ht="30.6">
      <c r="A2687" s="10">
        <v>2671</v>
      </c>
      <c r="B2687" s="176" t="s">
        <v>1345</v>
      </c>
      <c r="C2687" s="177" t="s">
        <v>1174</v>
      </c>
      <c r="D2687" s="177" t="s">
        <v>491</v>
      </c>
      <c r="E2687" s="178" t="s">
        <v>531</v>
      </c>
      <c r="F2687" s="179">
        <v>48</v>
      </c>
      <c r="G2687" s="180" t="s">
        <v>741</v>
      </c>
      <c r="H2687" s="181">
        <v>3</v>
      </c>
      <c r="I2687" s="182">
        <f>Tabla1[[#This Row],[P_Esperada_MEISR ]]*0.0008928</f>
        <v>2.6784000000000001E-3</v>
      </c>
      <c r="J2687" s="183">
        <v>1</v>
      </c>
      <c r="K2687" s="183">
        <f>Tabla1[[#This Row],[Puntuación]]-1</f>
        <v>0</v>
      </c>
      <c r="L2687" s="182">
        <f>Tabla1[[#This Row],[Cambio escala]]*0.0008928</f>
        <v>0</v>
      </c>
      <c r="M2687" s="179" t="s">
        <v>23</v>
      </c>
      <c r="N2687" s="179" t="s">
        <v>1434</v>
      </c>
      <c r="O2687" s="179" t="s">
        <v>23</v>
      </c>
      <c r="P2687" s="179" t="s">
        <v>1437</v>
      </c>
      <c r="Q2687" s="179" t="s">
        <v>23</v>
      </c>
      <c r="R2687" s="179" t="s">
        <v>1525</v>
      </c>
      <c r="S2687" s="179" t="s">
        <v>92</v>
      </c>
      <c r="T2687" s="184" t="s">
        <v>83</v>
      </c>
      <c r="U2687" s="184" t="str">
        <f>Tabla1[[#This Row],[Códigos CIF]]&amp;" "&amp;"="&amp;" "&amp;Tabla1[[#This Row],[Códigos CIF Habilidad]]</f>
        <v>d510 = Lavarse</v>
      </c>
      <c r="V2687" s="189" t="s">
        <v>93</v>
      </c>
      <c r="W2687" s="19" t="s">
        <v>94</v>
      </c>
      <c r="X2687" s="10"/>
      <c r="Y2687" s="10"/>
      <c r="Z2687"/>
      <c r="AA2687"/>
      <c r="AB2687"/>
      <c r="AC2687"/>
      <c r="AD2687"/>
      <c r="AE2687"/>
      <c r="AF2687"/>
      <c r="AG2687"/>
      <c r="AH2687"/>
      <c r="AI2687"/>
    </row>
    <row r="2688" spans="1:35">
      <c r="A2688" s="10">
        <v>2672</v>
      </c>
      <c r="B2688" s="176" t="s">
        <v>1345</v>
      </c>
      <c r="C2688" s="177" t="s">
        <v>1175</v>
      </c>
      <c r="D2688" s="177" t="s">
        <v>491</v>
      </c>
      <c r="E2688" s="178" t="s">
        <v>532</v>
      </c>
      <c r="F2688" s="179">
        <v>48</v>
      </c>
      <c r="G2688" s="180" t="s">
        <v>741</v>
      </c>
      <c r="H2688" s="181">
        <v>3</v>
      </c>
      <c r="I2688" s="182">
        <f>Tabla1[[#This Row],[P_Esperada_MEISR ]]*0.0008928</f>
        <v>2.6784000000000001E-3</v>
      </c>
      <c r="J2688" s="183">
        <v>1</v>
      </c>
      <c r="K2688" s="183">
        <f>Tabla1[[#This Row],[Puntuación]]-1</f>
        <v>0</v>
      </c>
      <c r="L2688" s="182">
        <f>Tabla1[[#This Row],[Cambio escala]]*0.0008928</f>
        <v>0</v>
      </c>
      <c r="M2688" s="179" t="s">
        <v>23</v>
      </c>
      <c r="N2688" s="179" t="s">
        <v>1434</v>
      </c>
      <c r="O2688" s="179" t="s">
        <v>23</v>
      </c>
      <c r="P2688" s="179" t="s">
        <v>1437</v>
      </c>
      <c r="Q2688" s="179" t="s">
        <v>23</v>
      </c>
      <c r="R2688" s="179" t="s">
        <v>1525</v>
      </c>
      <c r="S2688" s="179" t="s">
        <v>92</v>
      </c>
      <c r="T2688" s="184" t="s">
        <v>83</v>
      </c>
      <c r="U2688" s="184" t="str">
        <f>Tabla1[[#This Row],[Códigos CIF]]&amp;" "&amp;"="&amp;" "&amp;Tabla1[[#This Row],[Códigos CIF Habilidad]]</f>
        <v>d510 = Lavarse</v>
      </c>
      <c r="V2688" s="189" t="s">
        <v>93</v>
      </c>
      <c r="W2688" s="19" t="s">
        <v>94</v>
      </c>
      <c r="X2688" s="10"/>
      <c r="Y2688" s="10"/>
      <c r="Z2688"/>
      <c r="AA2688"/>
      <c r="AB2688"/>
      <c r="AC2688"/>
      <c r="AD2688"/>
      <c r="AE2688"/>
      <c r="AF2688"/>
      <c r="AG2688"/>
      <c r="AH2688"/>
      <c r="AI2688"/>
    </row>
    <row r="2689" spans="1:35" ht="40.799999999999997">
      <c r="A2689" s="10">
        <v>2673</v>
      </c>
      <c r="B2689" s="176" t="s">
        <v>1345</v>
      </c>
      <c r="C2689" s="177" t="s">
        <v>1176</v>
      </c>
      <c r="D2689" s="177" t="s">
        <v>491</v>
      </c>
      <c r="E2689" s="178" t="s">
        <v>533</v>
      </c>
      <c r="F2689" s="179">
        <v>48</v>
      </c>
      <c r="G2689" s="180" t="s">
        <v>741</v>
      </c>
      <c r="H2689" s="181">
        <v>3</v>
      </c>
      <c r="I2689" s="182">
        <f>Tabla1[[#This Row],[P_Esperada_MEISR ]]*0.0008928</f>
        <v>2.6784000000000001E-3</v>
      </c>
      <c r="J2689" s="183">
        <v>1</v>
      </c>
      <c r="K2689" s="183">
        <f>Tabla1[[#This Row],[Puntuación]]-1</f>
        <v>0</v>
      </c>
      <c r="L2689" s="182">
        <f>Tabla1[[#This Row],[Cambio escala]]*0.0008928</f>
        <v>0</v>
      </c>
      <c r="M2689" s="179" t="s">
        <v>24</v>
      </c>
      <c r="N2689" s="179" t="s">
        <v>1435</v>
      </c>
      <c r="O2689" s="179" t="s">
        <v>23</v>
      </c>
      <c r="P2689" s="179" t="s">
        <v>1437</v>
      </c>
      <c r="Q2689" s="179" t="s">
        <v>23</v>
      </c>
      <c r="R2689" s="179" t="s">
        <v>1525</v>
      </c>
      <c r="S2689" s="179" t="s">
        <v>86</v>
      </c>
      <c r="T2689" s="184" t="s">
        <v>50</v>
      </c>
      <c r="U2689" s="184" t="str">
        <f>Tabla1[[#This Row],[Códigos CIF]]&amp;" "&amp;"="&amp;" "&amp;Tabla1[[#This Row],[Códigos CIF Habilidad]]</f>
        <v>d210 = Llevar a cabo una única tarea</v>
      </c>
      <c r="V2689" s="189" t="s">
        <v>87</v>
      </c>
      <c r="W2689" s="19" t="s">
        <v>88</v>
      </c>
      <c r="X2689" s="10"/>
      <c r="Y2689" s="10"/>
      <c r="Z2689"/>
      <c r="AA2689"/>
      <c r="AB2689"/>
      <c r="AC2689"/>
      <c r="AD2689"/>
      <c r="AE2689"/>
      <c r="AF2689"/>
      <c r="AG2689"/>
      <c r="AH2689"/>
      <c r="AI2689"/>
    </row>
    <row r="2690" spans="1:35">
      <c r="A2690" s="10">
        <v>2674</v>
      </c>
      <c r="B2690" s="176" t="s">
        <v>1345</v>
      </c>
      <c r="C2690" s="177" t="s">
        <v>1177</v>
      </c>
      <c r="D2690" s="177" t="s">
        <v>491</v>
      </c>
      <c r="E2690" s="178" t="s">
        <v>726</v>
      </c>
      <c r="F2690" s="179">
        <v>48</v>
      </c>
      <c r="G2690" s="180" t="s">
        <v>741</v>
      </c>
      <c r="H2690" s="181">
        <v>3</v>
      </c>
      <c r="I2690" s="182">
        <f>Tabla1[[#This Row],[P_Esperada_MEISR ]]*0.0008928</f>
        <v>2.6784000000000001E-3</v>
      </c>
      <c r="J2690" s="183">
        <v>1</v>
      </c>
      <c r="K2690" s="183">
        <f>Tabla1[[#This Row],[Puntuación]]-1</f>
        <v>0</v>
      </c>
      <c r="L2690" s="182">
        <f>Tabla1[[#This Row],[Cambio escala]]*0.0008928</f>
        <v>0</v>
      </c>
      <c r="M2690" s="179" t="s">
        <v>24</v>
      </c>
      <c r="N2690" s="179" t="s">
        <v>1435</v>
      </c>
      <c r="O2690" s="179" t="s">
        <v>31</v>
      </c>
      <c r="P2690" s="179" t="s">
        <v>1438</v>
      </c>
      <c r="Q2690" s="179" t="s">
        <v>7</v>
      </c>
      <c r="R2690" s="179" t="s">
        <v>1526</v>
      </c>
      <c r="S2690" s="179" t="s">
        <v>142</v>
      </c>
      <c r="T2690" s="184" t="s">
        <v>19</v>
      </c>
      <c r="U2690" s="184" t="str">
        <f>Tabla1[[#This Row],[Códigos CIF]]&amp;" "&amp;"="&amp;" "&amp;Tabla1[[#This Row],[Códigos CIF Habilidad]]</f>
        <v>d161 = Dirigir la atención</v>
      </c>
      <c r="V2690" s="189" t="s">
        <v>143</v>
      </c>
      <c r="W2690" s="19" t="s">
        <v>144</v>
      </c>
      <c r="X2690" s="10"/>
      <c r="Y2690" s="10"/>
      <c r="Z2690"/>
      <c r="AA2690"/>
      <c r="AB2690"/>
      <c r="AC2690"/>
      <c r="AD2690"/>
      <c r="AE2690"/>
      <c r="AF2690"/>
      <c r="AG2690"/>
      <c r="AH2690"/>
      <c r="AI2690"/>
    </row>
    <row r="2691" spans="1:35">
      <c r="A2691" s="10">
        <v>2675</v>
      </c>
      <c r="B2691" s="176" t="s">
        <v>1345</v>
      </c>
      <c r="C2691" s="177" t="s">
        <v>1178</v>
      </c>
      <c r="D2691" s="177" t="s">
        <v>491</v>
      </c>
      <c r="E2691" s="178" t="s">
        <v>539</v>
      </c>
      <c r="F2691" s="179">
        <v>48</v>
      </c>
      <c r="G2691" s="180" t="s">
        <v>741</v>
      </c>
      <c r="H2691" s="181">
        <v>3</v>
      </c>
      <c r="I2691" s="182">
        <f>Tabla1[[#This Row],[P_Esperada_MEISR ]]*0.0008928</f>
        <v>2.6784000000000001E-3</v>
      </c>
      <c r="J2691" s="183">
        <v>1</v>
      </c>
      <c r="K2691" s="183">
        <f>Tabla1[[#This Row],[Puntuación]]-1</f>
        <v>0</v>
      </c>
      <c r="L2691" s="182">
        <f>Tabla1[[#This Row],[Cambio escala]]*0.0008928</f>
        <v>0</v>
      </c>
      <c r="M2691" s="179" t="s">
        <v>24</v>
      </c>
      <c r="N2691" s="179" t="s">
        <v>1435</v>
      </c>
      <c r="O2691" s="179" t="s">
        <v>23</v>
      </c>
      <c r="P2691" s="179" t="s">
        <v>1437</v>
      </c>
      <c r="Q2691" s="179" t="s">
        <v>23</v>
      </c>
      <c r="R2691" s="179" t="s">
        <v>1525</v>
      </c>
      <c r="S2691" s="179" t="s">
        <v>536</v>
      </c>
      <c r="T2691" s="184" t="s">
        <v>83</v>
      </c>
      <c r="U2691" s="184" t="str">
        <f>Tabla1[[#This Row],[Códigos CIF]]&amp;" "&amp;"="&amp;" "&amp;Tabla1[[#This Row],[Códigos CIF Habilidad]]</f>
        <v>d520 = Cuidado de partes del cuerpo</v>
      </c>
      <c r="V2691" s="189" t="s">
        <v>537</v>
      </c>
      <c r="W2691" s="19" t="s">
        <v>538</v>
      </c>
      <c r="X2691" s="10"/>
      <c r="Y2691" s="10"/>
      <c r="Z2691"/>
      <c r="AA2691"/>
      <c r="AB2691"/>
      <c r="AC2691"/>
      <c r="AD2691"/>
      <c r="AE2691"/>
      <c r="AF2691"/>
      <c r="AG2691"/>
      <c r="AH2691"/>
      <c r="AI2691"/>
    </row>
    <row r="2692" spans="1:35" ht="20.399999999999999">
      <c r="A2692" s="10">
        <v>2676</v>
      </c>
      <c r="B2692" s="176" t="s">
        <v>1345</v>
      </c>
      <c r="C2692" s="177" t="s">
        <v>1179</v>
      </c>
      <c r="D2692" s="177" t="s">
        <v>491</v>
      </c>
      <c r="E2692" s="178" t="s">
        <v>525</v>
      </c>
      <c r="F2692" s="179">
        <v>54</v>
      </c>
      <c r="G2692" s="180" t="s">
        <v>743</v>
      </c>
      <c r="H2692" s="181">
        <v>3</v>
      </c>
      <c r="I2692" s="182">
        <f>Tabla1[[#This Row],[P_Esperada_MEISR ]]*0.0008928</f>
        <v>2.6784000000000001E-3</v>
      </c>
      <c r="J2692" s="183">
        <v>1</v>
      </c>
      <c r="K2692" s="183">
        <f>Tabla1[[#This Row],[Puntuación]]-1</f>
        <v>0</v>
      </c>
      <c r="L2692" s="182">
        <f>Tabla1[[#This Row],[Cambio escala]]*0.0008928</f>
        <v>0</v>
      </c>
      <c r="M2692" s="179" t="s">
        <v>23</v>
      </c>
      <c r="N2692" s="179" t="s">
        <v>1434</v>
      </c>
      <c r="O2692" s="179" t="s">
        <v>23</v>
      </c>
      <c r="P2692" s="179" t="s">
        <v>1437</v>
      </c>
      <c r="Q2692" s="179" t="s">
        <v>23</v>
      </c>
      <c r="R2692" s="179" t="s">
        <v>1525</v>
      </c>
      <c r="S2692" s="179" t="s">
        <v>211</v>
      </c>
      <c r="T2692" s="184" t="s">
        <v>83</v>
      </c>
      <c r="U2692" s="184" t="str">
        <f>Tabla1[[#This Row],[Códigos CIF]]&amp;" "&amp;"="&amp;" "&amp;Tabla1[[#This Row],[Códigos CIF Habilidad]]</f>
        <v>d540 = Vestirse</v>
      </c>
      <c r="V2692" s="189" t="s">
        <v>212</v>
      </c>
      <c r="W2692" s="19" t="s">
        <v>213</v>
      </c>
      <c r="X2692" s="10"/>
      <c r="Y2692" s="10"/>
      <c r="Z2692"/>
      <c r="AA2692"/>
      <c r="AB2692"/>
      <c r="AC2692"/>
      <c r="AD2692"/>
      <c r="AE2692"/>
      <c r="AF2692"/>
      <c r="AG2692"/>
      <c r="AH2692"/>
      <c r="AI2692"/>
    </row>
    <row r="2693" spans="1:35">
      <c r="A2693" s="10">
        <v>2677</v>
      </c>
      <c r="B2693" s="176" t="s">
        <v>1345</v>
      </c>
      <c r="C2693" s="177" t="s">
        <v>1180</v>
      </c>
      <c r="D2693" s="177" t="s">
        <v>491</v>
      </c>
      <c r="E2693" s="178" t="s">
        <v>540</v>
      </c>
      <c r="F2693" s="179">
        <v>54</v>
      </c>
      <c r="G2693" s="180" t="s">
        <v>743</v>
      </c>
      <c r="H2693" s="181">
        <v>3</v>
      </c>
      <c r="I2693" s="182">
        <f>Tabla1[[#This Row],[P_Esperada_MEISR ]]*0.0008928</f>
        <v>2.6784000000000001E-3</v>
      </c>
      <c r="J2693" s="183">
        <v>1</v>
      </c>
      <c r="K2693" s="183">
        <f>Tabla1[[#This Row],[Puntuación]]-1</f>
        <v>0</v>
      </c>
      <c r="L2693" s="182">
        <f>Tabla1[[#This Row],[Cambio escala]]*0.0008928</f>
        <v>0</v>
      </c>
      <c r="M2693" s="179" t="s">
        <v>24</v>
      </c>
      <c r="N2693" s="179" t="s">
        <v>1435</v>
      </c>
      <c r="O2693" s="179" t="s">
        <v>23</v>
      </c>
      <c r="P2693" s="179" t="s">
        <v>1437</v>
      </c>
      <c r="Q2693" s="179" t="s">
        <v>23</v>
      </c>
      <c r="R2693" s="179" t="s">
        <v>1525</v>
      </c>
      <c r="S2693" s="179" t="s">
        <v>536</v>
      </c>
      <c r="T2693" s="184" t="s">
        <v>83</v>
      </c>
      <c r="U2693" s="184" t="str">
        <f>Tabla1[[#This Row],[Códigos CIF]]&amp;" "&amp;"="&amp;" "&amp;Tabla1[[#This Row],[Códigos CIF Habilidad]]</f>
        <v>d520 = Cuidado de partes del cuerpo</v>
      </c>
      <c r="V2693" s="189" t="s">
        <v>537</v>
      </c>
      <c r="W2693" s="19" t="s">
        <v>538</v>
      </c>
      <c r="X2693" s="10"/>
      <c r="Y2693" s="10"/>
      <c r="Z2693"/>
      <c r="AA2693"/>
      <c r="AB2693"/>
      <c r="AC2693"/>
      <c r="AD2693"/>
      <c r="AE2693"/>
      <c r="AF2693"/>
      <c r="AG2693"/>
      <c r="AH2693"/>
      <c r="AI2693"/>
    </row>
    <row r="2694" spans="1:35" ht="20.399999999999999">
      <c r="A2694" s="10">
        <v>2678</v>
      </c>
      <c r="B2694" s="176" t="s">
        <v>1345</v>
      </c>
      <c r="C2694" s="177" t="s">
        <v>1181</v>
      </c>
      <c r="D2694" s="177" t="s">
        <v>491</v>
      </c>
      <c r="E2694" s="178" t="s">
        <v>542</v>
      </c>
      <c r="F2694" s="179">
        <v>54</v>
      </c>
      <c r="G2694" s="180" t="s">
        <v>743</v>
      </c>
      <c r="H2694" s="181">
        <v>3</v>
      </c>
      <c r="I2694" s="182">
        <f>Tabla1[[#This Row],[P_Esperada_MEISR ]]*0.0008928</f>
        <v>2.6784000000000001E-3</v>
      </c>
      <c r="J2694" s="183">
        <v>1</v>
      </c>
      <c r="K2694" s="183">
        <f>Tabla1[[#This Row],[Puntuación]]-1</f>
        <v>0</v>
      </c>
      <c r="L2694" s="182">
        <f>Tabla1[[#This Row],[Cambio escala]]*0.0008928</f>
        <v>0</v>
      </c>
      <c r="M2694" s="179" t="s">
        <v>24</v>
      </c>
      <c r="N2694" s="179" t="s">
        <v>1435</v>
      </c>
      <c r="O2694" s="179" t="s">
        <v>23</v>
      </c>
      <c r="P2694" s="179" t="s">
        <v>1437</v>
      </c>
      <c r="Q2694" s="179" t="s">
        <v>23</v>
      </c>
      <c r="R2694" s="179" t="s">
        <v>1525</v>
      </c>
      <c r="S2694" s="179" t="s">
        <v>536</v>
      </c>
      <c r="T2694" s="184" t="s">
        <v>83</v>
      </c>
      <c r="U2694" s="184" t="str">
        <f>Tabla1[[#This Row],[Códigos CIF]]&amp;" "&amp;"="&amp;" "&amp;Tabla1[[#This Row],[Códigos CIF Habilidad]]</f>
        <v>d520 = Cuidado de partes del cuerpo</v>
      </c>
      <c r="V2694" s="189" t="s">
        <v>537</v>
      </c>
      <c r="W2694" s="19" t="s">
        <v>538</v>
      </c>
      <c r="X2694" s="10"/>
      <c r="Y2694" s="10"/>
      <c r="Z2694"/>
      <c r="AA2694"/>
      <c r="AB2694"/>
      <c r="AC2694"/>
      <c r="AD2694"/>
      <c r="AE2694"/>
      <c r="AF2694"/>
      <c r="AG2694"/>
      <c r="AH2694"/>
      <c r="AI2694"/>
    </row>
    <row r="2695" spans="1:35">
      <c r="A2695" s="10">
        <v>2679</v>
      </c>
      <c r="B2695" s="176" t="s">
        <v>1345</v>
      </c>
      <c r="C2695" s="177" t="s">
        <v>1182</v>
      </c>
      <c r="D2695" s="177" t="s">
        <v>491</v>
      </c>
      <c r="E2695" s="178" t="s">
        <v>543</v>
      </c>
      <c r="F2695" s="179">
        <v>60</v>
      </c>
      <c r="G2695" s="180" t="s">
        <v>744</v>
      </c>
      <c r="H2695" s="181">
        <v>3</v>
      </c>
      <c r="I2695" s="182">
        <f>Tabla1[[#This Row],[P_Esperada_MEISR ]]*0.0008928</f>
        <v>2.6784000000000001E-3</v>
      </c>
      <c r="J2695" s="183">
        <v>1</v>
      </c>
      <c r="K2695" s="183">
        <f>Tabla1[[#This Row],[Puntuación]]-1</f>
        <v>0</v>
      </c>
      <c r="L2695" s="182">
        <f>Tabla1[[#This Row],[Cambio escala]]*0.0008928</f>
        <v>0</v>
      </c>
      <c r="M2695" s="179" t="s">
        <v>24</v>
      </c>
      <c r="N2695" s="179" t="s">
        <v>1435</v>
      </c>
      <c r="O2695" s="179" t="s">
        <v>23</v>
      </c>
      <c r="P2695" s="179" t="s">
        <v>1437</v>
      </c>
      <c r="Q2695" s="179" t="s">
        <v>23</v>
      </c>
      <c r="R2695" s="179" t="s">
        <v>1525</v>
      </c>
      <c r="S2695" s="179" t="s">
        <v>536</v>
      </c>
      <c r="T2695" s="184" t="s">
        <v>83</v>
      </c>
      <c r="U2695" s="184" t="str">
        <f>Tabla1[[#This Row],[Códigos CIF]]&amp;" "&amp;"="&amp;" "&amp;Tabla1[[#This Row],[Códigos CIF Habilidad]]</f>
        <v>d520 = Cuidado de partes del cuerpo</v>
      </c>
      <c r="V2695" s="189" t="s">
        <v>537</v>
      </c>
      <c r="W2695" s="19" t="s">
        <v>538</v>
      </c>
      <c r="X2695" s="10"/>
      <c r="Y2695" s="10"/>
      <c r="Z2695"/>
      <c r="AA2695"/>
      <c r="AB2695"/>
      <c r="AC2695"/>
      <c r="AD2695"/>
      <c r="AE2695"/>
      <c r="AF2695"/>
      <c r="AG2695"/>
      <c r="AH2695"/>
      <c r="AI2695"/>
    </row>
    <row r="2696" spans="1:35" ht="40.799999999999997">
      <c r="A2696" s="10">
        <v>2680</v>
      </c>
      <c r="B2696" s="176" t="s">
        <v>1345</v>
      </c>
      <c r="C2696" s="177" t="s">
        <v>1183</v>
      </c>
      <c r="D2696" s="177" t="s">
        <v>491</v>
      </c>
      <c r="E2696" s="178" t="s">
        <v>544</v>
      </c>
      <c r="F2696" s="179">
        <v>60</v>
      </c>
      <c r="G2696" s="180" t="s">
        <v>744</v>
      </c>
      <c r="H2696" s="181">
        <v>3</v>
      </c>
      <c r="I2696" s="182">
        <f>Tabla1[[#This Row],[P_Esperada_MEISR ]]*0.0008928</f>
        <v>2.6784000000000001E-3</v>
      </c>
      <c r="J2696" s="183">
        <v>1</v>
      </c>
      <c r="K2696" s="183">
        <f>Tabla1[[#This Row],[Puntuación]]-1</f>
        <v>0</v>
      </c>
      <c r="L2696" s="182">
        <f>Tabla1[[#This Row],[Cambio escala]]*0.0008928</f>
        <v>0</v>
      </c>
      <c r="M2696" s="179" t="s">
        <v>24</v>
      </c>
      <c r="N2696" s="179" t="s">
        <v>1435</v>
      </c>
      <c r="O2696" s="179" t="s">
        <v>23</v>
      </c>
      <c r="P2696" s="179" t="s">
        <v>1437</v>
      </c>
      <c r="Q2696" s="179" t="s">
        <v>23</v>
      </c>
      <c r="R2696" s="179" t="s">
        <v>1525</v>
      </c>
      <c r="S2696" s="179" t="s">
        <v>72</v>
      </c>
      <c r="T2696" s="184" t="s">
        <v>50</v>
      </c>
      <c r="U2696" s="184" t="str">
        <f>Tabla1[[#This Row],[Códigos CIF]]&amp;" "&amp;"="&amp;" "&amp;Tabla1[[#This Row],[Códigos CIF Habilidad]]</f>
        <v>d230 = Llevar a cabo rutinas diarias</v>
      </c>
      <c r="V2696" s="189" t="s">
        <v>73</v>
      </c>
      <c r="W2696" s="19" t="s">
        <v>74</v>
      </c>
      <c r="X2696" s="10"/>
      <c r="Y2696" s="10"/>
      <c r="Z2696"/>
      <c r="AA2696"/>
      <c r="AB2696"/>
      <c r="AC2696"/>
      <c r="AD2696"/>
      <c r="AE2696"/>
      <c r="AF2696"/>
      <c r="AG2696"/>
      <c r="AH2696"/>
      <c r="AI2696"/>
    </row>
    <row r="2697" spans="1:35" ht="24">
      <c r="A2697" s="10">
        <v>2681</v>
      </c>
      <c r="B2697" s="176" t="s">
        <v>1345</v>
      </c>
      <c r="C2697" s="177" t="s">
        <v>1184</v>
      </c>
      <c r="D2697" s="177" t="s">
        <v>545</v>
      </c>
      <c r="E2697" s="178" t="s">
        <v>546</v>
      </c>
      <c r="F2697" s="179">
        <v>0</v>
      </c>
      <c r="G2697" s="180" t="s">
        <v>683</v>
      </c>
      <c r="H2697" s="181">
        <v>3</v>
      </c>
      <c r="I2697" s="182">
        <f>Tabla1[[#This Row],[P_Esperada_MEISR ]]*0.0008928</f>
        <v>2.6784000000000001E-3</v>
      </c>
      <c r="J2697" s="183">
        <v>1</v>
      </c>
      <c r="K2697" s="183">
        <f>Tabla1[[#This Row],[Puntuación]]-1</f>
        <v>0</v>
      </c>
      <c r="L2697" s="182">
        <f>Tabla1[[#This Row],[Cambio escala]]*0.0008928</f>
        <v>0</v>
      </c>
      <c r="M2697" s="179" t="s">
        <v>5</v>
      </c>
      <c r="N2697" s="179" t="s">
        <v>1436</v>
      </c>
      <c r="O2697" s="179" t="s">
        <v>5</v>
      </c>
      <c r="P2697" s="179" t="s">
        <v>1441</v>
      </c>
      <c r="Q2697" s="179" t="s">
        <v>5</v>
      </c>
      <c r="R2697" s="179" t="s">
        <v>1519</v>
      </c>
      <c r="S2697" s="179" t="s">
        <v>13</v>
      </c>
      <c r="T2697" s="184" t="s">
        <v>14</v>
      </c>
      <c r="U2697" s="184" t="str">
        <f>Tabla1[[#This Row],[Códigos CIF]]&amp;" "&amp;"="&amp;" "&amp;Tabla1[[#This Row],[Códigos CIF Habilidad]]</f>
        <v>d710 = Interacciones interpersonales básicas</v>
      </c>
      <c r="V2697" s="189" t="s">
        <v>15</v>
      </c>
      <c r="W2697" s="19" t="s">
        <v>16</v>
      </c>
      <c r="X2697" s="10"/>
      <c r="Y2697" s="10"/>
      <c r="Z2697"/>
      <c r="AA2697"/>
      <c r="AB2697"/>
      <c r="AC2697"/>
      <c r="AD2697"/>
      <c r="AE2697"/>
      <c r="AF2697"/>
      <c r="AG2697"/>
      <c r="AH2697"/>
      <c r="AI2697"/>
    </row>
    <row r="2698" spans="1:35">
      <c r="A2698" s="10">
        <v>2682</v>
      </c>
      <c r="B2698" s="176" t="s">
        <v>1345</v>
      </c>
      <c r="C2698" s="177" t="s">
        <v>1186</v>
      </c>
      <c r="D2698" s="177" t="s">
        <v>545</v>
      </c>
      <c r="E2698" s="178" t="s">
        <v>547</v>
      </c>
      <c r="F2698" s="179">
        <v>2</v>
      </c>
      <c r="G2698" s="180" t="s">
        <v>683</v>
      </c>
      <c r="H2698" s="181">
        <v>3</v>
      </c>
      <c r="I2698" s="182">
        <f>Tabla1[[#This Row],[P_Esperada_MEISR ]]*0.0008928</f>
        <v>2.6784000000000001E-3</v>
      </c>
      <c r="J2698" s="183">
        <v>1</v>
      </c>
      <c r="K2698" s="183">
        <f>Tabla1[[#This Row],[Puntuación]]-1</f>
        <v>0</v>
      </c>
      <c r="L2698" s="182">
        <f>Tabla1[[#This Row],[Cambio escala]]*0.0008928</f>
        <v>0</v>
      </c>
      <c r="M2698" s="179" t="s">
        <v>23</v>
      </c>
      <c r="N2698" s="179" t="s">
        <v>1434</v>
      </c>
      <c r="O2698" s="179" t="s">
        <v>23</v>
      </c>
      <c r="P2698" s="179" t="s">
        <v>1437</v>
      </c>
      <c r="Q2698" s="179" t="s">
        <v>23</v>
      </c>
      <c r="R2698" s="179" t="s">
        <v>1525</v>
      </c>
      <c r="S2698" s="179" t="s">
        <v>72</v>
      </c>
      <c r="T2698" s="184" t="s">
        <v>50</v>
      </c>
      <c r="U2698" s="184" t="str">
        <f>Tabla1[[#This Row],[Códigos CIF]]&amp;" "&amp;"="&amp;" "&amp;Tabla1[[#This Row],[Códigos CIF Habilidad]]</f>
        <v>d230 = Llevar a cabo rutinas diarias</v>
      </c>
      <c r="V2698" s="189" t="s">
        <v>73</v>
      </c>
      <c r="W2698" s="19" t="s">
        <v>74</v>
      </c>
      <c r="X2698" s="10"/>
      <c r="Y2698" s="10"/>
      <c r="Z2698"/>
      <c r="AA2698"/>
      <c r="AB2698"/>
      <c r="AC2698"/>
      <c r="AD2698"/>
      <c r="AE2698"/>
      <c r="AF2698"/>
      <c r="AG2698"/>
      <c r="AH2698"/>
      <c r="AI2698"/>
    </row>
    <row r="2699" spans="1:35" ht="20.399999999999999">
      <c r="A2699" s="10">
        <v>2683</v>
      </c>
      <c r="B2699" s="176" t="s">
        <v>1345</v>
      </c>
      <c r="C2699" s="177" t="s">
        <v>1187</v>
      </c>
      <c r="D2699" s="177" t="s">
        <v>545</v>
      </c>
      <c r="E2699" s="178" t="s">
        <v>548</v>
      </c>
      <c r="F2699" s="179">
        <v>3</v>
      </c>
      <c r="G2699" s="180" t="s">
        <v>683</v>
      </c>
      <c r="H2699" s="181">
        <v>3</v>
      </c>
      <c r="I2699" s="182">
        <f>Tabla1[[#This Row],[P_Esperada_MEISR ]]*0.0008928</f>
        <v>2.6784000000000001E-3</v>
      </c>
      <c r="J2699" s="183">
        <v>1</v>
      </c>
      <c r="K2699" s="183">
        <f>Tabla1[[#This Row],[Puntuación]]-1</f>
        <v>0</v>
      </c>
      <c r="L2699" s="182">
        <f>Tabla1[[#This Row],[Cambio escala]]*0.0008928</f>
        <v>0</v>
      </c>
      <c r="M2699" s="179" t="s">
        <v>23</v>
      </c>
      <c r="N2699" s="179" t="s">
        <v>1434</v>
      </c>
      <c r="O2699" s="179" t="s">
        <v>23</v>
      </c>
      <c r="P2699" s="179" t="s">
        <v>1437</v>
      </c>
      <c r="Q2699" s="179" t="s">
        <v>23</v>
      </c>
      <c r="R2699" s="179" t="s">
        <v>1525</v>
      </c>
      <c r="S2699" s="179" t="s">
        <v>72</v>
      </c>
      <c r="T2699" s="184" t="s">
        <v>50</v>
      </c>
      <c r="U2699" s="184" t="str">
        <f>Tabla1[[#This Row],[Códigos CIF]]&amp;" "&amp;"="&amp;" "&amp;Tabla1[[#This Row],[Códigos CIF Habilidad]]</f>
        <v>d230 = Llevar a cabo rutinas diarias</v>
      </c>
      <c r="V2699" s="189" t="s">
        <v>73</v>
      </c>
      <c r="W2699" s="19" t="s">
        <v>74</v>
      </c>
      <c r="X2699" s="10"/>
      <c r="Y2699" s="10"/>
      <c r="Z2699"/>
      <c r="AA2699"/>
      <c r="AB2699"/>
      <c r="AC2699"/>
      <c r="AD2699"/>
      <c r="AE2699"/>
      <c r="AF2699"/>
      <c r="AG2699"/>
      <c r="AH2699"/>
      <c r="AI2699"/>
    </row>
    <row r="2700" spans="1:35" ht="20.399999999999999">
      <c r="A2700" s="10">
        <v>2684</v>
      </c>
      <c r="B2700" s="176" t="s">
        <v>1345</v>
      </c>
      <c r="C2700" s="177" t="s">
        <v>1188</v>
      </c>
      <c r="D2700" s="177" t="s">
        <v>545</v>
      </c>
      <c r="E2700" s="178" t="s">
        <v>549</v>
      </c>
      <c r="F2700" s="179">
        <v>6</v>
      </c>
      <c r="G2700" s="180" t="s">
        <v>683</v>
      </c>
      <c r="H2700" s="181">
        <v>3</v>
      </c>
      <c r="I2700" s="182">
        <f>Tabla1[[#This Row],[P_Esperada_MEISR ]]*0.0008928</f>
        <v>2.6784000000000001E-3</v>
      </c>
      <c r="J2700" s="183">
        <v>1</v>
      </c>
      <c r="K2700" s="183">
        <f>Tabla1[[#This Row],[Puntuación]]-1</f>
        <v>0</v>
      </c>
      <c r="L2700" s="182">
        <f>Tabla1[[#This Row],[Cambio escala]]*0.0008928</f>
        <v>0</v>
      </c>
      <c r="M2700" s="179" t="s">
        <v>23</v>
      </c>
      <c r="N2700" s="179" t="s">
        <v>1434</v>
      </c>
      <c r="O2700" s="179" t="s">
        <v>23</v>
      </c>
      <c r="P2700" s="179" t="s">
        <v>1437</v>
      </c>
      <c r="Q2700" s="179" t="s">
        <v>23</v>
      </c>
      <c r="R2700" s="179" t="s">
        <v>1525</v>
      </c>
      <c r="S2700" s="179" t="s">
        <v>72</v>
      </c>
      <c r="T2700" s="184" t="s">
        <v>50</v>
      </c>
      <c r="U2700" s="184" t="str">
        <f>Tabla1[[#This Row],[Códigos CIF]]&amp;" "&amp;"="&amp;" "&amp;Tabla1[[#This Row],[Códigos CIF Habilidad]]</f>
        <v>d230 = Llevar a cabo rutinas diarias</v>
      </c>
      <c r="V2700" s="189" t="s">
        <v>73</v>
      </c>
      <c r="W2700" s="19" t="s">
        <v>74</v>
      </c>
      <c r="X2700" s="10"/>
      <c r="Y2700" s="10"/>
      <c r="Z2700"/>
      <c r="AA2700"/>
      <c r="AB2700"/>
      <c r="AC2700"/>
      <c r="AD2700"/>
      <c r="AE2700"/>
      <c r="AF2700"/>
      <c r="AG2700"/>
      <c r="AH2700"/>
      <c r="AI2700"/>
    </row>
    <row r="2701" spans="1:35" ht="30.6">
      <c r="A2701" s="10">
        <v>2685</v>
      </c>
      <c r="B2701" s="176" t="s">
        <v>1345</v>
      </c>
      <c r="C2701" s="177" t="s">
        <v>1189</v>
      </c>
      <c r="D2701" s="177" t="s">
        <v>545</v>
      </c>
      <c r="E2701" s="178" t="s">
        <v>550</v>
      </c>
      <c r="F2701" s="179">
        <v>6</v>
      </c>
      <c r="G2701" s="180" t="s">
        <v>683</v>
      </c>
      <c r="H2701" s="181">
        <v>3</v>
      </c>
      <c r="I2701" s="182">
        <f>Tabla1[[#This Row],[P_Esperada_MEISR ]]*0.0008928</f>
        <v>2.6784000000000001E-3</v>
      </c>
      <c r="J2701" s="183">
        <v>1</v>
      </c>
      <c r="K2701" s="183">
        <f>Tabla1[[#This Row],[Puntuación]]-1</f>
        <v>0</v>
      </c>
      <c r="L2701" s="182">
        <f>Tabla1[[#This Row],[Cambio escala]]*0.0008928</f>
        <v>0</v>
      </c>
      <c r="M2701" s="179" t="s">
        <v>24</v>
      </c>
      <c r="N2701" s="179" t="s">
        <v>1435</v>
      </c>
      <c r="O2701" s="179" t="s">
        <v>5</v>
      </c>
      <c r="P2701" s="179" t="s">
        <v>1441</v>
      </c>
      <c r="Q2701" s="179" t="s">
        <v>5</v>
      </c>
      <c r="R2701" s="179" t="s">
        <v>1519</v>
      </c>
      <c r="S2701" s="179" t="s">
        <v>49</v>
      </c>
      <c r="T2701" s="184" t="s">
        <v>50</v>
      </c>
      <c r="U2701" s="184" t="str">
        <f>Tabla1[[#This Row],[Códigos CIF]]&amp;" "&amp;"="&amp;" "&amp;Tabla1[[#This Row],[Códigos CIF Habilidad]]</f>
        <v>d240 = Manejo del estrés y otras demandas psicológicas</v>
      </c>
      <c r="V2701" s="189" t="s">
        <v>51</v>
      </c>
      <c r="W2701" s="19" t="s">
        <v>52</v>
      </c>
      <c r="X2701" s="10"/>
      <c r="Y2701" s="10"/>
      <c r="Z2701"/>
      <c r="AA2701"/>
      <c r="AB2701"/>
      <c r="AC2701"/>
      <c r="AD2701"/>
      <c r="AE2701"/>
      <c r="AF2701"/>
      <c r="AG2701"/>
      <c r="AH2701"/>
      <c r="AI2701"/>
    </row>
    <row r="2702" spans="1:35">
      <c r="A2702" s="10">
        <v>2686</v>
      </c>
      <c r="B2702" s="176" t="s">
        <v>1345</v>
      </c>
      <c r="C2702" s="177" t="s">
        <v>1190</v>
      </c>
      <c r="D2702" s="177" t="s">
        <v>545</v>
      </c>
      <c r="E2702" s="178" t="s">
        <v>551</v>
      </c>
      <c r="F2702" s="179">
        <v>12</v>
      </c>
      <c r="G2702" s="180" t="s">
        <v>686</v>
      </c>
      <c r="H2702" s="181">
        <v>3</v>
      </c>
      <c r="I2702" s="182">
        <f>Tabla1[[#This Row],[P_Esperada_MEISR ]]*0.0008928</f>
        <v>2.6784000000000001E-3</v>
      </c>
      <c r="J2702" s="183">
        <v>1</v>
      </c>
      <c r="K2702" s="183">
        <f>Tabla1[[#This Row],[Puntuación]]-1</f>
        <v>0</v>
      </c>
      <c r="L2702" s="182">
        <f>Tabla1[[#This Row],[Cambio escala]]*0.0008928</f>
        <v>0</v>
      </c>
      <c r="M2702" s="179" t="s">
        <v>23</v>
      </c>
      <c r="N2702" s="179" t="s">
        <v>1434</v>
      </c>
      <c r="O2702" s="179" t="s">
        <v>23</v>
      </c>
      <c r="P2702" s="179" t="s">
        <v>1437</v>
      </c>
      <c r="Q2702" s="179" t="s">
        <v>23</v>
      </c>
      <c r="R2702" s="179" t="s">
        <v>1525</v>
      </c>
      <c r="S2702" s="179" t="s">
        <v>72</v>
      </c>
      <c r="T2702" s="184" t="s">
        <v>50</v>
      </c>
      <c r="U2702" s="184" t="str">
        <f>Tabla1[[#This Row],[Códigos CIF]]&amp;" "&amp;"="&amp;" "&amp;Tabla1[[#This Row],[Códigos CIF Habilidad]]</f>
        <v>d230 = Llevar a cabo rutinas diarias</v>
      </c>
      <c r="V2702" s="189" t="s">
        <v>73</v>
      </c>
      <c r="W2702" s="19" t="s">
        <v>74</v>
      </c>
      <c r="X2702" s="10"/>
      <c r="Y2702" s="10"/>
      <c r="Z2702"/>
      <c r="AA2702"/>
      <c r="AB2702"/>
      <c r="AC2702"/>
      <c r="AD2702"/>
      <c r="AE2702"/>
      <c r="AF2702"/>
      <c r="AG2702"/>
      <c r="AH2702"/>
      <c r="AI2702"/>
    </row>
    <row r="2703" spans="1:35" ht="30.6">
      <c r="A2703" s="10">
        <v>2687</v>
      </c>
      <c r="B2703" s="176" t="s">
        <v>1345</v>
      </c>
      <c r="C2703" s="177" t="s">
        <v>1191</v>
      </c>
      <c r="D2703" s="177" t="s">
        <v>545</v>
      </c>
      <c r="E2703" s="178" t="s">
        <v>552</v>
      </c>
      <c r="F2703" s="179">
        <v>12</v>
      </c>
      <c r="G2703" s="180" t="s">
        <v>686</v>
      </c>
      <c r="H2703" s="181">
        <v>3</v>
      </c>
      <c r="I2703" s="182">
        <f>Tabla1[[#This Row],[P_Esperada_MEISR ]]*0.0008928</f>
        <v>2.6784000000000001E-3</v>
      </c>
      <c r="J2703" s="183">
        <v>1</v>
      </c>
      <c r="K2703" s="183">
        <f>Tabla1[[#This Row],[Puntuación]]-1</f>
        <v>0</v>
      </c>
      <c r="L2703" s="182">
        <f>Tabla1[[#This Row],[Cambio escala]]*0.0008928</f>
        <v>0</v>
      </c>
      <c r="M2703" s="179" t="s">
        <v>5</v>
      </c>
      <c r="N2703" s="179" t="s">
        <v>1436</v>
      </c>
      <c r="O2703" s="179" t="s">
        <v>6</v>
      </c>
      <c r="P2703" s="179" t="s">
        <v>1439</v>
      </c>
      <c r="Q2703" s="179" t="s">
        <v>23</v>
      </c>
      <c r="R2703" s="179" t="s">
        <v>1525</v>
      </c>
      <c r="S2703" s="179" t="s">
        <v>89</v>
      </c>
      <c r="T2703" s="184" t="s">
        <v>9</v>
      </c>
      <c r="U2703" s="184" t="str">
        <f>Tabla1[[#This Row],[Códigos CIF]]&amp;" "&amp;"="&amp;" "&amp;Tabla1[[#This Row],[Códigos CIF Habilidad]]</f>
        <v>d335 = Producción de mensajes no verbales</v>
      </c>
      <c r="V2703" s="189" t="s">
        <v>90</v>
      </c>
      <c r="W2703" s="19" t="s">
        <v>91</v>
      </c>
      <c r="X2703" s="10"/>
      <c r="Y2703" s="10"/>
      <c r="Z2703"/>
      <c r="AA2703"/>
      <c r="AB2703"/>
      <c r="AC2703"/>
      <c r="AD2703"/>
      <c r="AE2703"/>
      <c r="AF2703"/>
      <c r="AG2703"/>
      <c r="AH2703"/>
      <c r="AI2703"/>
    </row>
    <row r="2704" spans="1:35" ht="24">
      <c r="A2704" s="10">
        <v>2688</v>
      </c>
      <c r="B2704" s="176" t="s">
        <v>1345</v>
      </c>
      <c r="C2704" s="177" t="s">
        <v>1192</v>
      </c>
      <c r="D2704" s="177" t="s">
        <v>545</v>
      </c>
      <c r="E2704" s="178" t="s">
        <v>553</v>
      </c>
      <c r="F2704" s="179">
        <v>12</v>
      </c>
      <c r="G2704" s="180" t="s">
        <v>686</v>
      </c>
      <c r="H2704" s="181">
        <v>3</v>
      </c>
      <c r="I2704" s="182">
        <f>Tabla1[[#This Row],[P_Esperada_MEISR ]]*0.0008928</f>
        <v>2.6784000000000001E-3</v>
      </c>
      <c r="J2704" s="183">
        <v>1</v>
      </c>
      <c r="K2704" s="183">
        <f>Tabla1[[#This Row],[Puntuación]]-1</f>
        <v>0</v>
      </c>
      <c r="L2704" s="182">
        <f>Tabla1[[#This Row],[Cambio escala]]*0.0008928</f>
        <v>0</v>
      </c>
      <c r="M2704" s="179" t="s">
        <v>5</v>
      </c>
      <c r="N2704" s="179" t="s">
        <v>1436</v>
      </c>
      <c r="O2704" s="179" t="s">
        <v>6</v>
      </c>
      <c r="P2704" s="179" t="s">
        <v>1439</v>
      </c>
      <c r="Q2704" s="179" t="s">
        <v>7</v>
      </c>
      <c r="R2704" s="179" t="s">
        <v>1526</v>
      </c>
      <c r="S2704" s="179" t="s">
        <v>67</v>
      </c>
      <c r="T2704" s="184" t="s">
        <v>9</v>
      </c>
      <c r="U2704" s="184" t="str">
        <f>Tabla1[[#This Row],[Códigos CIF]]&amp;" "&amp;"="&amp;" "&amp;Tabla1[[#This Row],[Códigos CIF Habilidad]]</f>
        <v>d310 = Comunicación-recepción de mensajes hablados</v>
      </c>
      <c r="V2704" s="189" t="s">
        <v>68</v>
      </c>
      <c r="W2704" s="19" t="s">
        <v>69</v>
      </c>
      <c r="X2704" s="10"/>
      <c r="Y2704" s="10"/>
      <c r="Z2704"/>
      <c r="AA2704"/>
      <c r="AB2704"/>
      <c r="AC2704"/>
      <c r="AD2704"/>
      <c r="AE2704"/>
      <c r="AF2704"/>
      <c r="AG2704"/>
      <c r="AH2704"/>
      <c r="AI2704"/>
    </row>
    <row r="2705" spans="1:35" ht="30.6">
      <c r="A2705" s="10">
        <v>2689</v>
      </c>
      <c r="B2705" s="176" t="s">
        <v>1345</v>
      </c>
      <c r="C2705" s="177" t="s">
        <v>1193</v>
      </c>
      <c r="D2705" s="177" t="s">
        <v>545</v>
      </c>
      <c r="E2705" s="178" t="s">
        <v>554</v>
      </c>
      <c r="F2705" s="179">
        <v>18</v>
      </c>
      <c r="G2705" s="180" t="s">
        <v>684</v>
      </c>
      <c r="H2705" s="181">
        <v>3</v>
      </c>
      <c r="I2705" s="182">
        <f>Tabla1[[#This Row],[P_Esperada_MEISR ]]*0.0008928</f>
        <v>2.6784000000000001E-3</v>
      </c>
      <c r="J2705" s="183">
        <v>1</v>
      </c>
      <c r="K2705" s="183">
        <f>Tabla1[[#This Row],[Puntuación]]-1</f>
        <v>0</v>
      </c>
      <c r="L2705" s="182">
        <f>Tabla1[[#This Row],[Cambio escala]]*0.0008928</f>
        <v>0</v>
      </c>
      <c r="M2705" s="179" t="s">
        <v>5</v>
      </c>
      <c r="N2705" s="179" t="s">
        <v>1436</v>
      </c>
      <c r="O2705" s="179" t="s">
        <v>6</v>
      </c>
      <c r="P2705" s="179" t="s">
        <v>1439</v>
      </c>
      <c r="Q2705" s="179" t="s">
        <v>23</v>
      </c>
      <c r="R2705" s="179" t="s">
        <v>1525</v>
      </c>
      <c r="S2705" s="179" t="s">
        <v>89</v>
      </c>
      <c r="T2705" s="184" t="s">
        <v>9</v>
      </c>
      <c r="U2705" s="184" t="str">
        <f>Tabla1[[#This Row],[Códigos CIF]]&amp;" "&amp;"="&amp;" "&amp;Tabla1[[#This Row],[Códigos CIF Habilidad]]</f>
        <v>d335 = Producción de mensajes no verbales</v>
      </c>
      <c r="V2705" s="189" t="s">
        <v>90</v>
      </c>
      <c r="W2705" s="19" t="s">
        <v>91</v>
      </c>
      <c r="X2705" s="10"/>
      <c r="Y2705" s="10"/>
      <c r="Z2705"/>
      <c r="AA2705"/>
      <c r="AB2705"/>
      <c r="AC2705"/>
      <c r="AD2705"/>
      <c r="AE2705"/>
      <c r="AF2705"/>
      <c r="AG2705"/>
      <c r="AH2705"/>
      <c r="AI2705"/>
    </row>
    <row r="2706" spans="1:35" ht="20.399999999999999">
      <c r="A2706" s="10">
        <v>2690</v>
      </c>
      <c r="B2706" s="176" t="s">
        <v>1345</v>
      </c>
      <c r="C2706" s="177" t="s">
        <v>1194</v>
      </c>
      <c r="D2706" s="177" t="s">
        <v>545</v>
      </c>
      <c r="E2706" s="178" t="s">
        <v>555</v>
      </c>
      <c r="F2706" s="179">
        <v>18</v>
      </c>
      <c r="G2706" s="180" t="s">
        <v>684</v>
      </c>
      <c r="H2706" s="181">
        <v>3</v>
      </c>
      <c r="I2706" s="182">
        <f>Tabla1[[#This Row],[P_Esperada_MEISR ]]*0.0008928</f>
        <v>2.6784000000000001E-3</v>
      </c>
      <c r="J2706" s="183">
        <v>1</v>
      </c>
      <c r="K2706" s="183">
        <f>Tabla1[[#This Row],[Puntuación]]-1</f>
        <v>0</v>
      </c>
      <c r="L2706" s="182">
        <f>Tabla1[[#This Row],[Cambio escala]]*0.0008928</f>
        <v>0</v>
      </c>
      <c r="M2706" s="179" t="s">
        <v>23</v>
      </c>
      <c r="N2706" s="179" t="s">
        <v>1434</v>
      </c>
      <c r="O2706" s="179" t="s">
        <v>25</v>
      </c>
      <c r="P2706" s="179" t="s">
        <v>1440</v>
      </c>
      <c r="Q2706" s="179" t="s">
        <v>23</v>
      </c>
      <c r="R2706" s="179" t="s">
        <v>1525</v>
      </c>
      <c r="S2706" s="179" t="s">
        <v>34</v>
      </c>
      <c r="T2706" s="184" t="s">
        <v>27</v>
      </c>
      <c r="U2706" s="184" t="str">
        <f>Tabla1[[#This Row],[Códigos CIF]]&amp;" "&amp;"="&amp;" "&amp;Tabla1[[#This Row],[Códigos CIF Habilidad]]</f>
        <v>d445 = Uso de la mano y el brazo</v>
      </c>
      <c r="V2706" s="189" t="s">
        <v>35</v>
      </c>
      <c r="W2706" s="19" t="s">
        <v>36</v>
      </c>
      <c r="X2706" s="10"/>
      <c r="Y2706" s="10"/>
      <c r="Z2706"/>
      <c r="AA2706"/>
      <c r="AB2706"/>
      <c r="AC2706"/>
      <c r="AD2706"/>
      <c r="AE2706"/>
      <c r="AF2706"/>
      <c r="AG2706"/>
      <c r="AH2706"/>
      <c r="AI2706"/>
    </row>
    <row r="2707" spans="1:35" ht="71.400000000000006">
      <c r="A2707" s="10">
        <v>2691</v>
      </c>
      <c r="B2707" s="176" t="s">
        <v>1345</v>
      </c>
      <c r="C2707" s="177" t="s">
        <v>1195</v>
      </c>
      <c r="D2707" s="177" t="s">
        <v>545</v>
      </c>
      <c r="E2707" s="178" t="s">
        <v>733</v>
      </c>
      <c r="F2707" s="179">
        <v>24</v>
      </c>
      <c r="G2707" s="180" t="s">
        <v>685</v>
      </c>
      <c r="H2707" s="181">
        <v>3</v>
      </c>
      <c r="I2707" s="182">
        <f>Tabla1[[#This Row],[P_Esperada_MEISR ]]*0.0008928</f>
        <v>2.6784000000000001E-3</v>
      </c>
      <c r="J2707" s="183">
        <v>1</v>
      </c>
      <c r="K2707" s="183">
        <f>Tabla1[[#This Row],[Puntuación]]-1</f>
        <v>0</v>
      </c>
      <c r="L2707" s="182">
        <f>Tabla1[[#This Row],[Cambio escala]]*0.0008928</f>
        <v>0</v>
      </c>
      <c r="M2707" s="179" t="s">
        <v>23</v>
      </c>
      <c r="N2707" s="179" t="s">
        <v>1434</v>
      </c>
      <c r="O2707" s="179" t="s">
        <v>5</v>
      </c>
      <c r="P2707" s="179" t="s">
        <v>1441</v>
      </c>
      <c r="Q2707" s="179" t="s">
        <v>5</v>
      </c>
      <c r="R2707" s="179" t="s">
        <v>1519</v>
      </c>
      <c r="S2707" s="179" t="s">
        <v>72</v>
      </c>
      <c r="T2707" s="184" t="s">
        <v>50</v>
      </c>
      <c r="U2707" s="184" t="str">
        <f>Tabla1[[#This Row],[Códigos CIF]]&amp;" "&amp;"="&amp;" "&amp;Tabla1[[#This Row],[Códigos CIF Habilidad]]</f>
        <v>d230 = Llevar a cabo rutinas diarias</v>
      </c>
      <c r="V2707" s="189" t="s">
        <v>73</v>
      </c>
      <c r="W2707" s="19" t="s">
        <v>74</v>
      </c>
      <c r="X2707" s="10"/>
      <c r="Y2707" s="10"/>
      <c r="Z2707"/>
      <c r="AA2707"/>
      <c r="AB2707"/>
      <c r="AC2707"/>
      <c r="AD2707"/>
      <c r="AE2707"/>
      <c r="AF2707"/>
      <c r="AG2707"/>
      <c r="AH2707"/>
      <c r="AI2707"/>
    </row>
    <row r="2708" spans="1:35">
      <c r="A2708" s="10">
        <v>2692</v>
      </c>
      <c r="B2708" s="176" t="s">
        <v>1345</v>
      </c>
      <c r="C2708" s="177" t="s">
        <v>1196</v>
      </c>
      <c r="D2708" s="177" t="s">
        <v>545</v>
      </c>
      <c r="E2708" s="178" t="s">
        <v>556</v>
      </c>
      <c r="F2708" s="179">
        <v>24</v>
      </c>
      <c r="G2708" s="180" t="s">
        <v>685</v>
      </c>
      <c r="H2708" s="181">
        <v>3</v>
      </c>
      <c r="I2708" s="182">
        <f>Tabla1[[#This Row],[P_Esperada_MEISR ]]*0.0008928</f>
        <v>2.6784000000000001E-3</v>
      </c>
      <c r="J2708" s="183">
        <v>1</v>
      </c>
      <c r="K2708" s="183">
        <f>Tabla1[[#This Row],[Puntuación]]-1</f>
        <v>0</v>
      </c>
      <c r="L2708" s="182">
        <f>Tabla1[[#This Row],[Cambio escala]]*0.0008928</f>
        <v>0</v>
      </c>
      <c r="M2708" s="179" t="s">
        <v>24</v>
      </c>
      <c r="N2708" s="179" t="s">
        <v>1435</v>
      </c>
      <c r="O2708" s="179" t="s">
        <v>31</v>
      </c>
      <c r="P2708" s="179" t="s">
        <v>1438</v>
      </c>
      <c r="Q2708" s="179" t="s">
        <v>7</v>
      </c>
      <c r="R2708" s="179" t="s">
        <v>1526</v>
      </c>
      <c r="S2708" s="179" t="s">
        <v>331</v>
      </c>
      <c r="T2708" s="184" t="s">
        <v>9</v>
      </c>
      <c r="U2708" s="184" t="str">
        <f>Tabla1[[#This Row],[Códigos CIF]]&amp;" "&amp;"="&amp;" "&amp;Tabla1[[#This Row],[Códigos CIF Habilidad]]</f>
        <v>d332 = Cantar</v>
      </c>
      <c r="V2708" s="189" t="s">
        <v>332</v>
      </c>
      <c r="W2708" s="19" t="s">
        <v>333</v>
      </c>
      <c r="X2708" s="10"/>
      <c r="Y2708" s="10"/>
      <c r="Z2708"/>
      <c r="AA2708"/>
      <c r="AB2708"/>
      <c r="AC2708"/>
      <c r="AD2708"/>
      <c r="AE2708"/>
      <c r="AF2708"/>
      <c r="AG2708"/>
      <c r="AH2708"/>
      <c r="AI2708"/>
    </row>
    <row r="2709" spans="1:35" ht="30.6">
      <c r="A2709" s="10">
        <v>2693</v>
      </c>
      <c r="B2709" s="176" t="s">
        <v>1345</v>
      </c>
      <c r="C2709" s="177" t="s">
        <v>1197</v>
      </c>
      <c r="D2709" s="177" t="s">
        <v>545</v>
      </c>
      <c r="E2709" s="178" t="s">
        <v>557</v>
      </c>
      <c r="F2709" s="179">
        <v>30</v>
      </c>
      <c r="G2709" s="180" t="s">
        <v>738</v>
      </c>
      <c r="H2709" s="181">
        <v>3</v>
      </c>
      <c r="I2709" s="182">
        <f>Tabla1[[#This Row],[P_Esperada_MEISR ]]*0.0008928</f>
        <v>2.6784000000000001E-3</v>
      </c>
      <c r="J2709" s="183">
        <v>1</v>
      </c>
      <c r="K2709" s="183">
        <f>Tabla1[[#This Row],[Puntuación]]-1</f>
        <v>0</v>
      </c>
      <c r="L2709" s="182">
        <f>Tabla1[[#This Row],[Cambio escala]]*0.0008928</f>
        <v>0</v>
      </c>
      <c r="M2709" s="179" t="s">
        <v>23</v>
      </c>
      <c r="N2709" s="179" t="s">
        <v>1434</v>
      </c>
      <c r="O2709" s="179" t="s">
        <v>23</v>
      </c>
      <c r="P2709" s="179" t="s">
        <v>1437</v>
      </c>
      <c r="Q2709" s="179" t="s">
        <v>5</v>
      </c>
      <c r="R2709" s="179" t="s">
        <v>1519</v>
      </c>
      <c r="S2709" s="179" t="s">
        <v>72</v>
      </c>
      <c r="T2709" s="184" t="s">
        <v>50</v>
      </c>
      <c r="U2709" s="184" t="str">
        <f>Tabla1[[#This Row],[Códigos CIF]]&amp;" "&amp;"="&amp;" "&amp;Tabla1[[#This Row],[Códigos CIF Habilidad]]</f>
        <v>d230 = Llevar a cabo rutinas diarias</v>
      </c>
      <c r="V2709" s="189" t="s">
        <v>73</v>
      </c>
      <c r="W2709" s="19" t="s">
        <v>74</v>
      </c>
      <c r="X2709" s="10"/>
      <c r="Y2709" s="10"/>
      <c r="Z2709"/>
      <c r="AA2709"/>
      <c r="AB2709"/>
      <c r="AC2709"/>
      <c r="AD2709"/>
      <c r="AE2709"/>
      <c r="AF2709"/>
      <c r="AG2709"/>
      <c r="AH2709"/>
      <c r="AI2709"/>
    </row>
    <row r="2710" spans="1:35" ht="30.6">
      <c r="A2710" s="10">
        <v>2694</v>
      </c>
      <c r="B2710" s="176" t="s">
        <v>1345</v>
      </c>
      <c r="C2710" s="177" t="s">
        <v>1198</v>
      </c>
      <c r="D2710" s="177" t="s">
        <v>545</v>
      </c>
      <c r="E2710" s="178" t="s">
        <v>558</v>
      </c>
      <c r="F2710" s="179">
        <v>30</v>
      </c>
      <c r="G2710" s="180" t="s">
        <v>738</v>
      </c>
      <c r="H2710" s="181">
        <v>3</v>
      </c>
      <c r="I2710" s="182">
        <f>Tabla1[[#This Row],[P_Esperada_MEISR ]]*0.0008928</f>
        <v>2.6784000000000001E-3</v>
      </c>
      <c r="J2710" s="183">
        <v>1</v>
      </c>
      <c r="K2710" s="183">
        <f>Tabla1[[#This Row],[Puntuación]]-1</f>
        <v>0</v>
      </c>
      <c r="L2710" s="182">
        <f>Tabla1[[#This Row],[Cambio escala]]*0.0008928</f>
        <v>0</v>
      </c>
      <c r="M2710" s="179" t="s">
        <v>5</v>
      </c>
      <c r="N2710" s="179" t="s">
        <v>1436</v>
      </c>
      <c r="O2710" s="179" t="s">
        <v>5</v>
      </c>
      <c r="P2710" s="179" t="s">
        <v>1441</v>
      </c>
      <c r="Q2710" s="179" t="s">
        <v>5</v>
      </c>
      <c r="R2710" s="179" t="s">
        <v>1519</v>
      </c>
      <c r="S2710" s="179" t="s">
        <v>340</v>
      </c>
      <c r="T2710" s="184" t="s">
        <v>14</v>
      </c>
      <c r="U2710" s="184" t="str">
        <f>Tabla1[[#This Row],[Códigos CIF]]&amp;" "&amp;"="&amp;" "&amp;Tabla1[[#This Row],[Códigos CIF Habilidad]]</f>
        <v>d720 = Interacciones interpersonales complejas</v>
      </c>
      <c r="V2710" s="189" t="s">
        <v>341</v>
      </c>
      <c r="W2710" s="19" t="s">
        <v>342</v>
      </c>
      <c r="X2710" s="10"/>
      <c r="Y2710" s="10"/>
      <c r="Z2710"/>
      <c r="AA2710"/>
      <c r="AB2710"/>
      <c r="AC2710"/>
      <c r="AD2710"/>
      <c r="AE2710"/>
      <c r="AF2710"/>
      <c r="AG2710"/>
      <c r="AH2710"/>
      <c r="AI2710"/>
    </row>
    <row r="2711" spans="1:35" ht="40.799999999999997">
      <c r="A2711" s="10">
        <v>2695</v>
      </c>
      <c r="B2711" s="176" t="s">
        <v>1345</v>
      </c>
      <c r="C2711" s="177" t="s">
        <v>1199</v>
      </c>
      <c r="D2711" s="177" t="s">
        <v>545</v>
      </c>
      <c r="E2711" s="178" t="s">
        <v>564</v>
      </c>
      <c r="F2711" s="179">
        <v>30</v>
      </c>
      <c r="G2711" s="180" t="s">
        <v>738</v>
      </c>
      <c r="H2711" s="181">
        <v>3</v>
      </c>
      <c r="I2711" s="182">
        <f>Tabla1[[#This Row],[P_Esperada_MEISR ]]*0.0008928</f>
        <v>2.6784000000000001E-3</v>
      </c>
      <c r="J2711" s="183">
        <v>1</v>
      </c>
      <c r="K2711" s="183">
        <f>Tabla1[[#This Row],[Puntuación]]-1</f>
        <v>0</v>
      </c>
      <c r="L2711" s="182">
        <f>Tabla1[[#This Row],[Cambio escala]]*0.0008928</f>
        <v>0</v>
      </c>
      <c r="M2711" s="179" t="s">
        <v>24</v>
      </c>
      <c r="N2711" s="179" t="s">
        <v>1435</v>
      </c>
      <c r="O2711" s="179" t="s">
        <v>31</v>
      </c>
      <c r="P2711" s="179" t="s">
        <v>1438</v>
      </c>
      <c r="Q2711" s="179" t="s">
        <v>5</v>
      </c>
      <c r="R2711" s="179" t="s">
        <v>1519</v>
      </c>
      <c r="S2711" s="179" t="s">
        <v>111</v>
      </c>
      <c r="T2711" s="184" t="s">
        <v>19</v>
      </c>
      <c r="U2711" s="184" t="str">
        <f>Tabla1[[#This Row],[Códigos CIF]]&amp;" "&amp;"="&amp;" "&amp;Tabla1[[#This Row],[Códigos CIF Habilidad]]</f>
        <v>d137 = Adquirir conceptos</v>
      </c>
      <c r="V2711" s="189" t="s">
        <v>112</v>
      </c>
      <c r="W2711" s="19" t="s">
        <v>113</v>
      </c>
      <c r="X2711" s="10"/>
      <c r="Y2711" s="10"/>
      <c r="Z2711"/>
      <c r="AA2711"/>
      <c r="AB2711"/>
      <c r="AC2711"/>
      <c r="AD2711"/>
      <c r="AE2711"/>
      <c r="AF2711"/>
      <c r="AG2711"/>
      <c r="AH2711"/>
      <c r="AI2711"/>
    </row>
    <row r="2712" spans="1:35" ht="40.799999999999997">
      <c r="A2712" s="10">
        <v>2696</v>
      </c>
      <c r="B2712" s="176" t="s">
        <v>1345</v>
      </c>
      <c r="C2712" s="177" t="s">
        <v>1200</v>
      </c>
      <c r="D2712" s="177" t="s">
        <v>545</v>
      </c>
      <c r="E2712" s="178" t="s">
        <v>559</v>
      </c>
      <c r="F2712" s="179">
        <v>33</v>
      </c>
      <c r="G2712" s="180" t="s">
        <v>739</v>
      </c>
      <c r="H2712" s="181">
        <v>3</v>
      </c>
      <c r="I2712" s="182">
        <f>Tabla1[[#This Row],[P_Esperada_MEISR ]]*0.0008928</f>
        <v>2.6784000000000001E-3</v>
      </c>
      <c r="J2712" s="183">
        <v>1</v>
      </c>
      <c r="K2712" s="183">
        <f>Tabla1[[#This Row],[Puntuación]]-1</f>
        <v>0</v>
      </c>
      <c r="L2712" s="182">
        <f>Tabla1[[#This Row],[Cambio escala]]*0.0008928</f>
        <v>0</v>
      </c>
      <c r="M2712" s="179" t="s">
        <v>24</v>
      </c>
      <c r="N2712" s="179" t="s">
        <v>1435</v>
      </c>
      <c r="O2712" s="179" t="s">
        <v>5</v>
      </c>
      <c r="P2712" s="179" t="s">
        <v>1441</v>
      </c>
      <c r="Q2712" s="179" t="s">
        <v>5</v>
      </c>
      <c r="R2712" s="179" t="s">
        <v>1519</v>
      </c>
      <c r="S2712" s="179" t="s">
        <v>72</v>
      </c>
      <c r="T2712" s="184" t="s">
        <v>50</v>
      </c>
      <c r="U2712" s="184" t="str">
        <f>Tabla1[[#This Row],[Códigos CIF]]&amp;" "&amp;"="&amp;" "&amp;Tabla1[[#This Row],[Códigos CIF Habilidad]]</f>
        <v>d230 = Llevar a cabo rutinas diarias</v>
      </c>
      <c r="V2712" s="189" t="s">
        <v>73</v>
      </c>
      <c r="W2712" s="19" t="s">
        <v>74</v>
      </c>
      <c r="X2712" s="10"/>
      <c r="Y2712" s="10"/>
      <c r="Z2712"/>
      <c r="AA2712"/>
      <c r="AB2712"/>
      <c r="AC2712"/>
      <c r="AD2712"/>
      <c r="AE2712"/>
      <c r="AF2712"/>
      <c r="AG2712"/>
      <c r="AH2712"/>
      <c r="AI2712"/>
    </row>
    <row r="2713" spans="1:35" ht="30.6">
      <c r="A2713" s="10">
        <v>2697</v>
      </c>
      <c r="B2713" s="176" t="s">
        <v>1345</v>
      </c>
      <c r="C2713" s="177" t="s">
        <v>1201</v>
      </c>
      <c r="D2713" s="177" t="s">
        <v>545</v>
      </c>
      <c r="E2713" s="178" t="s">
        <v>561</v>
      </c>
      <c r="F2713" s="179">
        <v>36</v>
      </c>
      <c r="G2713" s="180" t="s">
        <v>739</v>
      </c>
      <c r="H2713" s="181">
        <v>3</v>
      </c>
      <c r="I2713" s="182">
        <f>Tabla1[[#This Row],[P_Esperada_MEISR ]]*0.0008928</f>
        <v>2.6784000000000001E-3</v>
      </c>
      <c r="J2713" s="183">
        <v>1</v>
      </c>
      <c r="K2713" s="183">
        <f>Tabla1[[#This Row],[Puntuación]]-1</f>
        <v>0</v>
      </c>
      <c r="L2713" s="182">
        <f>Tabla1[[#This Row],[Cambio escala]]*0.0008928</f>
        <v>0</v>
      </c>
      <c r="M2713" s="179" t="s">
        <v>5</v>
      </c>
      <c r="N2713" s="179" t="s">
        <v>1436</v>
      </c>
      <c r="O2713" s="179" t="s">
        <v>5</v>
      </c>
      <c r="P2713" s="179" t="s">
        <v>1441</v>
      </c>
      <c r="Q2713" s="179" t="s">
        <v>5</v>
      </c>
      <c r="R2713" s="179" t="s">
        <v>1519</v>
      </c>
      <c r="S2713" s="179" t="s">
        <v>13</v>
      </c>
      <c r="T2713" s="184" t="s">
        <v>14</v>
      </c>
      <c r="U2713" s="184" t="str">
        <f>Tabla1[[#This Row],[Códigos CIF]]&amp;" "&amp;"="&amp;" "&amp;Tabla1[[#This Row],[Códigos CIF Habilidad]]</f>
        <v>d710 = Interacciones interpersonales básicas</v>
      </c>
      <c r="V2713" s="189" t="s">
        <v>15</v>
      </c>
      <c r="W2713" s="19" t="s">
        <v>16</v>
      </c>
      <c r="X2713" s="10"/>
      <c r="Y2713" s="10"/>
      <c r="Z2713"/>
      <c r="AA2713"/>
      <c r="AB2713"/>
      <c r="AC2713"/>
      <c r="AD2713"/>
      <c r="AE2713"/>
      <c r="AF2713"/>
      <c r="AG2713"/>
      <c r="AH2713"/>
      <c r="AI2713"/>
    </row>
    <row r="2714" spans="1:35">
      <c r="A2714" s="10">
        <v>2698</v>
      </c>
      <c r="B2714" s="176" t="s">
        <v>1345</v>
      </c>
      <c r="C2714" s="177" t="s">
        <v>1202</v>
      </c>
      <c r="D2714" s="177" t="s">
        <v>545</v>
      </c>
      <c r="E2714" s="178" t="s">
        <v>562</v>
      </c>
      <c r="F2714" s="179">
        <v>36</v>
      </c>
      <c r="G2714" s="180" t="s">
        <v>739</v>
      </c>
      <c r="H2714" s="181">
        <v>3</v>
      </c>
      <c r="I2714" s="182">
        <f>Tabla1[[#This Row],[P_Esperada_MEISR ]]*0.0008928</f>
        <v>2.6784000000000001E-3</v>
      </c>
      <c r="J2714" s="183">
        <v>1</v>
      </c>
      <c r="K2714" s="183">
        <f>Tabla1[[#This Row],[Puntuación]]-1</f>
        <v>0</v>
      </c>
      <c r="L2714" s="182">
        <f>Tabla1[[#This Row],[Cambio escala]]*0.0008928</f>
        <v>0</v>
      </c>
      <c r="M2714" s="179" t="s">
        <v>23</v>
      </c>
      <c r="N2714" s="179" t="s">
        <v>1434</v>
      </c>
      <c r="O2714" s="179" t="s">
        <v>23</v>
      </c>
      <c r="P2714" s="179" t="s">
        <v>1437</v>
      </c>
      <c r="Q2714" s="179" t="s">
        <v>23</v>
      </c>
      <c r="R2714" s="179" t="s">
        <v>1525</v>
      </c>
      <c r="S2714" s="179" t="s">
        <v>72</v>
      </c>
      <c r="T2714" s="184" t="s">
        <v>50</v>
      </c>
      <c r="U2714" s="184" t="str">
        <f>Tabla1[[#This Row],[Códigos CIF]]&amp;" "&amp;"="&amp;" "&amp;Tabla1[[#This Row],[Códigos CIF Habilidad]]</f>
        <v>d230 = Llevar a cabo rutinas diarias</v>
      </c>
      <c r="V2714" s="189" t="s">
        <v>73</v>
      </c>
      <c r="W2714" s="19" t="s">
        <v>74</v>
      </c>
      <c r="X2714" s="10"/>
      <c r="Y2714" s="10"/>
      <c r="Z2714"/>
      <c r="AA2714"/>
      <c r="AB2714"/>
      <c r="AC2714"/>
      <c r="AD2714"/>
      <c r="AE2714"/>
      <c r="AF2714"/>
      <c r="AG2714"/>
      <c r="AH2714"/>
      <c r="AI2714"/>
    </row>
    <row r="2715" spans="1:35" ht="24">
      <c r="A2715" s="10">
        <v>2699</v>
      </c>
      <c r="B2715" s="176" t="s">
        <v>1345</v>
      </c>
      <c r="C2715" s="177" t="s">
        <v>1203</v>
      </c>
      <c r="D2715" s="177" t="s">
        <v>545</v>
      </c>
      <c r="E2715" s="178" t="s">
        <v>563</v>
      </c>
      <c r="F2715" s="179">
        <v>36</v>
      </c>
      <c r="G2715" s="180" t="s">
        <v>739</v>
      </c>
      <c r="H2715" s="181">
        <v>3</v>
      </c>
      <c r="I2715" s="182">
        <f>Tabla1[[#This Row],[P_Esperada_MEISR ]]*0.0008928</f>
        <v>2.6784000000000001E-3</v>
      </c>
      <c r="J2715" s="183">
        <v>1</v>
      </c>
      <c r="K2715" s="183">
        <f>Tabla1[[#This Row],[Puntuación]]-1</f>
        <v>0</v>
      </c>
      <c r="L2715" s="182">
        <f>Tabla1[[#This Row],[Cambio escala]]*0.0008928</f>
        <v>0</v>
      </c>
      <c r="M2715" s="179" t="s">
        <v>23</v>
      </c>
      <c r="N2715" s="179" t="s">
        <v>1434</v>
      </c>
      <c r="O2715" s="179" t="s">
        <v>23</v>
      </c>
      <c r="P2715" s="179" t="s">
        <v>1437</v>
      </c>
      <c r="Q2715" s="179" t="s">
        <v>23</v>
      </c>
      <c r="R2715" s="179" t="s">
        <v>1525</v>
      </c>
      <c r="S2715" s="179" t="s">
        <v>49</v>
      </c>
      <c r="T2715" s="184" t="s">
        <v>50</v>
      </c>
      <c r="U2715" s="184" t="str">
        <f>Tabla1[[#This Row],[Códigos CIF]]&amp;" "&amp;"="&amp;" "&amp;Tabla1[[#This Row],[Códigos CIF Habilidad]]</f>
        <v>d240 = Manejo del estrés y otras demandas psicológicas</v>
      </c>
      <c r="V2715" s="189" t="s">
        <v>51</v>
      </c>
      <c r="W2715" s="19" t="s">
        <v>52</v>
      </c>
      <c r="X2715" s="10"/>
      <c r="Y2715" s="10"/>
      <c r="Z2715"/>
      <c r="AA2715"/>
      <c r="AB2715"/>
      <c r="AC2715"/>
      <c r="AD2715"/>
      <c r="AE2715"/>
      <c r="AF2715"/>
      <c r="AG2715"/>
      <c r="AH2715"/>
      <c r="AI2715"/>
    </row>
    <row r="2716" spans="1:35" ht="24">
      <c r="A2716" s="10">
        <v>2700</v>
      </c>
      <c r="B2716" s="176" t="s">
        <v>1345</v>
      </c>
      <c r="C2716" s="177" t="s">
        <v>1204</v>
      </c>
      <c r="D2716" s="177" t="s">
        <v>545</v>
      </c>
      <c r="E2716" s="178" t="s">
        <v>566</v>
      </c>
      <c r="F2716" s="179">
        <v>42</v>
      </c>
      <c r="G2716" s="180" t="s">
        <v>740</v>
      </c>
      <c r="H2716" s="181">
        <v>3</v>
      </c>
      <c r="I2716" s="182">
        <f>Tabla1[[#This Row],[P_Esperada_MEISR ]]*0.0008928</f>
        <v>2.6784000000000001E-3</v>
      </c>
      <c r="J2716" s="183">
        <v>1</v>
      </c>
      <c r="K2716" s="183">
        <f>Tabla1[[#This Row],[Puntuación]]-1</f>
        <v>0</v>
      </c>
      <c r="L2716" s="182">
        <f>Tabla1[[#This Row],[Cambio escala]]*0.0008928</f>
        <v>0</v>
      </c>
      <c r="M2716" s="179" t="s">
        <v>24</v>
      </c>
      <c r="N2716" s="179" t="s">
        <v>1435</v>
      </c>
      <c r="O2716" s="179" t="s">
        <v>31</v>
      </c>
      <c r="P2716" s="179" t="s">
        <v>1438</v>
      </c>
      <c r="Q2716" s="179" t="s">
        <v>5</v>
      </c>
      <c r="R2716" s="179" t="s">
        <v>1519</v>
      </c>
      <c r="S2716" s="179" t="s">
        <v>321</v>
      </c>
      <c r="T2716" s="184" t="s">
        <v>9</v>
      </c>
      <c r="U2716" s="184" t="str">
        <f>Tabla1[[#This Row],[Códigos CIF]]&amp;" "&amp;"="&amp;" "&amp;Tabla1[[#This Row],[Códigos CIF Habilidad]]</f>
        <v>d315 = Comunicación-recepción de mensajes no verbales</v>
      </c>
      <c r="V2716" s="189" t="s">
        <v>322</v>
      </c>
      <c r="W2716" s="19" t="s">
        <v>323</v>
      </c>
      <c r="X2716" s="10"/>
      <c r="Y2716" s="10"/>
      <c r="Z2716"/>
      <c r="AA2716"/>
      <c r="AB2716"/>
      <c r="AC2716"/>
      <c r="AD2716"/>
      <c r="AE2716"/>
      <c r="AF2716"/>
      <c r="AG2716"/>
      <c r="AH2716"/>
      <c r="AI2716"/>
    </row>
    <row r="2717" spans="1:35">
      <c r="A2717" s="10">
        <v>2701</v>
      </c>
      <c r="B2717" s="176" t="s">
        <v>1345</v>
      </c>
      <c r="C2717" s="177" t="s">
        <v>1185</v>
      </c>
      <c r="D2717" s="177" t="s">
        <v>545</v>
      </c>
      <c r="E2717" s="178" t="s">
        <v>565</v>
      </c>
      <c r="F2717" s="179">
        <v>48</v>
      </c>
      <c r="G2717" s="180" t="s">
        <v>741</v>
      </c>
      <c r="H2717" s="181">
        <v>3</v>
      </c>
      <c r="I2717" s="182">
        <f>Tabla1[[#This Row],[P_Esperada_MEISR ]]*0.0008928</f>
        <v>2.6784000000000001E-3</v>
      </c>
      <c r="J2717" s="183">
        <v>1</v>
      </c>
      <c r="K2717" s="183">
        <f>Tabla1[[#This Row],[Puntuación]]-1</f>
        <v>0</v>
      </c>
      <c r="L2717" s="182">
        <f>Tabla1[[#This Row],[Cambio escala]]*0.0008928</f>
        <v>0</v>
      </c>
      <c r="M2717" s="179" t="s">
        <v>23</v>
      </c>
      <c r="N2717" s="179" t="s">
        <v>1434</v>
      </c>
      <c r="O2717" s="179" t="s">
        <v>23</v>
      </c>
      <c r="P2717" s="179" t="s">
        <v>1437</v>
      </c>
      <c r="Q2717" s="179" t="s">
        <v>23</v>
      </c>
      <c r="R2717" s="179" t="s">
        <v>1525</v>
      </c>
      <c r="S2717" s="179" t="s">
        <v>72</v>
      </c>
      <c r="T2717" s="184" t="s">
        <v>50</v>
      </c>
      <c r="U2717" s="184" t="str">
        <f>Tabla1[[#This Row],[Códigos CIF]]&amp;" "&amp;"="&amp;" "&amp;Tabla1[[#This Row],[Códigos CIF Habilidad]]</f>
        <v>d230 = Llevar a cabo rutinas diarias</v>
      </c>
      <c r="V2717" s="189" t="s">
        <v>73</v>
      </c>
      <c r="W2717" s="19" t="s">
        <v>74</v>
      </c>
      <c r="X2717" s="10"/>
      <c r="Y2717" s="10"/>
      <c r="Z2717"/>
      <c r="AA2717"/>
      <c r="AB2717"/>
      <c r="AC2717"/>
      <c r="AD2717"/>
      <c r="AE2717"/>
      <c r="AF2717"/>
      <c r="AG2717"/>
      <c r="AH2717"/>
      <c r="AI2717"/>
    </row>
    <row r="2718" spans="1:35" ht="40.799999999999997">
      <c r="A2718" s="10">
        <v>2702</v>
      </c>
      <c r="B2718" s="176" t="s">
        <v>1345</v>
      </c>
      <c r="C2718" s="177" t="s">
        <v>1205</v>
      </c>
      <c r="D2718" s="177" t="s">
        <v>545</v>
      </c>
      <c r="E2718" s="178" t="s">
        <v>560</v>
      </c>
      <c r="F2718" s="179">
        <v>54</v>
      </c>
      <c r="G2718" s="180" t="s">
        <v>743</v>
      </c>
      <c r="H2718" s="181">
        <v>3</v>
      </c>
      <c r="I2718" s="182">
        <f>Tabla1[[#This Row],[P_Esperada_MEISR ]]*0.0008928</f>
        <v>2.6784000000000001E-3</v>
      </c>
      <c r="J2718" s="183">
        <v>1</v>
      </c>
      <c r="K2718" s="183">
        <f>Tabla1[[#This Row],[Puntuación]]-1</f>
        <v>0</v>
      </c>
      <c r="L2718" s="182">
        <f>Tabla1[[#This Row],[Cambio escala]]*0.0008928</f>
        <v>0</v>
      </c>
      <c r="M2718" s="179" t="s">
        <v>5</v>
      </c>
      <c r="N2718" s="179" t="s">
        <v>1436</v>
      </c>
      <c r="O2718" s="179" t="s">
        <v>6</v>
      </c>
      <c r="P2718" s="179" t="s">
        <v>1439</v>
      </c>
      <c r="Q2718" s="179" t="s">
        <v>7</v>
      </c>
      <c r="R2718" s="179" t="s">
        <v>1526</v>
      </c>
      <c r="S2718" s="179" t="s">
        <v>293</v>
      </c>
      <c r="T2718" s="184" t="s">
        <v>19</v>
      </c>
      <c r="U2718" s="184" t="str">
        <f>Tabla1[[#This Row],[Códigos CIF]]&amp;" "&amp;"="&amp;" "&amp;Tabla1[[#This Row],[Códigos CIF Habilidad]]</f>
        <v>d163 = Pensar</v>
      </c>
      <c r="V2718" s="189" t="s">
        <v>294</v>
      </c>
      <c r="W2718" s="19" t="s">
        <v>295</v>
      </c>
      <c r="X2718" s="10"/>
      <c r="Y2718" s="10"/>
      <c r="Z2718"/>
      <c r="AA2718"/>
      <c r="AB2718"/>
      <c r="AC2718"/>
      <c r="AD2718"/>
      <c r="AE2718"/>
      <c r="AF2718"/>
      <c r="AG2718"/>
      <c r="AH2718"/>
      <c r="AI2718"/>
    </row>
    <row r="2719" spans="1:35" ht="24">
      <c r="A2719" s="10">
        <v>2703</v>
      </c>
      <c r="B2719" s="176" t="s">
        <v>1345</v>
      </c>
      <c r="C2719" s="177" t="s">
        <v>1206</v>
      </c>
      <c r="D2719" s="177" t="s">
        <v>545</v>
      </c>
      <c r="E2719" s="178" t="s">
        <v>567</v>
      </c>
      <c r="F2719" s="179">
        <v>60</v>
      </c>
      <c r="G2719" s="180" t="s">
        <v>744</v>
      </c>
      <c r="H2719" s="181">
        <v>3</v>
      </c>
      <c r="I2719" s="182">
        <f>Tabla1[[#This Row],[P_Esperada_MEISR ]]*0.0008928</f>
        <v>2.6784000000000001E-3</v>
      </c>
      <c r="J2719" s="183">
        <v>1</v>
      </c>
      <c r="K2719" s="183">
        <f>Tabla1[[#This Row],[Puntuación]]-1</f>
        <v>0</v>
      </c>
      <c r="L2719" s="182">
        <f>Tabla1[[#This Row],[Cambio escala]]*0.0008928</f>
        <v>0</v>
      </c>
      <c r="M2719" s="179" t="s">
        <v>23</v>
      </c>
      <c r="N2719" s="179" t="s">
        <v>1434</v>
      </c>
      <c r="O2719" s="179" t="s">
        <v>23</v>
      </c>
      <c r="P2719" s="179" t="s">
        <v>1437</v>
      </c>
      <c r="Q2719" s="179" t="s">
        <v>23</v>
      </c>
      <c r="R2719" s="179" t="s">
        <v>1525</v>
      </c>
      <c r="S2719" s="179" t="s">
        <v>82</v>
      </c>
      <c r="T2719" s="184" t="s">
        <v>83</v>
      </c>
      <c r="U2719" s="184" t="str">
        <f>Tabla1[[#This Row],[Códigos CIF]]&amp;" "&amp;"="&amp;" "&amp;Tabla1[[#This Row],[Códigos CIF Habilidad]]</f>
        <v>d530 = Higiene personal relacionada con los procesos de excreción</v>
      </c>
      <c r="V2719" s="189" t="s">
        <v>84</v>
      </c>
      <c r="W2719" s="19" t="s">
        <v>85</v>
      </c>
      <c r="X2719" s="10"/>
      <c r="Y2719" s="10"/>
      <c r="Z2719"/>
      <c r="AA2719"/>
      <c r="AB2719"/>
      <c r="AC2719"/>
      <c r="AD2719"/>
      <c r="AE2719"/>
      <c r="AF2719"/>
      <c r="AG2719"/>
      <c r="AH2719"/>
      <c r="AI2719"/>
    </row>
    <row r="2720" spans="1:35">
      <c r="A2720" s="10">
        <v>2704</v>
      </c>
      <c r="B2720" s="176" t="s">
        <v>1345</v>
      </c>
      <c r="C2720" s="177" t="s">
        <v>1207</v>
      </c>
      <c r="D2720" s="177" t="s">
        <v>545</v>
      </c>
      <c r="E2720" s="178" t="s">
        <v>568</v>
      </c>
      <c r="F2720" s="179">
        <v>60</v>
      </c>
      <c r="G2720" s="180" t="s">
        <v>744</v>
      </c>
      <c r="H2720" s="181">
        <v>3</v>
      </c>
      <c r="I2720" s="182">
        <f>Tabla1[[#This Row],[P_Esperada_MEISR ]]*0.0008928</f>
        <v>2.6784000000000001E-3</v>
      </c>
      <c r="J2720" s="183">
        <v>1</v>
      </c>
      <c r="K2720" s="183">
        <f>Tabla1[[#This Row],[Puntuación]]-1</f>
        <v>0</v>
      </c>
      <c r="L2720" s="182">
        <f>Tabla1[[#This Row],[Cambio escala]]*0.0008928</f>
        <v>0</v>
      </c>
      <c r="M2720" s="179" t="s">
        <v>5</v>
      </c>
      <c r="N2720" s="179" t="s">
        <v>1436</v>
      </c>
      <c r="O2720" s="179" t="s">
        <v>5</v>
      </c>
      <c r="P2720" s="179" t="s">
        <v>1441</v>
      </c>
      <c r="Q2720" s="179" t="s">
        <v>5</v>
      </c>
      <c r="R2720" s="179" t="s">
        <v>1519</v>
      </c>
      <c r="S2720" s="179" t="s">
        <v>222</v>
      </c>
      <c r="T2720" s="184" t="s">
        <v>19</v>
      </c>
      <c r="U2720" s="184" t="str">
        <f>Tabla1[[#This Row],[Códigos CIF]]&amp;" "&amp;"="&amp;" "&amp;Tabla1[[#This Row],[Códigos CIF Habilidad]]</f>
        <v>d175 = Resolver problemas</v>
      </c>
      <c r="V2720" s="189" t="s">
        <v>223</v>
      </c>
      <c r="W2720" s="19" t="s">
        <v>224</v>
      </c>
      <c r="X2720" s="10"/>
      <c r="Y2720" s="10"/>
      <c r="Z2720"/>
      <c r="AA2720"/>
      <c r="AB2720"/>
      <c r="AC2720"/>
      <c r="AD2720"/>
      <c r="AE2720"/>
      <c r="AF2720"/>
      <c r="AG2720"/>
      <c r="AH2720"/>
      <c r="AI2720"/>
    </row>
    <row r="2721" spans="1:35" ht="24">
      <c r="A2721" s="10">
        <v>2705</v>
      </c>
      <c r="B2721" s="176" t="s">
        <v>1345</v>
      </c>
      <c r="C2721" s="177" t="s">
        <v>1208</v>
      </c>
      <c r="D2721" s="177" t="s">
        <v>569</v>
      </c>
      <c r="E2721" s="178" t="s">
        <v>570</v>
      </c>
      <c r="F2721" s="179">
        <v>0</v>
      </c>
      <c r="G2721" s="180" t="s">
        <v>683</v>
      </c>
      <c r="H2721" s="181">
        <v>3</v>
      </c>
      <c r="I2721" s="182">
        <f>Tabla1[[#This Row],[P_Esperada_MEISR ]]*0.0008928</f>
        <v>2.6784000000000001E-3</v>
      </c>
      <c r="J2721" s="183">
        <v>1</v>
      </c>
      <c r="K2721" s="183">
        <f>Tabla1[[#This Row],[Puntuación]]-1</f>
        <v>0</v>
      </c>
      <c r="L2721" s="182">
        <f>Tabla1[[#This Row],[Cambio escala]]*0.0008928</f>
        <v>0</v>
      </c>
      <c r="M2721" s="179" t="s">
        <v>24</v>
      </c>
      <c r="N2721" s="179" t="s">
        <v>1435</v>
      </c>
      <c r="O2721" s="179" t="s">
        <v>5</v>
      </c>
      <c r="P2721" s="179" t="s">
        <v>1441</v>
      </c>
      <c r="Q2721" s="179" t="s">
        <v>5</v>
      </c>
      <c r="R2721" s="179" t="s">
        <v>1519</v>
      </c>
      <c r="S2721" s="179" t="s">
        <v>49</v>
      </c>
      <c r="T2721" s="184" t="s">
        <v>50</v>
      </c>
      <c r="U2721" s="184" t="str">
        <f>Tabla1[[#This Row],[Códigos CIF]]&amp;" "&amp;"="&amp;" "&amp;Tabla1[[#This Row],[Códigos CIF Habilidad]]</f>
        <v>d240 = Manejo del estrés y otras demandas psicológicas</v>
      </c>
      <c r="V2721" s="189" t="s">
        <v>51</v>
      </c>
      <c r="W2721" s="19" t="s">
        <v>52</v>
      </c>
      <c r="X2721" s="10"/>
      <c r="Y2721" s="10"/>
      <c r="Z2721"/>
      <c r="AA2721"/>
      <c r="AB2721"/>
      <c r="AC2721"/>
      <c r="AD2721"/>
      <c r="AE2721"/>
      <c r="AF2721"/>
      <c r="AG2721"/>
      <c r="AH2721"/>
      <c r="AI2721"/>
    </row>
    <row r="2722" spans="1:35" ht="24">
      <c r="A2722" s="10">
        <v>2706</v>
      </c>
      <c r="B2722" s="176" t="s">
        <v>1345</v>
      </c>
      <c r="C2722" s="177" t="s">
        <v>1212</v>
      </c>
      <c r="D2722" s="177" t="s">
        <v>569</v>
      </c>
      <c r="E2722" s="178" t="s">
        <v>1334</v>
      </c>
      <c r="F2722" s="179">
        <v>0</v>
      </c>
      <c r="G2722" s="180" t="s">
        <v>683</v>
      </c>
      <c r="H2722" s="181">
        <v>3</v>
      </c>
      <c r="I2722" s="182">
        <f>Tabla1[[#This Row],[P_Esperada_MEISR ]]*0.0008928</f>
        <v>2.6784000000000001E-3</v>
      </c>
      <c r="J2722" s="183">
        <v>1</v>
      </c>
      <c r="K2722" s="183">
        <f>Tabla1[[#This Row],[Puntuación]]-1</f>
        <v>0</v>
      </c>
      <c r="L2722" s="182">
        <f>Tabla1[[#This Row],[Cambio escala]]*0.0008928</f>
        <v>0</v>
      </c>
      <c r="M2722" s="179" t="s">
        <v>24</v>
      </c>
      <c r="N2722" s="179" t="s">
        <v>1435</v>
      </c>
      <c r="O2722" s="179" t="s">
        <v>5</v>
      </c>
      <c r="P2722" s="179" t="s">
        <v>1441</v>
      </c>
      <c r="Q2722" s="179" t="s">
        <v>5</v>
      </c>
      <c r="R2722" s="179" t="s">
        <v>1519</v>
      </c>
      <c r="S2722" s="179" t="s">
        <v>13</v>
      </c>
      <c r="T2722" s="184" t="s">
        <v>14</v>
      </c>
      <c r="U2722" s="184" t="str">
        <f>Tabla1[[#This Row],[Códigos CIF]]&amp;" "&amp;"="&amp;" "&amp;Tabla1[[#This Row],[Códigos CIF Habilidad]]</f>
        <v>d710 = Interacciones interpersonales básicas</v>
      </c>
      <c r="V2722" s="189" t="s">
        <v>15</v>
      </c>
      <c r="W2722" s="19" t="s">
        <v>16</v>
      </c>
      <c r="X2722" s="10"/>
      <c r="Y2722" s="10"/>
      <c r="Z2722"/>
      <c r="AA2722"/>
      <c r="AB2722"/>
      <c r="AC2722"/>
      <c r="AD2722"/>
      <c r="AE2722"/>
      <c r="AF2722"/>
      <c r="AG2722"/>
      <c r="AH2722"/>
      <c r="AI2722"/>
    </row>
    <row r="2723" spans="1:35" ht="30.6">
      <c r="A2723" s="10">
        <v>2707</v>
      </c>
      <c r="B2723" s="176" t="s">
        <v>1345</v>
      </c>
      <c r="C2723" s="177" t="s">
        <v>1213</v>
      </c>
      <c r="D2723" s="177" t="s">
        <v>569</v>
      </c>
      <c r="E2723" s="178" t="s">
        <v>571</v>
      </c>
      <c r="F2723" s="179">
        <v>0</v>
      </c>
      <c r="G2723" s="180" t="s">
        <v>683</v>
      </c>
      <c r="H2723" s="181">
        <v>3</v>
      </c>
      <c r="I2723" s="182">
        <f>Tabla1[[#This Row],[P_Esperada_MEISR ]]*0.0008928</f>
        <v>2.6784000000000001E-3</v>
      </c>
      <c r="J2723" s="183">
        <v>1</v>
      </c>
      <c r="K2723" s="183">
        <f>Tabla1[[#This Row],[Puntuación]]-1</f>
        <v>0</v>
      </c>
      <c r="L2723" s="182">
        <f>Tabla1[[#This Row],[Cambio escala]]*0.0008928</f>
        <v>0</v>
      </c>
      <c r="M2723" s="179" t="s">
        <v>5</v>
      </c>
      <c r="N2723" s="179" t="s">
        <v>1436</v>
      </c>
      <c r="O2723" s="179" t="s">
        <v>6</v>
      </c>
      <c r="P2723" s="179" t="s">
        <v>1439</v>
      </c>
      <c r="Q2723" s="179" t="s">
        <v>23</v>
      </c>
      <c r="R2723" s="179" t="s">
        <v>1525</v>
      </c>
      <c r="S2723" s="179" t="s">
        <v>89</v>
      </c>
      <c r="T2723" s="184" t="s">
        <v>9</v>
      </c>
      <c r="U2723" s="184" t="str">
        <f>Tabla1[[#This Row],[Códigos CIF]]&amp;" "&amp;"="&amp;" "&amp;Tabla1[[#This Row],[Códigos CIF Habilidad]]</f>
        <v>d335 = Producción de mensajes no verbales</v>
      </c>
      <c r="V2723" s="189" t="s">
        <v>90</v>
      </c>
      <c r="W2723" s="19" t="s">
        <v>91</v>
      </c>
      <c r="X2723" s="10"/>
      <c r="Y2723" s="10"/>
      <c r="Z2723"/>
      <c r="AA2723"/>
      <c r="AB2723"/>
      <c r="AC2723"/>
      <c r="AD2723"/>
      <c r="AE2723"/>
      <c r="AF2723"/>
      <c r="AG2723"/>
      <c r="AH2723"/>
      <c r="AI2723"/>
    </row>
    <row r="2724" spans="1:35" ht="24">
      <c r="A2724" s="10">
        <v>2708</v>
      </c>
      <c r="B2724" s="176" t="s">
        <v>1345</v>
      </c>
      <c r="C2724" s="177" t="s">
        <v>1218</v>
      </c>
      <c r="D2724" s="177" t="s">
        <v>569</v>
      </c>
      <c r="E2724" s="178" t="s">
        <v>572</v>
      </c>
      <c r="F2724" s="179">
        <v>2</v>
      </c>
      <c r="G2724" s="180" t="s">
        <v>683</v>
      </c>
      <c r="H2724" s="181">
        <v>3</v>
      </c>
      <c r="I2724" s="182">
        <f>Tabla1[[#This Row],[P_Esperada_MEISR ]]*0.0008928</f>
        <v>2.6784000000000001E-3</v>
      </c>
      <c r="J2724" s="183">
        <v>1</v>
      </c>
      <c r="K2724" s="183">
        <f>Tabla1[[#This Row],[Puntuación]]-1</f>
        <v>0</v>
      </c>
      <c r="L2724" s="182">
        <f>Tabla1[[#This Row],[Cambio escala]]*0.0008928</f>
        <v>0</v>
      </c>
      <c r="M2724" s="179" t="s">
        <v>5</v>
      </c>
      <c r="N2724" s="179" t="s">
        <v>1436</v>
      </c>
      <c r="O2724" s="179" t="s">
        <v>5</v>
      </c>
      <c r="P2724" s="179" t="s">
        <v>1441</v>
      </c>
      <c r="Q2724" s="179" t="s">
        <v>5</v>
      </c>
      <c r="R2724" s="179" t="s">
        <v>1519</v>
      </c>
      <c r="S2724" s="179" t="s">
        <v>13</v>
      </c>
      <c r="T2724" s="184" t="s">
        <v>14</v>
      </c>
      <c r="U2724" s="184" t="str">
        <f>Tabla1[[#This Row],[Códigos CIF]]&amp;" "&amp;"="&amp;" "&amp;Tabla1[[#This Row],[Códigos CIF Habilidad]]</f>
        <v>d710 = Interacciones interpersonales básicas</v>
      </c>
      <c r="V2724" s="189" t="s">
        <v>15</v>
      </c>
      <c r="W2724" s="19" t="s">
        <v>16</v>
      </c>
      <c r="X2724" s="10"/>
      <c r="Y2724" s="10"/>
      <c r="Z2724"/>
      <c r="AA2724"/>
      <c r="AB2724"/>
      <c r="AC2724"/>
      <c r="AD2724"/>
      <c r="AE2724"/>
      <c r="AF2724"/>
      <c r="AG2724"/>
      <c r="AH2724"/>
      <c r="AI2724"/>
    </row>
    <row r="2725" spans="1:35" ht="20.399999999999999">
      <c r="A2725" s="10">
        <v>2709</v>
      </c>
      <c r="B2725" s="176" t="s">
        <v>1345</v>
      </c>
      <c r="C2725" s="177" t="s">
        <v>1219</v>
      </c>
      <c r="D2725" s="177" t="s">
        <v>569</v>
      </c>
      <c r="E2725" s="178" t="s">
        <v>1335</v>
      </c>
      <c r="F2725" s="179">
        <v>2</v>
      </c>
      <c r="G2725" s="180" t="s">
        <v>683</v>
      </c>
      <c r="H2725" s="181">
        <v>3</v>
      </c>
      <c r="I2725" s="182">
        <f>Tabla1[[#This Row],[P_Esperada_MEISR ]]*0.0008928</f>
        <v>2.6784000000000001E-3</v>
      </c>
      <c r="J2725" s="183">
        <v>1</v>
      </c>
      <c r="K2725" s="183">
        <f>Tabla1[[#This Row],[Puntuación]]-1</f>
        <v>0</v>
      </c>
      <c r="L2725" s="182">
        <f>Tabla1[[#This Row],[Cambio escala]]*0.0008928</f>
        <v>0</v>
      </c>
      <c r="M2725" s="179" t="s">
        <v>5</v>
      </c>
      <c r="N2725" s="179" t="s">
        <v>1436</v>
      </c>
      <c r="O2725" s="179" t="s">
        <v>6</v>
      </c>
      <c r="P2725" s="179" t="s">
        <v>1439</v>
      </c>
      <c r="Q2725" s="179" t="s">
        <v>7</v>
      </c>
      <c r="R2725" s="179" t="s">
        <v>1526</v>
      </c>
      <c r="S2725" s="179" t="s">
        <v>8</v>
      </c>
      <c r="T2725" s="184" t="s">
        <v>9</v>
      </c>
      <c r="U2725" s="184" t="str">
        <f>Tabla1[[#This Row],[Códigos CIF]]&amp;" "&amp;"="&amp;" "&amp;Tabla1[[#This Row],[Códigos CIF Habilidad]]</f>
        <v>d331 = Pre-lenguaje</v>
      </c>
      <c r="V2725" s="189" t="s">
        <v>10</v>
      </c>
      <c r="W2725" s="19" t="s">
        <v>11</v>
      </c>
      <c r="X2725" s="10"/>
      <c r="Y2725" s="10"/>
      <c r="Z2725"/>
      <c r="AA2725"/>
      <c r="AB2725"/>
      <c r="AC2725"/>
      <c r="AD2725"/>
      <c r="AE2725"/>
      <c r="AF2725"/>
      <c r="AG2725"/>
      <c r="AH2725"/>
      <c r="AI2725"/>
    </row>
    <row r="2726" spans="1:35" ht="20.399999999999999">
      <c r="A2726" s="10">
        <v>2710</v>
      </c>
      <c r="B2726" s="176" t="s">
        <v>1345</v>
      </c>
      <c r="C2726" s="177" t="s">
        <v>1220</v>
      </c>
      <c r="D2726" s="177" t="s">
        <v>569</v>
      </c>
      <c r="E2726" s="178" t="s">
        <v>573</v>
      </c>
      <c r="F2726" s="179">
        <v>3</v>
      </c>
      <c r="G2726" s="180" t="s">
        <v>683</v>
      </c>
      <c r="H2726" s="181">
        <v>3</v>
      </c>
      <c r="I2726" s="182">
        <f>Tabla1[[#This Row],[P_Esperada_MEISR ]]*0.0008928</f>
        <v>2.6784000000000001E-3</v>
      </c>
      <c r="J2726" s="183">
        <v>1</v>
      </c>
      <c r="K2726" s="183">
        <f>Tabla1[[#This Row],[Puntuación]]-1</f>
        <v>0</v>
      </c>
      <c r="L2726" s="182">
        <f>Tabla1[[#This Row],[Cambio escala]]*0.0008928</f>
        <v>0</v>
      </c>
      <c r="M2726" s="179" t="s">
        <v>24</v>
      </c>
      <c r="N2726" s="179" t="s">
        <v>1435</v>
      </c>
      <c r="O2726" s="179" t="s">
        <v>31</v>
      </c>
      <c r="P2726" s="179" t="s">
        <v>1438</v>
      </c>
      <c r="Q2726" s="179" t="s">
        <v>7</v>
      </c>
      <c r="R2726" s="179" t="s">
        <v>1526</v>
      </c>
      <c r="S2726" s="179" t="s">
        <v>41</v>
      </c>
      <c r="T2726" s="184" t="s">
        <v>19</v>
      </c>
      <c r="U2726" s="184" t="str">
        <f>Tabla1[[#This Row],[Códigos CIF]]&amp;" "&amp;"="&amp;" "&amp;Tabla1[[#This Row],[Códigos CIF Habilidad]]</f>
        <v>d160 = Centrar la atención</v>
      </c>
      <c r="V2726" s="189" t="s">
        <v>42</v>
      </c>
      <c r="W2726" s="19" t="s">
        <v>43</v>
      </c>
      <c r="X2726" s="10"/>
      <c r="Y2726" s="10"/>
      <c r="Z2726"/>
      <c r="AA2726"/>
      <c r="AB2726"/>
      <c r="AC2726"/>
      <c r="AD2726"/>
      <c r="AE2726"/>
      <c r="AF2726"/>
      <c r="AG2726"/>
      <c r="AH2726"/>
      <c r="AI2726"/>
    </row>
    <row r="2727" spans="1:35" ht="20.399999999999999">
      <c r="A2727" s="10">
        <v>2711</v>
      </c>
      <c r="B2727" s="176" t="s">
        <v>1345</v>
      </c>
      <c r="C2727" s="177" t="s">
        <v>1221</v>
      </c>
      <c r="D2727" s="177" t="s">
        <v>569</v>
      </c>
      <c r="E2727" s="178" t="s">
        <v>574</v>
      </c>
      <c r="F2727" s="179">
        <v>3</v>
      </c>
      <c r="G2727" s="180" t="s">
        <v>683</v>
      </c>
      <c r="H2727" s="181">
        <v>3</v>
      </c>
      <c r="I2727" s="182">
        <f>Tabla1[[#This Row],[P_Esperada_MEISR ]]*0.0008928</f>
        <v>2.6784000000000001E-3</v>
      </c>
      <c r="J2727" s="183">
        <v>1</v>
      </c>
      <c r="K2727" s="183">
        <f>Tabla1[[#This Row],[Puntuación]]-1</f>
        <v>0</v>
      </c>
      <c r="L2727" s="182">
        <f>Tabla1[[#This Row],[Cambio escala]]*0.0008928</f>
        <v>0</v>
      </c>
      <c r="M2727" s="179" t="s">
        <v>24</v>
      </c>
      <c r="N2727" s="179" t="s">
        <v>1435</v>
      </c>
      <c r="O2727" s="179" t="s">
        <v>31</v>
      </c>
      <c r="P2727" s="179" t="s">
        <v>1438</v>
      </c>
      <c r="Q2727" s="179" t="s">
        <v>7</v>
      </c>
      <c r="R2727" s="179" t="s">
        <v>1526</v>
      </c>
      <c r="S2727" s="179" t="s">
        <v>41</v>
      </c>
      <c r="T2727" s="184" t="s">
        <v>19</v>
      </c>
      <c r="U2727" s="184" t="str">
        <f>Tabla1[[#This Row],[Códigos CIF]]&amp;" "&amp;"="&amp;" "&amp;Tabla1[[#This Row],[Códigos CIF Habilidad]]</f>
        <v>d160 = Centrar la atención</v>
      </c>
      <c r="V2727" s="189" t="s">
        <v>42</v>
      </c>
      <c r="W2727" s="19" t="s">
        <v>43</v>
      </c>
      <c r="X2727" s="10"/>
      <c r="Y2727" s="10"/>
      <c r="Z2727"/>
      <c r="AA2727"/>
      <c r="AB2727"/>
      <c r="AC2727"/>
      <c r="AD2727"/>
      <c r="AE2727"/>
      <c r="AF2727"/>
      <c r="AG2727"/>
      <c r="AH2727"/>
      <c r="AI2727"/>
    </row>
    <row r="2728" spans="1:35" ht="30.6">
      <c r="A2728" s="10">
        <v>2712</v>
      </c>
      <c r="B2728" s="176" t="s">
        <v>1345</v>
      </c>
      <c r="C2728" s="177" t="s">
        <v>1222</v>
      </c>
      <c r="D2728" s="177" t="s">
        <v>569</v>
      </c>
      <c r="E2728" s="178" t="s">
        <v>1336</v>
      </c>
      <c r="F2728" s="179">
        <v>4</v>
      </c>
      <c r="G2728" s="180" t="s">
        <v>683</v>
      </c>
      <c r="H2728" s="181">
        <v>3</v>
      </c>
      <c r="I2728" s="182">
        <f>Tabla1[[#This Row],[P_Esperada_MEISR ]]*0.0008928</f>
        <v>2.6784000000000001E-3</v>
      </c>
      <c r="J2728" s="183">
        <v>1</v>
      </c>
      <c r="K2728" s="183">
        <f>Tabla1[[#This Row],[Puntuación]]-1</f>
        <v>0</v>
      </c>
      <c r="L2728" s="182">
        <f>Tabla1[[#This Row],[Cambio escala]]*0.0008928</f>
        <v>0</v>
      </c>
      <c r="M2728" s="179" t="s">
        <v>24</v>
      </c>
      <c r="N2728" s="179" t="s">
        <v>1435</v>
      </c>
      <c r="O2728" s="179" t="s">
        <v>5</v>
      </c>
      <c r="P2728" s="179" t="s">
        <v>1441</v>
      </c>
      <c r="Q2728" s="179" t="s">
        <v>5</v>
      </c>
      <c r="R2728" s="179" t="s">
        <v>1519</v>
      </c>
      <c r="S2728" s="179" t="s">
        <v>49</v>
      </c>
      <c r="T2728" s="184" t="s">
        <v>50</v>
      </c>
      <c r="U2728" s="184" t="str">
        <f>Tabla1[[#This Row],[Códigos CIF]]&amp;" "&amp;"="&amp;" "&amp;Tabla1[[#This Row],[Códigos CIF Habilidad]]</f>
        <v>d240 = Manejo del estrés y otras demandas psicológicas</v>
      </c>
      <c r="V2728" s="189" t="s">
        <v>51</v>
      </c>
      <c r="W2728" s="19" t="s">
        <v>52</v>
      </c>
      <c r="X2728" s="10"/>
      <c r="Y2728" s="10"/>
      <c r="Z2728"/>
      <c r="AA2728"/>
      <c r="AB2728"/>
      <c r="AC2728"/>
      <c r="AD2728"/>
      <c r="AE2728"/>
      <c r="AF2728"/>
      <c r="AG2728"/>
      <c r="AH2728"/>
      <c r="AI2728"/>
    </row>
    <row r="2729" spans="1:35" ht="30.6">
      <c r="A2729" s="10">
        <v>2713</v>
      </c>
      <c r="B2729" s="176" t="s">
        <v>1345</v>
      </c>
      <c r="C2729" s="177" t="s">
        <v>1223</v>
      </c>
      <c r="D2729" s="177" t="s">
        <v>569</v>
      </c>
      <c r="E2729" s="178" t="s">
        <v>1337</v>
      </c>
      <c r="F2729" s="179">
        <v>5</v>
      </c>
      <c r="G2729" s="180" t="s">
        <v>683</v>
      </c>
      <c r="H2729" s="181">
        <v>3</v>
      </c>
      <c r="I2729" s="182">
        <f>Tabla1[[#This Row],[P_Esperada_MEISR ]]*0.0008928</f>
        <v>2.6784000000000001E-3</v>
      </c>
      <c r="J2729" s="183">
        <v>1</v>
      </c>
      <c r="K2729" s="183">
        <f>Tabla1[[#This Row],[Puntuación]]-1</f>
        <v>0</v>
      </c>
      <c r="L2729" s="182">
        <f>Tabla1[[#This Row],[Cambio escala]]*0.0008928</f>
        <v>0</v>
      </c>
      <c r="M2729" s="179" t="s">
        <v>23</v>
      </c>
      <c r="N2729" s="179" t="s">
        <v>1434</v>
      </c>
      <c r="O2729" s="179" t="s">
        <v>25</v>
      </c>
      <c r="P2729" s="179" t="s">
        <v>1440</v>
      </c>
      <c r="Q2729" s="179" t="s">
        <v>23</v>
      </c>
      <c r="R2729" s="179" t="s">
        <v>1525</v>
      </c>
      <c r="S2729" s="179" t="s">
        <v>44</v>
      </c>
      <c r="T2729" s="184" t="s">
        <v>27</v>
      </c>
      <c r="U2729" s="184" t="str">
        <f>Tabla1[[#This Row],[Códigos CIF]]&amp;" "&amp;"="&amp;" "&amp;Tabla1[[#This Row],[Códigos CIF Habilidad]]</f>
        <v>d415 = Mantener la posición del cuerpo</v>
      </c>
      <c r="V2729" s="189" t="s">
        <v>45</v>
      </c>
      <c r="W2729" s="19" t="s">
        <v>46</v>
      </c>
      <c r="X2729" s="10"/>
      <c r="Y2729" s="10"/>
      <c r="Z2729"/>
      <c r="AA2729"/>
      <c r="AB2729"/>
      <c r="AC2729"/>
      <c r="AD2729"/>
      <c r="AE2729"/>
      <c r="AF2729"/>
      <c r="AG2729"/>
      <c r="AH2729"/>
      <c r="AI2729"/>
    </row>
    <row r="2730" spans="1:35" ht="40.799999999999997">
      <c r="A2730" s="10">
        <v>2714</v>
      </c>
      <c r="B2730" s="176" t="s">
        <v>1345</v>
      </c>
      <c r="C2730" s="177" t="s">
        <v>1224</v>
      </c>
      <c r="D2730" s="177" t="s">
        <v>569</v>
      </c>
      <c r="E2730" s="178" t="s">
        <v>575</v>
      </c>
      <c r="F2730" s="179">
        <v>8</v>
      </c>
      <c r="G2730" s="180" t="s">
        <v>686</v>
      </c>
      <c r="H2730" s="181">
        <v>3</v>
      </c>
      <c r="I2730" s="182">
        <f>Tabla1[[#This Row],[P_Esperada_MEISR ]]*0.0008928</f>
        <v>2.6784000000000001E-3</v>
      </c>
      <c r="J2730" s="183">
        <v>1</v>
      </c>
      <c r="K2730" s="183">
        <f>Tabla1[[#This Row],[Puntuación]]-1</f>
        <v>0</v>
      </c>
      <c r="L2730" s="182">
        <f>Tabla1[[#This Row],[Cambio escala]]*0.0008928</f>
        <v>0</v>
      </c>
      <c r="M2730" s="179" t="s">
        <v>5</v>
      </c>
      <c r="N2730" s="179" t="s">
        <v>1436</v>
      </c>
      <c r="O2730" s="179" t="s">
        <v>5</v>
      </c>
      <c r="P2730" s="179" t="s">
        <v>1441</v>
      </c>
      <c r="Q2730" s="179" t="s">
        <v>5</v>
      </c>
      <c r="R2730" s="179" t="s">
        <v>1519</v>
      </c>
      <c r="S2730" s="179" t="s">
        <v>340</v>
      </c>
      <c r="T2730" s="184" t="s">
        <v>14</v>
      </c>
      <c r="U2730" s="184" t="str">
        <f>Tabla1[[#This Row],[Códigos CIF]]&amp;" "&amp;"="&amp;" "&amp;Tabla1[[#This Row],[Códigos CIF Habilidad]]</f>
        <v>d720 = Interacciones interpersonales complejas</v>
      </c>
      <c r="V2730" s="189" t="s">
        <v>341</v>
      </c>
      <c r="W2730" s="19" t="s">
        <v>342</v>
      </c>
      <c r="X2730" s="10"/>
      <c r="Y2730" s="10"/>
      <c r="Z2730"/>
      <c r="AA2730"/>
      <c r="AB2730"/>
      <c r="AC2730"/>
      <c r="AD2730"/>
      <c r="AE2730"/>
      <c r="AF2730"/>
      <c r="AG2730"/>
      <c r="AH2730"/>
      <c r="AI2730"/>
    </row>
    <row r="2731" spans="1:35" ht="24">
      <c r="A2731" s="10">
        <v>2715</v>
      </c>
      <c r="B2731" s="176" t="s">
        <v>1345</v>
      </c>
      <c r="C2731" s="177" t="s">
        <v>1225</v>
      </c>
      <c r="D2731" s="177" t="s">
        <v>569</v>
      </c>
      <c r="E2731" s="178" t="s">
        <v>576</v>
      </c>
      <c r="F2731" s="179">
        <v>12</v>
      </c>
      <c r="G2731" s="180" t="s">
        <v>686</v>
      </c>
      <c r="H2731" s="181">
        <v>3</v>
      </c>
      <c r="I2731" s="182">
        <f>Tabla1[[#This Row],[P_Esperada_MEISR ]]*0.0008928</f>
        <v>2.6784000000000001E-3</v>
      </c>
      <c r="J2731" s="183">
        <v>1</v>
      </c>
      <c r="K2731" s="183">
        <f>Tabla1[[#This Row],[Puntuación]]-1</f>
        <v>0</v>
      </c>
      <c r="L2731" s="182">
        <f>Tabla1[[#This Row],[Cambio escala]]*0.0008928</f>
        <v>0</v>
      </c>
      <c r="M2731" s="179" t="s">
        <v>5</v>
      </c>
      <c r="N2731" s="179" t="s">
        <v>1436</v>
      </c>
      <c r="O2731" s="179" t="s">
        <v>6</v>
      </c>
      <c r="P2731" s="179" t="s">
        <v>1439</v>
      </c>
      <c r="Q2731" s="179" t="s">
        <v>5</v>
      </c>
      <c r="R2731" s="179" t="s">
        <v>1519</v>
      </c>
      <c r="S2731" s="179" t="s">
        <v>89</v>
      </c>
      <c r="T2731" s="184" t="s">
        <v>9</v>
      </c>
      <c r="U2731" s="184" t="str">
        <f>Tabla1[[#This Row],[Códigos CIF]]&amp;" "&amp;"="&amp;" "&amp;Tabla1[[#This Row],[Códigos CIF Habilidad]]</f>
        <v>d335 = Producción de mensajes no verbales</v>
      </c>
      <c r="V2731" s="189" t="s">
        <v>90</v>
      </c>
      <c r="W2731" s="19" t="s">
        <v>91</v>
      </c>
      <c r="X2731" s="10"/>
      <c r="Y2731" s="10"/>
      <c r="Z2731"/>
      <c r="AA2731"/>
      <c r="AB2731"/>
      <c r="AC2731"/>
      <c r="AD2731"/>
      <c r="AE2731"/>
      <c r="AF2731"/>
      <c r="AG2731"/>
      <c r="AH2731"/>
      <c r="AI2731"/>
    </row>
    <row r="2732" spans="1:35" ht="30.6">
      <c r="A2732" s="10">
        <v>2716</v>
      </c>
      <c r="B2732" s="176" t="s">
        <v>1345</v>
      </c>
      <c r="C2732" s="177" t="s">
        <v>1226</v>
      </c>
      <c r="D2732" s="177" t="s">
        <v>569</v>
      </c>
      <c r="E2732" s="178" t="s">
        <v>1338</v>
      </c>
      <c r="F2732" s="179">
        <v>12</v>
      </c>
      <c r="G2732" s="180" t="s">
        <v>686</v>
      </c>
      <c r="H2732" s="181">
        <v>3</v>
      </c>
      <c r="I2732" s="182">
        <f>Tabla1[[#This Row],[P_Esperada_MEISR ]]*0.0008928</f>
        <v>2.6784000000000001E-3</v>
      </c>
      <c r="J2732" s="183">
        <v>1</v>
      </c>
      <c r="K2732" s="183">
        <f>Tabla1[[#This Row],[Puntuación]]-1</f>
        <v>0</v>
      </c>
      <c r="L2732" s="182">
        <f>Tabla1[[#This Row],[Cambio escala]]*0.0008928</f>
        <v>0</v>
      </c>
      <c r="M2732" s="179" t="s">
        <v>23</v>
      </c>
      <c r="N2732" s="179" t="s">
        <v>1434</v>
      </c>
      <c r="O2732" s="179" t="s">
        <v>25</v>
      </c>
      <c r="P2732" s="179" t="s">
        <v>1440</v>
      </c>
      <c r="Q2732" s="179" t="s">
        <v>23</v>
      </c>
      <c r="R2732" s="179" t="s">
        <v>1525</v>
      </c>
      <c r="S2732" s="179" t="s">
        <v>389</v>
      </c>
      <c r="T2732" s="184" t="s">
        <v>27</v>
      </c>
      <c r="U2732" s="184" t="str">
        <f>Tabla1[[#This Row],[Códigos CIF]]&amp;" "&amp;"="&amp;" "&amp;Tabla1[[#This Row],[Códigos CIF Habilidad]]</f>
        <v>d450 = Andar</v>
      </c>
      <c r="V2732" s="189" t="s">
        <v>390</v>
      </c>
      <c r="W2732" s="19" t="s">
        <v>391</v>
      </c>
      <c r="X2732" s="10"/>
      <c r="Y2732" s="10"/>
      <c r="Z2732"/>
      <c r="AA2732"/>
      <c r="AB2732"/>
      <c r="AC2732"/>
      <c r="AD2732"/>
      <c r="AE2732"/>
      <c r="AF2732"/>
      <c r="AG2732"/>
      <c r="AH2732"/>
      <c r="AI2732"/>
    </row>
    <row r="2733" spans="1:35" ht="24">
      <c r="A2733" s="10">
        <v>2717</v>
      </c>
      <c r="B2733" s="176" t="s">
        <v>1345</v>
      </c>
      <c r="C2733" s="177" t="s">
        <v>1227</v>
      </c>
      <c r="D2733" s="177" t="s">
        <v>569</v>
      </c>
      <c r="E2733" s="178" t="s">
        <v>577</v>
      </c>
      <c r="F2733" s="179">
        <v>12</v>
      </c>
      <c r="G2733" s="180" t="s">
        <v>686</v>
      </c>
      <c r="H2733" s="181">
        <v>3</v>
      </c>
      <c r="I2733" s="182">
        <f>Tabla1[[#This Row],[P_Esperada_MEISR ]]*0.0008928</f>
        <v>2.6784000000000001E-3</v>
      </c>
      <c r="J2733" s="183">
        <v>1</v>
      </c>
      <c r="K2733" s="183">
        <f>Tabla1[[#This Row],[Puntuación]]-1</f>
        <v>0</v>
      </c>
      <c r="L2733" s="182">
        <f>Tabla1[[#This Row],[Cambio escala]]*0.0008928</f>
        <v>0</v>
      </c>
      <c r="M2733" s="179" t="s">
        <v>5</v>
      </c>
      <c r="N2733" s="179" t="s">
        <v>1436</v>
      </c>
      <c r="O2733" s="179" t="s">
        <v>6</v>
      </c>
      <c r="P2733" s="179" t="s">
        <v>1439</v>
      </c>
      <c r="Q2733" s="179" t="s">
        <v>7</v>
      </c>
      <c r="R2733" s="179" t="s">
        <v>1526</v>
      </c>
      <c r="S2733" s="179" t="s">
        <v>67</v>
      </c>
      <c r="T2733" s="184" t="s">
        <v>9</v>
      </c>
      <c r="U2733" s="184" t="str">
        <f>Tabla1[[#This Row],[Códigos CIF]]&amp;" "&amp;"="&amp;" "&amp;Tabla1[[#This Row],[Códigos CIF Habilidad]]</f>
        <v>d310 = Comunicación-recepción de mensajes hablados</v>
      </c>
      <c r="V2733" s="189" t="s">
        <v>68</v>
      </c>
      <c r="W2733" s="19" t="s">
        <v>69</v>
      </c>
      <c r="X2733" s="10"/>
      <c r="Y2733" s="10"/>
      <c r="Z2733"/>
      <c r="AA2733"/>
      <c r="AB2733"/>
      <c r="AC2733"/>
      <c r="AD2733"/>
      <c r="AE2733"/>
      <c r="AF2733"/>
      <c r="AG2733"/>
      <c r="AH2733"/>
      <c r="AI2733"/>
    </row>
    <row r="2734" spans="1:35" ht="30.6">
      <c r="A2734" s="10">
        <v>2718</v>
      </c>
      <c r="B2734" s="176" t="s">
        <v>1345</v>
      </c>
      <c r="C2734" s="177" t="s">
        <v>1228</v>
      </c>
      <c r="D2734" s="177" t="s">
        <v>569</v>
      </c>
      <c r="E2734" s="178" t="s">
        <v>578</v>
      </c>
      <c r="F2734" s="179">
        <v>12</v>
      </c>
      <c r="G2734" s="180" t="s">
        <v>686</v>
      </c>
      <c r="H2734" s="181">
        <v>3</v>
      </c>
      <c r="I2734" s="182">
        <f>Tabla1[[#This Row],[P_Esperada_MEISR ]]*0.0008928</f>
        <v>2.6784000000000001E-3</v>
      </c>
      <c r="J2734" s="183">
        <v>1</v>
      </c>
      <c r="K2734" s="183">
        <f>Tabla1[[#This Row],[Puntuación]]-1</f>
        <v>0</v>
      </c>
      <c r="L2734" s="182">
        <f>Tabla1[[#This Row],[Cambio escala]]*0.0008928</f>
        <v>0</v>
      </c>
      <c r="M2734" s="179" t="s">
        <v>5</v>
      </c>
      <c r="N2734" s="179" t="s">
        <v>1436</v>
      </c>
      <c r="O2734" s="179" t="s">
        <v>5</v>
      </c>
      <c r="P2734" s="179" t="s">
        <v>1441</v>
      </c>
      <c r="Q2734" s="179" t="s">
        <v>5</v>
      </c>
      <c r="R2734" s="179" t="s">
        <v>1519</v>
      </c>
      <c r="S2734" s="179" t="s">
        <v>340</v>
      </c>
      <c r="T2734" s="184" t="s">
        <v>14</v>
      </c>
      <c r="U2734" s="184" t="str">
        <f>Tabla1[[#This Row],[Códigos CIF]]&amp;" "&amp;"="&amp;" "&amp;Tabla1[[#This Row],[Códigos CIF Habilidad]]</f>
        <v>d720 = Interacciones interpersonales complejas</v>
      </c>
      <c r="V2734" s="189" t="s">
        <v>341</v>
      </c>
      <c r="W2734" s="19" t="s">
        <v>342</v>
      </c>
      <c r="X2734" s="10"/>
      <c r="Y2734" s="10"/>
      <c r="Z2734"/>
      <c r="AA2734"/>
      <c r="AB2734"/>
      <c r="AC2734"/>
      <c r="AD2734"/>
      <c r="AE2734"/>
      <c r="AF2734"/>
      <c r="AG2734"/>
      <c r="AH2734"/>
      <c r="AI2734"/>
    </row>
    <row r="2735" spans="1:35" ht="24">
      <c r="A2735" s="10">
        <v>2719</v>
      </c>
      <c r="B2735" s="176" t="s">
        <v>1345</v>
      </c>
      <c r="C2735" s="177" t="s">
        <v>1229</v>
      </c>
      <c r="D2735" s="177" t="s">
        <v>569</v>
      </c>
      <c r="E2735" s="178" t="s">
        <v>580</v>
      </c>
      <c r="F2735" s="179">
        <v>14</v>
      </c>
      <c r="G2735" s="180" t="s">
        <v>684</v>
      </c>
      <c r="H2735" s="181">
        <v>3</v>
      </c>
      <c r="I2735" s="182">
        <f>Tabla1[[#This Row],[P_Esperada_MEISR ]]*0.0008928</f>
        <v>2.6784000000000001E-3</v>
      </c>
      <c r="J2735" s="183">
        <v>1</v>
      </c>
      <c r="K2735" s="183">
        <f>Tabla1[[#This Row],[Puntuación]]-1</f>
        <v>0</v>
      </c>
      <c r="L2735" s="182">
        <f>Tabla1[[#This Row],[Cambio escala]]*0.0008928</f>
        <v>0</v>
      </c>
      <c r="M2735" s="179" t="s">
        <v>5</v>
      </c>
      <c r="N2735" s="179" t="s">
        <v>1436</v>
      </c>
      <c r="O2735" s="179" t="s">
        <v>6</v>
      </c>
      <c r="P2735" s="179" t="s">
        <v>1439</v>
      </c>
      <c r="Q2735" s="179" t="s">
        <v>5</v>
      </c>
      <c r="R2735" s="179" t="s">
        <v>1519</v>
      </c>
      <c r="S2735" s="179" t="s">
        <v>89</v>
      </c>
      <c r="T2735" s="184" t="s">
        <v>9</v>
      </c>
      <c r="U2735" s="184" t="str">
        <f>Tabla1[[#This Row],[Códigos CIF]]&amp;" "&amp;"="&amp;" "&amp;Tabla1[[#This Row],[Códigos CIF Habilidad]]</f>
        <v>d335 = Producción de mensajes no verbales</v>
      </c>
      <c r="V2735" s="189" t="s">
        <v>90</v>
      </c>
      <c r="W2735" s="19" t="s">
        <v>91</v>
      </c>
      <c r="X2735" s="10"/>
      <c r="Y2735" s="10"/>
      <c r="Z2735"/>
      <c r="AA2735"/>
      <c r="AB2735"/>
      <c r="AC2735"/>
      <c r="AD2735"/>
      <c r="AE2735"/>
      <c r="AF2735"/>
      <c r="AG2735"/>
      <c r="AH2735"/>
      <c r="AI2735"/>
    </row>
    <row r="2736" spans="1:35" ht="24">
      <c r="A2736" s="10">
        <v>2720</v>
      </c>
      <c r="B2736" s="176" t="s">
        <v>1345</v>
      </c>
      <c r="C2736" s="177" t="s">
        <v>1230</v>
      </c>
      <c r="D2736" s="177" t="s">
        <v>569</v>
      </c>
      <c r="E2736" s="178" t="s">
        <v>579</v>
      </c>
      <c r="F2736" s="179">
        <v>15</v>
      </c>
      <c r="G2736" s="180" t="s">
        <v>684</v>
      </c>
      <c r="H2736" s="181">
        <v>3</v>
      </c>
      <c r="I2736" s="182">
        <f>Tabla1[[#This Row],[P_Esperada_MEISR ]]*0.0008928</f>
        <v>2.6784000000000001E-3</v>
      </c>
      <c r="J2736" s="183">
        <v>1</v>
      </c>
      <c r="K2736" s="183">
        <f>Tabla1[[#This Row],[Puntuación]]-1</f>
        <v>0</v>
      </c>
      <c r="L2736" s="182">
        <f>Tabla1[[#This Row],[Cambio escala]]*0.0008928</f>
        <v>0</v>
      </c>
      <c r="M2736" s="179" t="s">
        <v>23</v>
      </c>
      <c r="N2736" s="179" t="s">
        <v>1434</v>
      </c>
      <c r="O2736" s="179" t="s">
        <v>25</v>
      </c>
      <c r="P2736" s="179" t="s">
        <v>1440</v>
      </c>
      <c r="Q2736" s="179" t="s">
        <v>23</v>
      </c>
      <c r="R2736" s="179" t="s">
        <v>1525</v>
      </c>
      <c r="S2736" s="179" t="s">
        <v>26</v>
      </c>
      <c r="T2736" s="184" t="s">
        <v>27</v>
      </c>
      <c r="U2736" s="184" t="str">
        <f>Tabla1[[#This Row],[Códigos CIF]]&amp;" "&amp;"="&amp;" "&amp;Tabla1[[#This Row],[Códigos CIF Habilidad]]</f>
        <v>d410 = Cambiar las posturas corporales básicas</v>
      </c>
      <c r="V2736" s="189" t="s">
        <v>28</v>
      </c>
      <c r="W2736" s="19" t="s">
        <v>29</v>
      </c>
      <c r="X2736" s="10"/>
      <c r="Y2736" s="10"/>
      <c r="Z2736"/>
      <c r="AA2736"/>
      <c r="AB2736"/>
      <c r="AC2736"/>
      <c r="AD2736"/>
      <c r="AE2736"/>
      <c r="AF2736"/>
      <c r="AG2736"/>
      <c r="AH2736"/>
      <c r="AI2736"/>
    </row>
    <row r="2737" spans="1:35" ht="24">
      <c r="A2737" s="10">
        <v>2721</v>
      </c>
      <c r="B2737" s="176" t="s">
        <v>1345</v>
      </c>
      <c r="C2737" s="177" t="s">
        <v>1231</v>
      </c>
      <c r="D2737" s="177" t="s">
        <v>569</v>
      </c>
      <c r="E2737" s="178" t="s">
        <v>586</v>
      </c>
      <c r="F2737" s="179">
        <v>15</v>
      </c>
      <c r="G2737" s="180" t="s">
        <v>684</v>
      </c>
      <c r="H2737" s="181">
        <v>3</v>
      </c>
      <c r="I2737" s="182">
        <f>Tabla1[[#This Row],[P_Esperada_MEISR ]]*0.0008928</f>
        <v>2.6784000000000001E-3</v>
      </c>
      <c r="J2737" s="183">
        <v>1</v>
      </c>
      <c r="K2737" s="183">
        <f>Tabla1[[#This Row],[Puntuación]]-1</f>
        <v>0</v>
      </c>
      <c r="L2737" s="182">
        <f>Tabla1[[#This Row],[Cambio escala]]*0.0008928</f>
        <v>0</v>
      </c>
      <c r="M2737" s="179" t="s">
        <v>5</v>
      </c>
      <c r="N2737" s="179" t="s">
        <v>1436</v>
      </c>
      <c r="O2737" s="179" t="s">
        <v>5</v>
      </c>
      <c r="P2737" s="179" t="s">
        <v>1441</v>
      </c>
      <c r="Q2737" s="179" t="s">
        <v>5</v>
      </c>
      <c r="R2737" s="179" t="s">
        <v>1519</v>
      </c>
      <c r="S2737" s="179" t="s">
        <v>13</v>
      </c>
      <c r="T2737" s="184" t="s">
        <v>14</v>
      </c>
      <c r="U2737" s="184" t="str">
        <f>Tabla1[[#This Row],[Códigos CIF]]&amp;" "&amp;"="&amp;" "&amp;Tabla1[[#This Row],[Códigos CIF Habilidad]]</f>
        <v>d710 = Interacciones interpersonales básicas</v>
      </c>
      <c r="V2737" s="189" t="s">
        <v>15</v>
      </c>
      <c r="W2737" s="19" t="s">
        <v>16</v>
      </c>
      <c r="X2737" s="10"/>
      <c r="Y2737" s="10"/>
      <c r="Z2737"/>
      <c r="AA2737"/>
      <c r="AB2737"/>
      <c r="AC2737"/>
      <c r="AD2737"/>
      <c r="AE2737"/>
      <c r="AF2737"/>
      <c r="AG2737"/>
      <c r="AH2737"/>
      <c r="AI2737"/>
    </row>
    <row r="2738" spans="1:35" ht="30.6">
      <c r="A2738" s="10">
        <v>2722</v>
      </c>
      <c r="B2738" s="176" t="s">
        <v>1345</v>
      </c>
      <c r="C2738" s="177" t="s">
        <v>1232</v>
      </c>
      <c r="D2738" s="177" t="s">
        <v>569</v>
      </c>
      <c r="E2738" s="178" t="s">
        <v>1553</v>
      </c>
      <c r="F2738" s="179">
        <v>18</v>
      </c>
      <c r="G2738" s="180" t="s">
        <v>684</v>
      </c>
      <c r="H2738" s="181">
        <v>3</v>
      </c>
      <c r="I2738" s="182">
        <f>Tabla1[[#This Row],[P_Esperada_MEISR ]]*0.0008928</f>
        <v>2.6784000000000001E-3</v>
      </c>
      <c r="J2738" s="183">
        <v>1</v>
      </c>
      <c r="K2738" s="183">
        <f>Tabla1[[#This Row],[Puntuación]]-1</f>
        <v>0</v>
      </c>
      <c r="L2738" s="182">
        <f>Tabla1[[#This Row],[Cambio escala]]*0.0008928</f>
        <v>0</v>
      </c>
      <c r="M2738" s="179" t="s">
        <v>5</v>
      </c>
      <c r="N2738" s="179" t="s">
        <v>1436</v>
      </c>
      <c r="O2738" s="179" t="s">
        <v>6</v>
      </c>
      <c r="P2738" s="179" t="s">
        <v>1439</v>
      </c>
      <c r="Q2738" s="179" t="s">
        <v>5</v>
      </c>
      <c r="R2738" s="179" t="s">
        <v>1519</v>
      </c>
      <c r="S2738" s="179" t="s">
        <v>89</v>
      </c>
      <c r="T2738" s="184" t="s">
        <v>9</v>
      </c>
      <c r="U2738" s="184" t="str">
        <f>Tabla1[[#This Row],[Códigos CIF]]&amp;" "&amp;"="&amp;" "&amp;Tabla1[[#This Row],[Códigos CIF Habilidad]]</f>
        <v>d335 = Producción de mensajes no verbales</v>
      </c>
      <c r="V2738" s="189" t="s">
        <v>90</v>
      </c>
      <c r="W2738" s="19" t="s">
        <v>91</v>
      </c>
      <c r="X2738" s="10"/>
      <c r="Y2738" s="10"/>
      <c r="Z2738"/>
      <c r="AA2738"/>
      <c r="AB2738"/>
      <c r="AC2738"/>
      <c r="AD2738"/>
      <c r="AE2738"/>
      <c r="AF2738"/>
      <c r="AG2738"/>
      <c r="AH2738"/>
      <c r="AI2738"/>
    </row>
    <row r="2739" spans="1:35" ht="30.6">
      <c r="A2739" s="10">
        <v>2723</v>
      </c>
      <c r="B2739" s="176" t="s">
        <v>1345</v>
      </c>
      <c r="C2739" s="177" t="s">
        <v>1233</v>
      </c>
      <c r="D2739" s="177" t="s">
        <v>569</v>
      </c>
      <c r="E2739" s="178" t="s">
        <v>582</v>
      </c>
      <c r="F2739" s="179">
        <v>18</v>
      </c>
      <c r="G2739" s="180" t="s">
        <v>684</v>
      </c>
      <c r="H2739" s="181">
        <v>3</v>
      </c>
      <c r="I2739" s="182">
        <f>Tabla1[[#This Row],[P_Esperada_MEISR ]]*0.0008928</f>
        <v>2.6784000000000001E-3</v>
      </c>
      <c r="J2739" s="183">
        <v>1</v>
      </c>
      <c r="K2739" s="183">
        <f>Tabla1[[#This Row],[Puntuación]]-1</f>
        <v>0</v>
      </c>
      <c r="L2739" s="182">
        <f>Tabla1[[#This Row],[Cambio escala]]*0.0008928</f>
        <v>0</v>
      </c>
      <c r="M2739" s="179" t="s">
        <v>5</v>
      </c>
      <c r="N2739" s="179" t="s">
        <v>1436</v>
      </c>
      <c r="O2739" s="179" t="s">
        <v>6</v>
      </c>
      <c r="P2739" s="179" t="s">
        <v>1439</v>
      </c>
      <c r="Q2739" s="179" t="s">
        <v>23</v>
      </c>
      <c r="R2739" s="179" t="s">
        <v>1525</v>
      </c>
      <c r="S2739" s="179" t="s">
        <v>89</v>
      </c>
      <c r="T2739" s="184" t="s">
        <v>9</v>
      </c>
      <c r="U2739" s="184" t="str">
        <f>Tabla1[[#This Row],[Códigos CIF]]&amp;" "&amp;"="&amp;" "&amp;Tabla1[[#This Row],[Códigos CIF Habilidad]]</f>
        <v>d335 = Producción de mensajes no verbales</v>
      </c>
      <c r="V2739" s="189" t="s">
        <v>90</v>
      </c>
      <c r="W2739" s="19" t="s">
        <v>91</v>
      </c>
      <c r="X2739" s="10"/>
      <c r="Y2739" s="10"/>
      <c r="Z2739"/>
      <c r="AA2739"/>
      <c r="AB2739"/>
      <c r="AC2739"/>
      <c r="AD2739"/>
      <c r="AE2739"/>
      <c r="AF2739"/>
      <c r="AG2739"/>
      <c r="AH2739"/>
      <c r="AI2739"/>
    </row>
    <row r="2740" spans="1:35" ht="24">
      <c r="A2740" s="10">
        <v>2724</v>
      </c>
      <c r="B2740" s="176" t="s">
        <v>1345</v>
      </c>
      <c r="C2740" s="177" t="s">
        <v>1234</v>
      </c>
      <c r="D2740" s="177" t="s">
        <v>569</v>
      </c>
      <c r="E2740" s="178" t="s">
        <v>583</v>
      </c>
      <c r="F2740" s="179">
        <v>18</v>
      </c>
      <c r="G2740" s="180" t="s">
        <v>684</v>
      </c>
      <c r="H2740" s="181">
        <v>3</v>
      </c>
      <c r="I2740" s="182">
        <f>Tabla1[[#This Row],[P_Esperada_MEISR ]]*0.0008928</f>
        <v>2.6784000000000001E-3</v>
      </c>
      <c r="J2740" s="183">
        <v>1</v>
      </c>
      <c r="K2740" s="183">
        <f>Tabla1[[#This Row],[Puntuación]]-1</f>
        <v>0</v>
      </c>
      <c r="L2740" s="182">
        <f>Tabla1[[#This Row],[Cambio escala]]*0.0008928</f>
        <v>0</v>
      </c>
      <c r="M2740" s="179" t="s">
        <v>24</v>
      </c>
      <c r="N2740" s="179" t="s">
        <v>1435</v>
      </c>
      <c r="O2740" s="179" t="s">
        <v>23</v>
      </c>
      <c r="P2740" s="179" t="s">
        <v>1437</v>
      </c>
      <c r="Q2740" s="179" t="s">
        <v>23</v>
      </c>
      <c r="R2740" s="179" t="s">
        <v>1525</v>
      </c>
      <c r="S2740" s="179" t="s">
        <v>49</v>
      </c>
      <c r="T2740" s="184" t="s">
        <v>50</v>
      </c>
      <c r="U2740" s="184" t="str">
        <f>Tabla1[[#This Row],[Códigos CIF]]&amp;" "&amp;"="&amp;" "&amp;Tabla1[[#This Row],[Códigos CIF Habilidad]]</f>
        <v>d240 = Manejo del estrés y otras demandas psicológicas</v>
      </c>
      <c r="V2740" s="189" t="s">
        <v>51</v>
      </c>
      <c r="W2740" s="19" t="s">
        <v>52</v>
      </c>
      <c r="X2740" s="10"/>
      <c r="Y2740" s="10"/>
      <c r="Z2740"/>
      <c r="AA2740"/>
      <c r="AB2740"/>
      <c r="AC2740"/>
      <c r="AD2740"/>
      <c r="AE2740"/>
      <c r="AF2740"/>
      <c r="AG2740"/>
      <c r="AH2740"/>
      <c r="AI2740"/>
    </row>
    <row r="2741" spans="1:35" ht="30.6">
      <c r="A2741" s="10">
        <v>2725</v>
      </c>
      <c r="B2741" s="176" t="s">
        <v>1345</v>
      </c>
      <c r="C2741" s="177" t="s">
        <v>1209</v>
      </c>
      <c r="D2741" s="177" t="s">
        <v>569</v>
      </c>
      <c r="E2741" s="178" t="s">
        <v>584</v>
      </c>
      <c r="F2741" s="179">
        <v>18</v>
      </c>
      <c r="G2741" s="180" t="s">
        <v>684</v>
      </c>
      <c r="H2741" s="181">
        <v>3</v>
      </c>
      <c r="I2741" s="182">
        <f>Tabla1[[#This Row],[P_Esperada_MEISR ]]*0.0008928</f>
        <v>2.6784000000000001E-3</v>
      </c>
      <c r="J2741" s="183">
        <v>1</v>
      </c>
      <c r="K2741" s="183">
        <f>Tabla1[[#This Row],[Puntuación]]-1</f>
        <v>0</v>
      </c>
      <c r="L2741" s="182">
        <f>Tabla1[[#This Row],[Cambio escala]]*0.0008928</f>
        <v>0</v>
      </c>
      <c r="M2741" s="179" t="s">
        <v>5</v>
      </c>
      <c r="N2741" s="179" t="s">
        <v>1436</v>
      </c>
      <c r="O2741" s="179" t="s">
        <v>6</v>
      </c>
      <c r="P2741" s="179" t="s">
        <v>1439</v>
      </c>
      <c r="Q2741" s="179" t="s">
        <v>7</v>
      </c>
      <c r="R2741" s="179" t="s">
        <v>1526</v>
      </c>
      <c r="S2741" s="179" t="s">
        <v>280</v>
      </c>
      <c r="T2741" s="184" t="s">
        <v>19</v>
      </c>
      <c r="U2741" s="184" t="str">
        <f>Tabla1[[#This Row],[Códigos CIF]]&amp;" "&amp;"="&amp;" "&amp;Tabla1[[#This Row],[Códigos CIF Habilidad]]</f>
        <v>d130 = Copiar</v>
      </c>
      <c r="V2741" s="189" t="s">
        <v>281</v>
      </c>
      <c r="W2741" s="19" t="s">
        <v>282</v>
      </c>
      <c r="X2741" s="10"/>
      <c r="Y2741" s="10"/>
      <c r="Z2741"/>
      <c r="AA2741"/>
      <c r="AB2741"/>
      <c r="AC2741"/>
      <c r="AD2741"/>
      <c r="AE2741"/>
      <c r="AF2741"/>
      <c r="AG2741"/>
      <c r="AH2741"/>
      <c r="AI2741"/>
    </row>
    <row r="2742" spans="1:35" ht="20.399999999999999">
      <c r="A2742" s="10">
        <v>2726</v>
      </c>
      <c r="B2742" s="176" t="s">
        <v>1345</v>
      </c>
      <c r="C2742" s="177" t="s">
        <v>1235</v>
      </c>
      <c r="D2742" s="177" t="s">
        <v>569</v>
      </c>
      <c r="E2742" s="178" t="s">
        <v>585</v>
      </c>
      <c r="F2742" s="179">
        <v>20</v>
      </c>
      <c r="G2742" s="180" t="s">
        <v>685</v>
      </c>
      <c r="H2742" s="181">
        <v>3</v>
      </c>
      <c r="I2742" s="182">
        <f>Tabla1[[#This Row],[P_Esperada_MEISR ]]*0.0008928</f>
        <v>2.6784000000000001E-3</v>
      </c>
      <c r="J2742" s="183">
        <v>1</v>
      </c>
      <c r="K2742" s="183">
        <f>Tabla1[[#This Row],[Puntuación]]-1</f>
        <v>0</v>
      </c>
      <c r="L2742" s="182">
        <f>Tabla1[[#This Row],[Cambio escala]]*0.0008928</f>
        <v>0</v>
      </c>
      <c r="M2742" s="179" t="s">
        <v>5</v>
      </c>
      <c r="N2742" s="179" t="s">
        <v>1436</v>
      </c>
      <c r="O2742" s="179" t="s">
        <v>6</v>
      </c>
      <c r="P2742" s="179" t="s">
        <v>1439</v>
      </c>
      <c r="Q2742" s="179" t="s">
        <v>7</v>
      </c>
      <c r="R2742" s="179" t="s">
        <v>1526</v>
      </c>
      <c r="S2742" s="179" t="s">
        <v>280</v>
      </c>
      <c r="T2742" s="184" t="s">
        <v>19</v>
      </c>
      <c r="U2742" s="184" t="str">
        <f>Tabla1[[#This Row],[Códigos CIF]]&amp;" "&amp;"="&amp;" "&amp;Tabla1[[#This Row],[Códigos CIF Habilidad]]</f>
        <v>d130 = Copiar</v>
      </c>
      <c r="V2742" s="189" t="s">
        <v>281</v>
      </c>
      <c r="W2742" s="19" t="s">
        <v>282</v>
      </c>
      <c r="X2742" s="10"/>
      <c r="Y2742" s="10"/>
      <c r="Z2742"/>
      <c r="AA2742"/>
      <c r="AB2742"/>
      <c r="AC2742"/>
      <c r="AD2742"/>
      <c r="AE2742"/>
      <c r="AF2742"/>
      <c r="AG2742"/>
      <c r="AH2742"/>
      <c r="AI2742"/>
    </row>
    <row r="2743" spans="1:35" ht="20.399999999999999">
      <c r="A2743" s="10">
        <v>2727</v>
      </c>
      <c r="B2743" s="176" t="s">
        <v>1345</v>
      </c>
      <c r="C2743" s="177" t="s">
        <v>1236</v>
      </c>
      <c r="D2743" s="177" t="s">
        <v>569</v>
      </c>
      <c r="E2743" s="178" t="s">
        <v>587</v>
      </c>
      <c r="F2743" s="179">
        <v>24</v>
      </c>
      <c r="G2743" s="180" t="s">
        <v>685</v>
      </c>
      <c r="H2743" s="181">
        <v>3</v>
      </c>
      <c r="I2743" s="182">
        <f>Tabla1[[#This Row],[P_Esperada_MEISR ]]*0.0008928</f>
        <v>2.6784000000000001E-3</v>
      </c>
      <c r="J2743" s="183">
        <v>1</v>
      </c>
      <c r="K2743" s="183">
        <f>Tabla1[[#This Row],[Puntuación]]-1</f>
        <v>0</v>
      </c>
      <c r="L2743" s="182">
        <f>Tabla1[[#This Row],[Cambio escala]]*0.0008928</f>
        <v>0</v>
      </c>
      <c r="M2743" s="179" t="s">
        <v>24</v>
      </c>
      <c r="N2743" s="179" t="s">
        <v>1435</v>
      </c>
      <c r="O2743" s="179" t="s">
        <v>5</v>
      </c>
      <c r="P2743" s="179" t="s">
        <v>1441</v>
      </c>
      <c r="Q2743" s="179" t="s">
        <v>23</v>
      </c>
      <c r="R2743" s="179" t="s">
        <v>1525</v>
      </c>
      <c r="S2743" s="179" t="s">
        <v>72</v>
      </c>
      <c r="T2743" s="184" t="s">
        <v>50</v>
      </c>
      <c r="U2743" s="184" t="str">
        <f>Tabla1[[#This Row],[Códigos CIF]]&amp;" "&amp;"="&amp;" "&amp;Tabla1[[#This Row],[Códigos CIF Habilidad]]</f>
        <v>d230 = Llevar a cabo rutinas diarias</v>
      </c>
      <c r="V2743" s="189" t="s">
        <v>73</v>
      </c>
      <c r="W2743" s="19" t="s">
        <v>74</v>
      </c>
      <c r="X2743" s="10"/>
      <c r="Y2743" s="10"/>
      <c r="Z2743"/>
      <c r="AA2743"/>
      <c r="AB2743"/>
      <c r="AC2743"/>
      <c r="AD2743"/>
      <c r="AE2743"/>
      <c r="AF2743"/>
      <c r="AG2743"/>
      <c r="AH2743"/>
      <c r="AI2743"/>
    </row>
    <row r="2744" spans="1:35" ht="51">
      <c r="A2744" s="10">
        <v>2728</v>
      </c>
      <c r="B2744" s="176" t="s">
        <v>1345</v>
      </c>
      <c r="C2744" s="177" t="s">
        <v>1214</v>
      </c>
      <c r="D2744" s="177" t="s">
        <v>569</v>
      </c>
      <c r="E2744" s="178" t="s">
        <v>588</v>
      </c>
      <c r="F2744" s="179">
        <v>24</v>
      </c>
      <c r="G2744" s="180" t="s">
        <v>685</v>
      </c>
      <c r="H2744" s="181">
        <v>3</v>
      </c>
      <c r="I2744" s="182">
        <f>Tabla1[[#This Row],[P_Esperada_MEISR ]]*0.0008928</f>
        <v>2.6784000000000001E-3</v>
      </c>
      <c r="J2744" s="183">
        <v>1</v>
      </c>
      <c r="K2744" s="183">
        <f>Tabla1[[#This Row],[Puntuación]]-1</f>
        <v>0</v>
      </c>
      <c r="L2744" s="182">
        <f>Tabla1[[#This Row],[Cambio escala]]*0.0008928</f>
        <v>0</v>
      </c>
      <c r="M2744" s="179" t="s">
        <v>24</v>
      </c>
      <c r="N2744" s="179" t="s">
        <v>1435</v>
      </c>
      <c r="O2744" s="179" t="s">
        <v>5</v>
      </c>
      <c r="P2744" s="179" t="s">
        <v>1441</v>
      </c>
      <c r="Q2744" s="179" t="s">
        <v>5</v>
      </c>
      <c r="R2744" s="179" t="s">
        <v>1519</v>
      </c>
      <c r="S2744" s="179" t="s">
        <v>340</v>
      </c>
      <c r="T2744" s="184" t="s">
        <v>14</v>
      </c>
      <c r="U2744" s="184" t="str">
        <f>Tabla1[[#This Row],[Códigos CIF]]&amp;" "&amp;"="&amp;" "&amp;Tabla1[[#This Row],[Códigos CIF Habilidad]]</f>
        <v>d720 = Interacciones interpersonales complejas</v>
      </c>
      <c r="V2744" s="189" t="s">
        <v>341</v>
      </c>
      <c r="W2744" s="19" t="s">
        <v>342</v>
      </c>
      <c r="X2744" s="10"/>
      <c r="Y2744" s="10"/>
      <c r="Z2744"/>
      <c r="AA2744"/>
      <c r="AB2744"/>
      <c r="AC2744"/>
      <c r="AD2744"/>
      <c r="AE2744"/>
      <c r="AF2744"/>
      <c r="AG2744"/>
      <c r="AH2744"/>
      <c r="AI2744"/>
    </row>
    <row r="2745" spans="1:35" ht="24">
      <c r="A2745" s="10">
        <v>2729</v>
      </c>
      <c r="B2745" s="176" t="s">
        <v>1345</v>
      </c>
      <c r="C2745" s="177" t="s">
        <v>1215</v>
      </c>
      <c r="D2745" s="177" t="s">
        <v>569</v>
      </c>
      <c r="E2745" s="178" t="s">
        <v>589</v>
      </c>
      <c r="F2745" s="179">
        <v>24</v>
      </c>
      <c r="G2745" s="180" t="s">
        <v>685</v>
      </c>
      <c r="H2745" s="181">
        <v>3</v>
      </c>
      <c r="I2745" s="182">
        <f>Tabla1[[#This Row],[P_Esperada_MEISR ]]*0.0008928</f>
        <v>2.6784000000000001E-3</v>
      </c>
      <c r="J2745" s="183">
        <v>1</v>
      </c>
      <c r="K2745" s="183">
        <f>Tabla1[[#This Row],[Puntuación]]-1</f>
        <v>0</v>
      </c>
      <c r="L2745" s="182">
        <f>Tabla1[[#This Row],[Cambio escala]]*0.0008928</f>
        <v>0</v>
      </c>
      <c r="M2745" s="179" t="s">
        <v>5</v>
      </c>
      <c r="N2745" s="179" t="s">
        <v>1436</v>
      </c>
      <c r="O2745" s="179" t="s">
        <v>5</v>
      </c>
      <c r="P2745" s="179" t="s">
        <v>1441</v>
      </c>
      <c r="Q2745" s="179" t="s">
        <v>5</v>
      </c>
      <c r="R2745" s="179" t="s">
        <v>1519</v>
      </c>
      <c r="S2745" s="179" t="s">
        <v>13</v>
      </c>
      <c r="T2745" s="184" t="s">
        <v>14</v>
      </c>
      <c r="U2745" s="184" t="str">
        <f>Tabla1[[#This Row],[Códigos CIF]]&amp;" "&amp;"="&amp;" "&amp;Tabla1[[#This Row],[Códigos CIF Habilidad]]</f>
        <v>d710 = Interacciones interpersonales básicas</v>
      </c>
      <c r="V2745" s="189" t="s">
        <v>15</v>
      </c>
      <c r="W2745" s="19" t="s">
        <v>16</v>
      </c>
      <c r="X2745" s="10"/>
      <c r="Y2745" s="10"/>
      <c r="Z2745"/>
      <c r="AA2745"/>
      <c r="AB2745"/>
      <c r="AC2745"/>
      <c r="AD2745"/>
      <c r="AE2745"/>
      <c r="AF2745"/>
      <c r="AG2745"/>
      <c r="AH2745"/>
      <c r="AI2745"/>
    </row>
    <row r="2746" spans="1:35" ht="20.399999999999999">
      <c r="A2746" s="10">
        <v>2730</v>
      </c>
      <c r="B2746" s="176" t="s">
        <v>1345</v>
      </c>
      <c r="C2746" s="177" t="s">
        <v>1237</v>
      </c>
      <c r="D2746" s="177" t="s">
        <v>569</v>
      </c>
      <c r="E2746" s="178" t="s">
        <v>590</v>
      </c>
      <c r="F2746" s="179">
        <v>24</v>
      </c>
      <c r="G2746" s="180" t="s">
        <v>685</v>
      </c>
      <c r="H2746" s="181">
        <v>3</v>
      </c>
      <c r="I2746" s="182">
        <f>Tabla1[[#This Row],[P_Esperada_MEISR ]]*0.0008928</f>
        <v>2.6784000000000001E-3</v>
      </c>
      <c r="J2746" s="183">
        <v>1</v>
      </c>
      <c r="K2746" s="183">
        <f>Tabla1[[#This Row],[Puntuación]]-1</f>
        <v>0</v>
      </c>
      <c r="L2746" s="182">
        <f>Tabla1[[#This Row],[Cambio escala]]*0.0008928</f>
        <v>0</v>
      </c>
      <c r="M2746" s="179" t="s">
        <v>23</v>
      </c>
      <c r="N2746" s="179" t="s">
        <v>1434</v>
      </c>
      <c r="O2746" s="179" t="s">
        <v>25</v>
      </c>
      <c r="P2746" s="179" t="s">
        <v>1440</v>
      </c>
      <c r="Q2746" s="179" t="s">
        <v>23</v>
      </c>
      <c r="R2746" s="179" t="s">
        <v>1525</v>
      </c>
      <c r="S2746" s="179" t="s">
        <v>160</v>
      </c>
      <c r="T2746" s="184" t="s">
        <v>27</v>
      </c>
      <c r="U2746" s="184" t="str">
        <f>Tabla1[[#This Row],[Códigos CIF]]&amp;" "&amp;"="&amp;" "&amp;Tabla1[[#This Row],[Códigos CIF Habilidad]]</f>
        <v>d455 = Desplazarse por el entorno</v>
      </c>
      <c r="V2746" s="189" t="s">
        <v>161</v>
      </c>
      <c r="W2746" s="19" t="s">
        <v>162</v>
      </c>
      <c r="X2746" s="10"/>
      <c r="Y2746" s="10"/>
      <c r="Z2746"/>
      <c r="AA2746"/>
      <c r="AB2746"/>
      <c r="AC2746"/>
      <c r="AD2746"/>
      <c r="AE2746"/>
      <c r="AF2746"/>
      <c r="AG2746"/>
      <c r="AH2746"/>
      <c r="AI2746"/>
    </row>
    <row r="2747" spans="1:35" ht="30.6">
      <c r="A2747" s="10">
        <v>2731</v>
      </c>
      <c r="B2747" s="176" t="s">
        <v>1345</v>
      </c>
      <c r="C2747" s="177" t="s">
        <v>1238</v>
      </c>
      <c r="D2747" s="177" t="s">
        <v>569</v>
      </c>
      <c r="E2747" s="178" t="s">
        <v>596</v>
      </c>
      <c r="F2747" s="179">
        <v>24</v>
      </c>
      <c r="G2747" s="180" t="s">
        <v>685</v>
      </c>
      <c r="H2747" s="181">
        <v>3</v>
      </c>
      <c r="I2747" s="182">
        <f>Tabla1[[#This Row],[P_Esperada_MEISR ]]*0.0008928</f>
        <v>2.6784000000000001E-3</v>
      </c>
      <c r="J2747" s="183">
        <v>1</v>
      </c>
      <c r="K2747" s="183">
        <f>Tabla1[[#This Row],[Puntuación]]-1</f>
        <v>0</v>
      </c>
      <c r="L2747" s="182">
        <f>Tabla1[[#This Row],[Cambio escala]]*0.0008928</f>
        <v>0</v>
      </c>
      <c r="M2747" s="179" t="s">
        <v>5</v>
      </c>
      <c r="N2747" s="179" t="s">
        <v>1436</v>
      </c>
      <c r="O2747" s="179" t="s">
        <v>6</v>
      </c>
      <c r="P2747" s="179" t="s">
        <v>1439</v>
      </c>
      <c r="Q2747" s="179" t="s">
        <v>7</v>
      </c>
      <c r="R2747" s="179" t="s">
        <v>1526</v>
      </c>
      <c r="S2747" s="179" t="s">
        <v>111</v>
      </c>
      <c r="T2747" s="184" t="s">
        <v>19</v>
      </c>
      <c r="U2747" s="184" t="str">
        <f>Tabla1[[#This Row],[Códigos CIF]]&amp;" "&amp;"="&amp;" "&amp;Tabla1[[#This Row],[Códigos CIF Habilidad]]</f>
        <v>d137 = Adquirir conceptos</v>
      </c>
      <c r="V2747" s="189" t="s">
        <v>112</v>
      </c>
      <c r="W2747" s="19" t="s">
        <v>113</v>
      </c>
      <c r="X2747" s="10"/>
      <c r="Y2747" s="10"/>
      <c r="Z2747"/>
      <c r="AA2747"/>
      <c r="AB2747"/>
      <c r="AC2747"/>
      <c r="AD2747"/>
      <c r="AE2747"/>
      <c r="AF2747"/>
      <c r="AG2747"/>
      <c r="AH2747"/>
      <c r="AI2747"/>
    </row>
    <row r="2748" spans="1:35" ht="20.399999999999999">
      <c r="A2748" s="10">
        <v>2732</v>
      </c>
      <c r="B2748" s="176" t="s">
        <v>1345</v>
      </c>
      <c r="C2748" s="177" t="s">
        <v>1239</v>
      </c>
      <c r="D2748" s="177" t="s">
        <v>569</v>
      </c>
      <c r="E2748" s="178" t="s">
        <v>591</v>
      </c>
      <c r="F2748" s="179">
        <v>27</v>
      </c>
      <c r="G2748" s="180" t="s">
        <v>738</v>
      </c>
      <c r="H2748" s="181">
        <v>3</v>
      </c>
      <c r="I2748" s="182">
        <f>Tabla1[[#This Row],[P_Esperada_MEISR ]]*0.0008928</f>
        <v>2.6784000000000001E-3</v>
      </c>
      <c r="J2748" s="183">
        <v>1</v>
      </c>
      <c r="K2748" s="183">
        <f>Tabla1[[#This Row],[Puntuación]]-1</f>
        <v>0</v>
      </c>
      <c r="L2748" s="182">
        <f>Tabla1[[#This Row],[Cambio escala]]*0.0008928</f>
        <v>0</v>
      </c>
      <c r="M2748" s="179" t="s">
        <v>5</v>
      </c>
      <c r="N2748" s="179" t="s">
        <v>1436</v>
      </c>
      <c r="O2748" s="179" t="s">
        <v>6</v>
      </c>
      <c r="P2748" s="179" t="s">
        <v>1439</v>
      </c>
      <c r="Q2748" s="179" t="s">
        <v>7</v>
      </c>
      <c r="R2748" s="179" t="s">
        <v>1526</v>
      </c>
      <c r="S2748" s="179" t="s">
        <v>103</v>
      </c>
      <c r="T2748" s="184" t="s">
        <v>9</v>
      </c>
      <c r="U2748" s="184" t="str">
        <f>Tabla1[[#This Row],[Códigos CIF]]&amp;" "&amp;"="&amp;" "&amp;Tabla1[[#This Row],[Códigos CIF Habilidad]]</f>
        <v>d350 = Conversación</v>
      </c>
      <c r="V2748" s="189" t="s">
        <v>104</v>
      </c>
      <c r="W2748" s="19" t="s">
        <v>105</v>
      </c>
      <c r="X2748" s="10"/>
      <c r="Y2748" s="10"/>
      <c r="Z2748"/>
      <c r="AA2748"/>
      <c r="AB2748"/>
      <c r="AC2748"/>
      <c r="AD2748"/>
      <c r="AE2748"/>
      <c r="AF2748"/>
      <c r="AG2748"/>
      <c r="AH2748"/>
      <c r="AI2748"/>
    </row>
    <row r="2749" spans="1:35" ht="20.399999999999999">
      <c r="A2749" s="10">
        <v>2733</v>
      </c>
      <c r="B2749" s="176" t="s">
        <v>1345</v>
      </c>
      <c r="C2749" s="177" t="s">
        <v>1240</v>
      </c>
      <c r="D2749" s="177" t="s">
        <v>569</v>
      </c>
      <c r="E2749" s="178" t="s">
        <v>592</v>
      </c>
      <c r="F2749" s="179">
        <v>27</v>
      </c>
      <c r="G2749" s="180" t="s">
        <v>738</v>
      </c>
      <c r="H2749" s="181">
        <v>3</v>
      </c>
      <c r="I2749" s="182">
        <f>Tabla1[[#This Row],[P_Esperada_MEISR ]]*0.0008928</f>
        <v>2.6784000000000001E-3</v>
      </c>
      <c r="J2749" s="183">
        <v>1</v>
      </c>
      <c r="K2749" s="183">
        <f>Tabla1[[#This Row],[Puntuación]]-1</f>
        <v>0</v>
      </c>
      <c r="L2749" s="182">
        <f>Tabla1[[#This Row],[Cambio escala]]*0.0008928</f>
        <v>0</v>
      </c>
      <c r="M2749" s="179" t="s">
        <v>24</v>
      </c>
      <c r="N2749" s="179" t="s">
        <v>1435</v>
      </c>
      <c r="O2749" s="179" t="s">
        <v>31</v>
      </c>
      <c r="P2749" s="179" t="s">
        <v>1438</v>
      </c>
      <c r="Q2749" s="179" t="s">
        <v>7</v>
      </c>
      <c r="R2749" s="179" t="s">
        <v>1526</v>
      </c>
      <c r="S2749" s="179" t="s">
        <v>111</v>
      </c>
      <c r="T2749" s="184" t="s">
        <v>19</v>
      </c>
      <c r="U2749" s="184" t="str">
        <f>Tabla1[[#This Row],[Códigos CIF]]&amp;" "&amp;"="&amp;" "&amp;Tabla1[[#This Row],[Códigos CIF Habilidad]]</f>
        <v>d137 = Adquirir conceptos</v>
      </c>
      <c r="V2749" s="189" t="s">
        <v>112</v>
      </c>
      <c r="W2749" s="19" t="s">
        <v>113</v>
      </c>
      <c r="X2749" s="10"/>
      <c r="Y2749" s="10"/>
      <c r="Z2749"/>
      <c r="AA2749"/>
      <c r="AB2749"/>
      <c r="AC2749"/>
      <c r="AD2749"/>
      <c r="AE2749"/>
      <c r="AF2749"/>
      <c r="AG2749"/>
      <c r="AH2749"/>
      <c r="AI2749"/>
    </row>
    <row r="2750" spans="1:35" ht="30.6">
      <c r="A2750" s="10">
        <v>2734</v>
      </c>
      <c r="B2750" s="176" t="s">
        <v>1345</v>
      </c>
      <c r="C2750" s="177" t="s">
        <v>1241</v>
      </c>
      <c r="D2750" s="177" t="s">
        <v>569</v>
      </c>
      <c r="E2750" s="178" t="s">
        <v>593</v>
      </c>
      <c r="F2750" s="179">
        <v>30</v>
      </c>
      <c r="G2750" s="180" t="s">
        <v>738</v>
      </c>
      <c r="H2750" s="181">
        <v>3</v>
      </c>
      <c r="I2750" s="182">
        <f>Tabla1[[#This Row],[P_Esperada_MEISR ]]*0.0008928</f>
        <v>2.6784000000000001E-3</v>
      </c>
      <c r="J2750" s="183">
        <v>1</v>
      </c>
      <c r="K2750" s="183">
        <f>Tabla1[[#This Row],[Puntuación]]-1</f>
        <v>0</v>
      </c>
      <c r="L2750" s="182">
        <f>Tabla1[[#This Row],[Cambio escala]]*0.0008928</f>
        <v>0</v>
      </c>
      <c r="M2750" s="179" t="s">
        <v>24</v>
      </c>
      <c r="N2750" s="179" t="s">
        <v>1435</v>
      </c>
      <c r="O2750" s="179" t="s">
        <v>5</v>
      </c>
      <c r="P2750" s="179" t="s">
        <v>1441</v>
      </c>
      <c r="Q2750" s="179" t="s">
        <v>5</v>
      </c>
      <c r="R2750" s="179" t="s">
        <v>1519</v>
      </c>
      <c r="S2750" s="179" t="s">
        <v>72</v>
      </c>
      <c r="T2750" s="184" t="s">
        <v>50</v>
      </c>
      <c r="U2750" s="184" t="str">
        <f>Tabla1[[#This Row],[Códigos CIF]]&amp;" "&amp;"="&amp;" "&amp;Tabla1[[#This Row],[Códigos CIF Habilidad]]</f>
        <v>d230 = Llevar a cabo rutinas diarias</v>
      </c>
      <c r="V2750" s="189" t="s">
        <v>73</v>
      </c>
      <c r="W2750" s="19" t="s">
        <v>74</v>
      </c>
      <c r="X2750" s="10"/>
      <c r="Y2750" s="10"/>
      <c r="Z2750"/>
      <c r="AA2750"/>
      <c r="AB2750"/>
      <c r="AC2750"/>
      <c r="AD2750"/>
      <c r="AE2750"/>
      <c r="AF2750"/>
      <c r="AG2750"/>
      <c r="AH2750"/>
      <c r="AI2750"/>
    </row>
    <row r="2751" spans="1:35" ht="30.6">
      <c r="A2751" s="10">
        <v>2735</v>
      </c>
      <c r="B2751" s="176" t="s">
        <v>1345</v>
      </c>
      <c r="C2751" s="177" t="s">
        <v>1210</v>
      </c>
      <c r="D2751" s="177" t="s">
        <v>569</v>
      </c>
      <c r="E2751" s="178" t="s">
        <v>1554</v>
      </c>
      <c r="F2751" s="179">
        <v>30</v>
      </c>
      <c r="G2751" s="180" t="s">
        <v>738</v>
      </c>
      <c r="H2751" s="181">
        <v>3</v>
      </c>
      <c r="I2751" s="182">
        <f>Tabla1[[#This Row],[P_Esperada_MEISR ]]*0.0008928</f>
        <v>2.6784000000000001E-3</v>
      </c>
      <c r="J2751" s="183">
        <v>1</v>
      </c>
      <c r="K2751" s="183">
        <f>Tabla1[[#This Row],[Puntuación]]-1</f>
        <v>0</v>
      </c>
      <c r="L2751" s="182">
        <f>Tabla1[[#This Row],[Cambio escala]]*0.0008928</f>
        <v>0</v>
      </c>
      <c r="M2751" s="179" t="s">
        <v>5</v>
      </c>
      <c r="N2751" s="179" t="s">
        <v>1436</v>
      </c>
      <c r="O2751" s="179" t="s">
        <v>31</v>
      </c>
      <c r="P2751" s="179" t="s">
        <v>1438</v>
      </c>
      <c r="Q2751" s="179" t="s">
        <v>5</v>
      </c>
      <c r="R2751" s="179" t="s">
        <v>1519</v>
      </c>
      <c r="S2751" s="179" t="s">
        <v>77</v>
      </c>
      <c r="T2751" s="184" t="s">
        <v>50</v>
      </c>
      <c r="U2751" s="184" t="str">
        <f>Tabla1[[#This Row],[Códigos CIF]]&amp;" "&amp;"="&amp;" "&amp;Tabla1[[#This Row],[Códigos CIF Habilidad]]</f>
        <v>d250 = Manejo del comportamiento propio</v>
      </c>
      <c r="V2751" s="189" t="s">
        <v>78</v>
      </c>
      <c r="W2751" s="19" t="s">
        <v>79</v>
      </c>
      <c r="X2751" s="10"/>
      <c r="Y2751" s="10"/>
      <c r="Z2751"/>
      <c r="AA2751"/>
      <c r="AB2751"/>
      <c r="AC2751"/>
      <c r="AD2751"/>
      <c r="AE2751"/>
      <c r="AF2751"/>
      <c r="AG2751"/>
      <c r="AH2751"/>
      <c r="AI2751"/>
    </row>
    <row r="2752" spans="1:35">
      <c r="A2752" s="10">
        <v>2736</v>
      </c>
      <c r="B2752" s="176" t="s">
        <v>1345</v>
      </c>
      <c r="C2752" s="177" t="s">
        <v>1242</v>
      </c>
      <c r="D2752" s="177" t="s">
        <v>569</v>
      </c>
      <c r="E2752" s="178" t="s">
        <v>595</v>
      </c>
      <c r="F2752" s="179">
        <v>30</v>
      </c>
      <c r="G2752" s="180" t="s">
        <v>738</v>
      </c>
      <c r="H2752" s="181">
        <v>3</v>
      </c>
      <c r="I2752" s="182">
        <f>Tabla1[[#This Row],[P_Esperada_MEISR ]]*0.0008928</f>
        <v>2.6784000000000001E-3</v>
      </c>
      <c r="J2752" s="183">
        <v>1</v>
      </c>
      <c r="K2752" s="183">
        <f>Tabla1[[#This Row],[Puntuación]]-1</f>
        <v>0</v>
      </c>
      <c r="L2752" s="182">
        <f>Tabla1[[#This Row],[Cambio escala]]*0.0008928</f>
        <v>0</v>
      </c>
      <c r="M2752" s="179" t="s">
        <v>5</v>
      </c>
      <c r="N2752" s="179" t="s">
        <v>1436</v>
      </c>
      <c r="O2752" s="179" t="s">
        <v>31</v>
      </c>
      <c r="P2752" s="179" t="s">
        <v>1438</v>
      </c>
      <c r="Q2752" s="179" t="s">
        <v>7</v>
      </c>
      <c r="R2752" s="179" t="s">
        <v>1526</v>
      </c>
      <c r="S2752" s="179" t="s">
        <v>111</v>
      </c>
      <c r="T2752" s="184" t="s">
        <v>19</v>
      </c>
      <c r="U2752" s="184" t="str">
        <f>Tabla1[[#This Row],[Códigos CIF]]&amp;" "&amp;"="&amp;" "&amp;Tabla1[[#This Row],[Códigos CIF Habilidad]]</f>
        <v>d137 = Adquirir conceptos</v>
      </c>
      <c r="V2752" s="189" t="s">
        <v>112</v>
      </c>
      <c r="W2752" s="19" t="s">
        <v>113</v>
      </c>
      <c r="X2752" s="10"/>
      <c r="Y2752" s="10"/>
      <c r="Z2752"/>
      <c r="AA2752"/>
      <c r="AB2752"/>
      <c r="AC2752"/>
      <c r="AD2752"/>
      <c r="AE2752"/>
      <c r="AF2752"/>
      <c r="AG2752"/>
      <c r="AH2752"/>
      <c r="AI2752"/>
    </row>
    <row r="2753" spans="1:35" ht="24">
      <c r="A2753" s="10">
        <v>2737</v>
      </c>
      <c r="B2753" s="176" t="s">
        <v>1345</v>
      </c>
      <c r="C2753" s="177" t="s">
        <v>1243</v>
      </c>
      <c r="D2753" s="177" t="s">
        <v>569</v>
      </c>
      <c r="E2753" s="178" t="s">
        <v>606</v>
      </c>
      <c r="F2753" s="179">
        <v>30</v>
      </c>
      <c r="G2753" s="180" t="s">
        <v>738</v>
      </c>
      <c r="H2753" s="181">
        <v>3</v>
      </c>
      <c r="I2753" s="182">
        <f>Tabla1[[#This Row],[P_Esperada_MEISR ]]*0.0008928</f>
        <v>2.6784000000000001E-3</v>
      </c>
      <c r="J2753" s="183">
        <v>1</v>
      </c>
      <c r="K2753" s="183">
        <f>Tabla1[[#This Row],[Puntuación]]-1</f>
        <v>0</v>
      </c>
      <c r="L2753" s="182">
        <f>Tabla1[[#This Row],[Cambio escala]]*0.0008928</f>
        <v>0</v>
      </c>
      <c r="M2753" s="179" t="s">
        <v>23</v>
      </c>
      <c r="N2753" s="179" t="s">
        <v>1434</v>
      </c>
      <c r="O2753" s="179" t="s">
        <v>23</v>
      </c>
      <c r="P2753" s="179" t="s">
        <v>1437</v>
      </c>
      <c r="Q2753" s="179" t="s">
        <v>5</v>
      </c>
      <c r="R2753" s="179" t="s">
        <v>1519</v>
      </c>
      <c r="S2753" s="179" t="s">
        <v>13</v>
      </c>
      <c r="T2753" s="184" t="s">
        <v>14</v>
      </c>
      <c r="U2753" s="184" t="str">
        <f>Tabla1[[#This Row],[Códigos CIF]]&amp;" "&amp;"="&amp;" "&amp;Tabla1[[#This Row],[Códigos CIF Habilidad]]</f>
        <v>d710 = Interacciones interpersonales básicas</v>
      </c>
      <c r="V2753" s="189" t="s">
        <v>15</v>
      </c>
      <c r="W2753" s="19" t="s">
        <v>16</v>
      </c>
      <c r="X2753" s="10"/>
      <c r="Y2753" s="10"/>
      <c r="Z2753"/>
      <c r="AA2753"/>
      <c r="AB2753"/>
      <c r="AC2753"/>
      <c r="AD2753"/>
      <c r="AE2753"/>
      <c r="AF2753"/>
      <c r="AG2753"/>
      <c r="AH2753"/>
      <c r="AI2753"/>
    </row>
    <row r="2754" spans="1:35" ht="20.399999999999999">
      <c r="A2754" s="10">
        <v>2738</v>
      </c>
      <c r="B2754" s="176" t="s">
        <v>1345</v>
      </c>
      <c r="C2754" s="177" t="s">
        <v>1244</v>
      </c>
      <c r="D2754" s="177" t="s">
        <v>569</v>
      </c>
      <c r="E2754" s="178" t="s">
        <v>597</v>
      </c>
      <c r="F2754" s="179">
        <v>33</v>
      </c>
      <c r="G2754" s="180" t="s">
        <v>739</v>
      </c>
      <c r="H2754" s="181">
        <v>3</v>
      </c>
      <c r="I2754" s="182">
        <f>Tabla1[[#This Row],[P_Esperada_MEISR ]]*0.0008928</f>
        <v>2.6784000000000001E-3</v>
      </c>
      <c r="J2754" s="183">
        <v>1</v>
      </c>
      <c r="K2754" s="183">
        <f>Tabla1[[#This Row],[Puntuación]]-1</f>
        <v>0</v>
      </c>
      <c r="L2754" s="182">
        <f>Tabla1[[#This Row],[Cambio escala]]*0.0008928</f>
        <v>0</v>
      </c>
      <c r="M2754" s="179" t="s">
        <v>23</v>
      </c>
      <c r="N2754" s="179" t="s">
        <v>1434</v>
      </c>
      <c r="O2754" s="179" t="s">
        <v>25</v>
      </c>
      <c r="P2754" s="179" t="s">
        <v>1440</v>
      </c>
      <c r="Q2754" s="179" t="s">
        <v>23</v>
      </c>
      <c r="R2754" s="179" t="s">
        <v>1525</v>
      </c>
      <c r="S2754" s="179" t="s">
        <v>389</v>
      </c>
      <c r="T2754" s="184" t="s">
        <v>27</v>
      </c>
      <c r="U2754" s="184" t="str">
        <f>Tabla1[[#This Row],[Códigos CIF]]&amp;" "&amp;"="&amp;" "&amp;Tabla1[[#This Row],[Códigos CIF Habilidad]]</f>
        <v>d450 = Andar</v>
      </c>
      <c r="V2754" s="189" t="s">
        <v>390</v>
      </c>
      <c r="W2754" s="19" t="s">
        <v>391</v>
      </c>
      <c r="X2754" s="10"/>
      <c r="Y2754" s="10"/>
      <c r="Z2754"/>
      <c r="AA2754"/>
      <c r="AB2754"/>
      <c r="AC2754"/>
      <c r="AD2754"/>
      <c r="AE2754"/>
      <c r="AF2754"/>
      <c r="AG2754"/>
      <c r="AH2754"/>
      <c r="AI2754"/>
    </row>
    <row r="2755" spans="1:35" ht="30.6">
      <c r="A2755" s="10">
        <v>2739</v>
      </c>
      <c r="B2755" s="176" t="s">
        <v>1345</v>
      </c>
      <c r="C2755" s="177" t="s">
        <v>1245</v>
      </c>
      <c r="D2755" s="177" t="s">
        <v>569</v>
      </c>
      <c r="E2755" s="178" t="s">
        <v>599</v>
      </c>
      <c r="F2755" s="179">
        <v>36</v>
      </c>
      <c r="G2755" s="180" t="s">
        <v>739</v>
      </c>
      <c r="H2755" s="181">
        <v>3</v>
      </c>
      <c r="I2755" s="182">
        <f>Tabla1[[#This Row],[P_Esperada_MEISR ]]*0.0008928</f>
        <v>2.6784000000000001E-3</v>
      </c>
      <c r="J2755" s="183">
        <v>1</v>
      </c>
      <c r="K2755" s="183">
        <f>Tabla1[[#This Row],[Puntuación]]-1</f>
        <v>0</v>
      </c>
      <c r="L2755" s="182">
        <f>Tabla1[[#This Row],[Cambio escala]]*0.0008928</f>
        <v>0</v>
      </c>
      <c r="M2755" s="179" t="s">
        <v>24</v>
      </c>
      <c r="N2755" s="179" t="s">
        <v>1435</v>
      </c>
      <c r="O2755" s="179" t="s">
        <v>5</v>
      </c>
      <c r="P2755" s="179" t="s">
        <v>1441</v>
      </c>
      <c r="Q2755" s="179" t="s">
        <v>5</v>
      </c>
      <c r="R2755" s="179" t="s">
        <v>1519</v>
      </c>
      <c r="S2755" s="179" t="s">
        <v>72</v>
      </c>
      <c r="T2755" s="184" t="s">
        <v>50</v>
      </c>
      <c r="U2755" s="184" t="str">
        <f>Tabla1[[#This Row],[Códigos CIF]]&amp;" "&amp;"="&amp;" "&amp;Tabla1[[#This Row],[Códigos CIF Habilidad]]</f>
        <v>d230 = Llevar a cabo rutinas diarias</v>
      </c>
      <c r="V2755" s="189" t="s">
        <v>73</v>
      </c>
      <c r="W2755" s="19" t="s">
        <v>74</v>
      </c>
      <c r="X2755" s="10"/>
      <c r="Y2755" s="10"/>
      <c r="Z2755"/>
      <c r="AA2755"/>
      <c r="AB2755"/>
      <c r="AC2755"/>
      <c r="AD2755"/>
      <c r="AE2755"/>
      <c r="AF2755"/>
      <c r="AG2755"/>
      <c r="AH2755"/>
      <c r="AI2755"/>
    </row>
    <row r="2756" spans="1:35" ht="24">
      <c r="A2756" s="10">
        <v>2740</v>
      </c>
      <c r="B2756" s="176" t="s">
        <v>1345</v>
      </c>
      <c r="C2756" s="177" t="s">
        <v>1216</v>
      </c>
      <c r="D2756" s="177" t="s">
        <v>569</v>
      </c>
      <c r="E2756" s="178" t="s">
        <v>600</v>
      </c>
      <c r="F2756" s="179">
        <v>36</v>
      </c>
      <c r="G2756" s="180" t="s">
        <v>739</v>
      </c>
      <c r="H2756" s="181">
        <v>3</v>
      </c>
      <c r="I2756" s="182">
        <f>Tabla1[[#This Row],[P_Esperada_MEISR ]]*0.0008928</f>
        <v>2.6784000000000001E-3</v>
      </c>
      <c r="J2756" s="183">
        <v>1</v>
      </c>
      <c r="K2756" s="183">
        <f>Tabla1[[#This Row],[Puntuación]]-1</f>
        <v>0</v>
      </c>
      <c r="L2756" s="182">
        <f>Tabla1[[#This Row],[Cambio escala]]*0.0008928</f>
        <v>0</v>
      </c>
      <c r="M2756" s="179" t="s">
        <v>24</v>
      </c>
      <c r="N2756" s="179" t="s">
        <v>1435</v>
      </c>
      <c r="O2756" s="179" t="s">
        <v>5</v>
      </c>
      <c r="P2756" s="179" t="s">
        <v>1441</v>
      </c>
      <c r="Q2756" s="179" t="s">
        <v>5</v>
      </c>
      <c r="R2756" s="179" t="s">
        <v>1519</v>
      </c>
      <c r="S2756" s="179" t="s">
        <v>13</v>
      </c>
      <c r="T2756" s="184" t="s">
        <v>14</v>
      </c>
      <c r="U2756" s="184" t="str">
        <f>Tabla1[[#This Row],[Códigos CIF]]&amp;" "&amp;"="&amp;" "&amp;Tabla1[[#This Row],[Códigos CIF Habilidad]]</f>
        <v>d710 = Interacciones interpersonales básicas</v>
      </c>
      <c r="V2756" s="189" t="s">
        <v>15</v>
      </c>
      <c r="W2756" s="19" t="s">
        <v>16</v>
      </c>
      <c r="X2756" s="10"/>
      <c r="Y2756" s="10"/>
      <c r="Z2756"/>
      <c r="AA2756"/>
      <c r="AB2756"/>
      <c r="AC2756"/>
      <c r="AD2756"/>
      <c r="AE2756"/>
      <c r="AF2756"/>
      <c r="AG2756"/>
      <c r="AH2756"/>
      <c r="AI2756"/>
    </row>
    <row r="2757" spans="1:35">
      <c r="A2757" s="10">
        <v>2741</v>
      </c>
      <c r="B2757" s="176" t="s">
        <v>1345</v>
      </c>
      <c r="C2757" s="177" t="s">
        <v>1217</v>
      </c>
      <c r="D2757" s="177" t="s">
        <v>569</v>
      </c>
      <c r="E2757" s="178" t="s">
        <v>602</v>
      </c>
      <c r="F2757" s="179">
        <v>36</v>
      </c>
      <c r="G2757" s="180" t="s">
        <v>739</v>
      </c>
      <c r="H2757" s="181">
        <v>3</v>
      </c>
      <c r="I2757" s="182">
        <f>Tabla1[[#This Row],[P_Esperada_MEISR ]]*0.0008928</f>
        <v>2.6784000000000001E-3</v>
      </c>
      <c r="J2757" s="183">
        <v>1</v>
      </c>
      <c r="K2757" s="183">
        <f>Tabla1[[#This Row],[Puntuación]]-1</f>
        <v>0</v>
      </c>
      <c r="L2757" s="182">
        <f>Tabla1[[#This Row],[Cambio escala]]*0.0008928</f>
        <v>0</v>
      </c>
      <c r="M2757" s="179" t="s">
        <v>23</v>
      </c>
      <c r="N2757" s="179" t="s">
        <v>1434</v>
      </c>
      <c r="O2757" s="179" t="s">
        <v>25</v>
      </c>
      <c r="P2757" s="179" t="s">
        <v>1440</v>
      </c>
      <c r="Q2757" s="179" t="s">
        <v>23</v>
      </c>
      <c r="R2757" s="179" t="s">
        <v>1525</v>
      </c>
      <c r="S2757" s="179" t="s">
        <v>132</v>
      </c>
      <c r="T2757" s="184" t="s">
        <v>27</v>
      </c>
      <c r="U2757" s="184" t="str">
        <f>Tabla1[[#This Row],[Códigos CIF]]&amp;" "&amp;"="&amp;" "&amp;Tabla1[[#This Row],[Códigos CIF Habilidad]]</f>
        <v>d440 = Uso fino de la mano</v>
      </c>
      <c r="V2757" s="189" t="s">
        <v>133</v>
      </c>
      <c r="W2757" s="19" t="s">
        <v>134</v>
      </c>
      <c r="X2757" s="10"/>
      <c r="Y2757" s="10"/>
      <c r="Z2757"/>
      <c r="AA2757"/>
      <c r="AB2757"/>
      <c r="AC2757"/>
      <c r="AD2757"/>
      <c r="AE2757"/>
      <c r="AF2757"/>
      <c r="AG2757"/>
      <c r="AH2757"/>
      <c r="AI2757"/>
    </row>
    <row r="2758" spans="1:35">
      <c r="A2758" s="10">
        <v>2742</v>
      </c>
      <c r="B2758" s="176" t="s">
        <v>1345</v>
      </c>
      <c r="C2758" s="177" t="s">
        <v>1246</v>
      </c>
      <c r="D2758" s="177" t="s">
        <v>569</v>
      </c>
      <c r="E2758" s="178" t="s">
        <v>601</v>
      </c>
      <c r="F2758" s="179">
        <v>42</v>
      </c>
      <c r="G2758" s="180" t="s">
        <v>740</v>
      </c>
      <c r="H2758" s="181">
        <v>3</v>
      </c>
      <c r="I2758" s="182">
        <f>Tabla1[[#This Row],[P_Esperada_MEISR ]]*0.0008928</f>
        <v>2.6784000000000001E-3</v>
      </c>
      <c r="J2758" s="183">
        <v>1</v>
      </c>
      <c r="K2758" s="183">
        <f>Tabla1[[#This Row],[Puntuación]]-1</f>
        <v>0</v>
      </c>
      <c r="L2758" s="182">
        <f>Tabla1[[#This Row],[Cambio escala]]*0.0008928</f>
        <v>0</v>
      </c>
      <c r="M2758" s="179" t="s">
        <v>23</v>
      </c>
      <c r="N2758" s="179" t="s">
        <v>1434</v>
      </c>
      <c r="O2758" s="179" t="s">
        <v>23</v>
      </c>
      <c r="P2758" s="179" t="s">
        <v>1437</v>
      </c>
      <c r="Q2758" s="179" t="s">
        <v>23</v>
      </c>
      <c r="R2758" s="179" t="s">
        <v>1525</v>
      </c>
      <c r="S2758" s="179" t="s">
        <v>211</v>
      </c>
      <c r="T2758" s="184" t="s">
        <v>83</v>
      </c>
      <c r="U2758" s="184" t="str">
        <f>Tabla1[[#This Row],[Códigos CIF]]&amp;" "&amp;"="&amp;" "&amp;Tabla1[[#This Row],[Códigos CIF Habilidad]]</f>
        <v>d540 = Vestirse</v>
      </c>
      <c r="V2758" s="189" t="s">
        <v>212</v>
      </c>
      <c r="W2758" s="19" t="s">
        <v>213</v>
      </c>
      <c r="X2758" s="10"/>
      <c r="Y2758" s="10"/>
      <c r="Z2758"/>
      <c r="AA2758"/>
      <c r="AB2758"/>
      <c r="AC2758"/>
      <c r="AD2758"/>
      <c r="AE2758"/>
      <c r="AF2758"/>
      <c r="AG2758"/>
      <c r="AH2758"/>
      <c r="AI2758"/>
    </row>
    <row r="2759" spans="1:35" ht="20.399999999999999">
      <c r="A2759" s="10">
        <v>2743</v>
      </c>
      <c r="B2759" s="176" t="s">
        <v>1345</v>
      </c>
      <c r="C2759" s="177" t="s">
        <v>1247</v>
      </c>
      <c r="D2759" s="177" t="s">
        <v>569</v>
      </c>
      <c r="E2759" s="178" t="s">
        <v>603</v>
      </c>
      <c r="F2759" s="179">
        <v>42</v>
      </c>
      <c r="G2759" s="180" t="s">
        <v>740</v>
      </c>
      <c r="H2759" s="181">
        <v>3</v>
      </c>
      <c r="I2759" s="182">
        <f>Tabla1[[#This Row],[P_Esperada_MEISR ]]*0.0008928</f>
        <v>2.6784000000000001E-3</v>
      </c>
      <c r="J2759" s="183">
        <v>1</v>
      </c>
      <c r="K2759" s="183">
        <f>Tabla1[[#This Row],[Puntuación]]-1</f>
        <v>0</v>
      </c>
      <c r="L2759" s="182">
        <f>Tabla1[[#This Row],[Cambio escala]]*0.0008928</f>
        <v>0</v>
      </c>
      <c r="M2759" s="179" t="s">
        <v>24</v>
      </c>
      <c r="N2759" s="179" t="s">
        <v>1435</v>
      </c>
      <c r="O2759" s="179" t="s">
        <v>31</v>
      </c>
      <c r="P2759" s="179" t="s">
        <v>1438</v>
      </c>
      <c r="Q2759" s="179" t="s">
        <v>7</v>
      </c>
      <c r="R2759" s="179" t="s">
        <v>1526</v>
      </c>
      <c r="S2759" s="179" t="s">
        <v>111</v>
      </c>
      <c r="T2759" s="184" t="s">
        <v>19</v>
      </c>
      <c r="U2759" s="184" t="str">
        <f>Tabla1[[#This Row],[Códigos CIF]]&amp;" "&amp;"="&amp;" "&amp;Tabla1[[#This Row],[Códigos CIF Habilidad]]</f>
        <v>d137 = Adquirir conceptos</v>
      </c>
      <c r="V2759" s="189" t="s">
        <v>112</v>
      </c>
      <c r="W2759" s="19" t="s">
        <v>113</v>
      </c>
      <c r="X2759" s="10"/>
      <c r="Y2759" s="10"/>
      <c r="Z2759"/>
      <c r="AA2759"/>
      <c r="AB2759"/>
      <c r="AC2759"/>
      <c r="AD2759"/>
      <c r="AE2759"/>
      <c r="AF2759"/>
      <c r="AG2759"/>
      <c r="AH2759"/>
      <c r="AI2759"/>
    </row>
    <row r="2760" spans="1:35" ht="20.399999999999999">
      <c r="A2760" s="10">
        <v>2744</v>
      </c>
      <c r="B2760" s="176" t="s">
        <v>1345</v>
      </c>
      <c r="C2760" s="177" t="s">
        <v>1248</v>
      </c>
      <c r="D2760" s="177" t="s">
        <v>569</v>
      </c>
      <c r="E2760" s="178" t="s">
        <v>598</v>
      </c>
      <c r="F2760" s="179">
        <v>54</v>
      </c>
      <c r="G2760" s="180" t="s">
        <v>743</v>
      </c>
      <c r="H2760" s="181">
        <v>3</v>
      </c>
      <c r="I2760" s="182">
        <f>Tabla1[[#This Row],[P_Esperada_MEISR ]]*0.0008928</f>
        <v>2.6784000000000001E-3</v>
      </c>
      <c r="J2760" s="183">
        <v>1</v>
      </c>
      <c r="K2760" s="183">
        <f>Tabla1[[#This Row],[Puntuación]]-1</f>
        <v>0</v>
      </c>
      <c r="L2760" s="182">
        <f>Tabla1[[#This Row],[Cambio escala]]*0.0008928</f>
        <v>0</v>
      </c>
      <c r="M2760" s="179" t="s">
        <v>5</v>
      </c>
      <c r="N2760" s="179" t="s">
        <v>1436</v>
      </c>
      <c r="O2760" s="179" t="s">
        <v>5</v>
      </c>
      <c r="P2760" s="179" t="s">
        <v>1441</v>
      </c>
      <c r="Q2760" s="179" t="s">
        <v>5</v>
      </c>
      <c r="R2760" s="179" t="s">
        <v>1519</v>
      </c>
      <c r="S2760" s="179" t="s">
        <v>103</v>
      </c>
      <c r="T2760" s="184" t="s">
        <v>9</v>
      </c>
      <c r="U2760" s="184" t="str">
        <f>Tabla1[[#This Row],[Códigos CIF]]&amp;" "&amp;"="&amp;" "&amp;Tabla1[[#This Row],[Códigos CIF Habilidad]]</f>
        <v>d350 = Conversación</v>
      </c>
      <c r="V2760" s="189" t="s">
        <v>104</v>
      </c>
      <c r="W2760" s="19" t="s">
        <v>105</v>
      </c>
      <c r="X2760" s="10"/>
      <c r="Y2760" s="10"/>
      <c r="Z2760"/>
      <c r="AA2760"/>
      <c r="AB2760"/>
      <c r="AC2760"/>
      <c r="AD2760"/>
      <c r="AE2760"/>
      <c r="AF2760"/>
      <c r="AG2760"/>
      <c r="AH2760"/>
      <c r="AI2760"/>
    </row>
    <row r="2761" spans="1:35" ht="30.6">
      <c r="A2761" s="10">
        <v>2745</v>
      </c>
      <c r="B2761" s="176" t="s">
        <v>1345</v>
      </c>
      <c r="C2761" s="177" t="s">
        <v>1211</v>
      </c>
      <c r="D2761" s="177" t="s">
        <v>569</v>
      </c>
      <c r="E2761" s="178" t="s">
        <v>604</v>
      </c>
      <c r="F2761" s="179">
        <v>54</v>
      </c>
      <c r="G2761" s="180" t="s">
        <v>743</v>
      </c>
      <c r="H2761" s="181">
        <v>3</v>
      </c>
      <c r="I2761" s="182">
        <f>Tabla1[[#This Row],[P_Esperada_MEISR ]]*0.0008928</f>
        <v>2.6784000000000001E-3</v>
      </c>
      <c r="J2761" s="183">
        <v>1</v>
      </c>
      <c r="K2761" s="183">
        <f>Tabla1[[#This Row],[Puntuación]]-1</f>
        <v>0</v>
      </c>
      <c r="L2761" s="182">
        <f>Tabla1[[#This Row],[Cambio escala]]*0.0008928</f>
        <v>0</v>
      </c>
      <c r="M2761" s="179" t="s">
        <v>24</v>
      </c>
      <c r="N2761" s="179" t="s">
        <v>1435</v>
      </c>
      <c r="O2761" s="179" t="s">
        <v>31</v>
      </c>
      <c r="P2761" s="179" t="s">
        <v>1438</v>
      </c>
      <c r="Q2761" s="179" t="s">
        <v>7</v>
      </c>
      <c r="R2761" s="179" t="s">
        <v>1526</v>
      </c>
      <c r="S2761" s="179" t="s">
        <v>72</v>
      </c>
      <c r="T2761" s="184" t="s">
        <v>50</v>
      </c>
      <c r="U2761" s="184" t="str">
        <f>Tabla1[[#This Row],[Códigos CIF]]&amp;" "&amp;"="&amp;" "&amp;Tabla1[[#This Row],[Códigos CIF Habilidad]]</f>
        <v>d230 = Llevar a cabo rutinas diarias</v>
      </c>
      <c r="V2761" s="189" t="s">
        <v>73</v>
      </c>
      <c r="W2761" s="19" t="s">
        <v>74</v>
      </c>
      <c r="X2761" s="10"/>
      <c r="Y2761" s="10"/>
      <c r="Z2761"/>
      <c r="AA2761"/>
      <c r="AB2761"/>
      <c r="AC2761"/>
      <c r="AD2761"/>
      <c r="AE2761"/>
      <c r="AF2761"/>
      <c r="AG2761"/>
      <c r="AH2761"/>
      <c r="AI2761"/>
    </row>
    <row r="2762" spans="1:35" ht="20.399999999999999">
      <c r="A2762" s="10">
        <v>2746</v>
      </c>
      <c r="B2762" s="176" t="s">
        <v>1345</v>
      </c>
      <c r="C2762" s="177" t="s">
        <v>1249</v>
      </c>
      <c r="D2762" s="177" t="s">
        <v>569</v>
      </c>
      <c r="E2762" s="178" t="s">
        <v>605</v>
      </c>
      <c r="F2762" s="179">
        <v>54</v>
      </c>
      <c r="G2762" s="180" t="s">
        <v>743</v>
      </c>
      <c r="H2762" s="181">
        <v>3</v>
      </c>
      <c r="I2762" s="182">
        <f>Tabla1[[#This Row],[P_Esperada_MEISR ]]*0.0008928</f>
        <v>2.6784000000000001E-3</v>
      </c>
      <c r="J2762" s="183">
        <v>1</v>
      </c>
      <c r="K2762" s="183">
        <f>Tabla1[[#This Row],[Puntuación]]-1</f>
        <v>0</v>
      </c>
      <c r="L2762" s="182">
        <f>Tabla1[[#This Row],[Cambio escala]]*0.0008928</f>
        <v>0</v>
      </c>
      <c r="M2762" s="179" t="s">
        <v>24</v>
      </c>
      <c r="N2762" s="179" t="s">
        <v>1435</v>
      </c>
      <c r="O2762" s="179" t="s">
        <v>31</v>
      </c>
      <c r="P2762" s="179" t="s">
        <v>1438</v>
      </c>
      <c r="Q2762" s="179" t="s">
        <v>7</v>
      </c>
      <c r="R2762" s="179" t="s">
        <v>1526</v>
      </c>
      <c r="S2762" s="179" t="s">
        <v>284</v>
      </c>
      <c r="T2762" s="184" t="s">
        <v>19</v>
      </c>
      <c r="U2762" s="184" t="str">
        <f>Tabla1[[#This Row],[Códigos CIF]]&amp;" "&amp;"="&amp;" "&amp;Tabla1[[#This Row],[Códigos CIF Habilidad]]</f>
        <v>d132 = Adquirir información</v>
      </c>
      <c r="V2762" s="189" t="s">
        <v>285</v>
      </c>
      <c r="W2762" s="19" t="s">
        <v>286</v>
      </c>
      <c r="X2762" s="10"/>
      <c r="Y2762" s="10"/>
      <c r="Z2762"/>
      <c r="AA2762"/>
      <c r="AB2762"/>
      <c r="AC2762"/>
      <c r="AD2762"/>
      <c r="AE2762"/>
      <c r="AF2762"/>
      <c r="AG2762"/>
      <c r="AH2762"/>
      <c r="AI2762"/>
    </row>
    <row r="2763" spans="1:35" ht="20.399999999999999">
      <c r="A2763" s="10">
        <v>2747</v>
      </c>
      <c r="B2763" s="176" t="s">
        <v>1345</v>
      </c>
      <c r="C2763" s="177" t="s">
        <v>1250</v>
      </c>
      <c r="D2763" s="177" t="s">
        <v>569</v>
      </c>
      <c r="E2763" s="178" t="s">
        <v>607</v>
      </c>
      <c r="F2763" s="179">
        <v>60</v>
      </c>
      <c r="G2763" s="180" t="s">
        <v>744</v>
      </c>
      <c r="H2763" s="181">
        <v>3</v>
      </c>
      <c r="I2763" s="182">
        <f>Tabla1[[#This Row],[P_Esperada_MEISR ]]*0.0008928</f>
        <v>2.6784000000000001E-3</v>
      </c>
      <c r="J2763" s="183">
        <v>1</v>
      </c>
      <c r="K2763" s="183">
        <f>Tabla1[[#This Row],[Puntuación]]-1</f>
        <v>0</v>
      </c>
      <c r="L2763" s="182">
        <f>Tabla1[[#This Row],[Cambio escala]]*0.0008928</f>
        <v>0</v>
      </c>
      <c r="M2763" s="179" t="s">
        <v>23</v>
      </c>
      <c r="N2763" s="179" t="s">
        <v>1434</v>
      </c>
      <c r="O2763" s="179" t="s">
        <v>23</v>
      </c>
      <c r="P2763" s="179" t="s">
        <v>1437</v>
      </c>
      <c r="Q2763" s="179" t="s">
        <v>23</v>
      </c>
      <c r="R2763" s="179" t="s">
        <v>1525</v>
      </c>
      <c r="S2763" s="179" t="s">
        <v>34</v>
      </c>
      <c r="T2763" s="184" t="s">
        <v>27</v>
      </c>
      <c r="U2763" s="184" t="str">
        <f>Tabla1[[#This Row],[Códigos CIF]]&amp;" "&amp;"="&amp;" "&amp;Tabla1[[#This Row],[Códigos CIF Habilidad]]</f>
        <v>d445 = Uso de la mano y el brazo</v>
      </c>
      <c r="V2763" s="189" t="s">
        <v>35</v>
      </c>
      <c r="W2763" s="19" t="s">
        <v>36</v>
      </c>
      <c r="X2763" s="10"/>
      <c r="Y2763" s="10"/>
      <c r="Z2763"/>
      <c r="AA2763"/>
      <c r="AB2763"/>
      <c r="AC2763"/>
      <c r="AD2763"/>
      <c r="AE2763"/>
      <c r="AF2763"/>
      <c r="AG2763"/>
      <c r="AH2763"/>
      <c r="AI2763"/>
    </row>
    <row r="2764" spans="1:35" ht="61.2">
      <c r="A2764" s="10">
        <v>2748</v>
      </c>
      <c r="B2764" s="176" t="s">
        <v>1345</v>
      </c>
      <c r="C2764" s="177" t="s">
        <v>1251</v>
      </c>
      <c r="D2764" s="177" t="s">
        <v>569</v>
      </c>
      <c r="E2764" s="178" t="s">
        <v>608</v>
      </c>
      <c r="F2764" s="179">
        <v>60</v>
      </c>
      <c r="G2764" s="180" t="s">
        <v>744</v>
      </c>
      <c r="H2764" s="181">
        <v>3</v>
      </c>
      <c r="I2764" s="182">
        <f>Tabla1[[#This Row],[P_Esperada_MEISR ]]*0.0008928</f>
        <v>2.6784000000000001E-3</v>
      </c>
      <c r="J2764" s="183">
        <v>1</v>
      </c>
      <c r="K2764" s="183">
        <f>Tabla1[[#This Row],[Puntuación]]-1</f>
        <v>0</v>
      </c>
      <c r="L2764" s="182">
        <f>Tabla1[[#This Row],[Cambio escala]]*0.0008928</f>
        <v>0</v>
      </c>
      <c r="M2764" s="179" t="s">
        <v>23</v>
      </c>
      <c r="N2764" s="179" t="s">
        <v>1434</v>
      </c>
      <c r="O2764" s="179" t="s">
        <v>23</v>
      </c>
      <c r="P2764" s="179" t="s">
        <v>1437</v>
      </c>
      <c r="Q2764" s="179" t="s">
        <v>23</v>
      </c>
      <c r="R2764" s="179" t="s">
        <v>1525</v>
      </c>
      <c r="S2764" s="179" t="s">
        <v>77</v>
      </c>
      <c r="T2764" s="184" t="s">
        <v>50</v>
      </c>
      <c r="U2764" s="184" t="str">
        <f>Tabla1[[#This Row],[Códigos CIF]]&amp;" "&amp;"="&amp;" "&amp;Tabla1[[#This Row],[Códigos CIF Habilidad]]</f>
        <v>d250 = Manejo del comportamiento propio</v>
      </c>
      <c r="V2764" s="189" t="s">
        <v>78</v>
      </c>
      <c r="W2764" s="19" t="s">
        <v>79</v>
      </c>
      <c r="X2764" s="10"/>
      <c r="Y2764" s="10"/>
      <c r="Z2764"/>
      <c r="AA2764"/>
      <c r="AB2764"/>
      <c r="AC2764"/>
      <c r="AD2764"/>
      <c r="AE2764"/>
      <c r="AF2764"/>
      <c r="AG2764"/>
      <c r="AH2764"/>
      <c r="AI2764"/>
    </row>
    <row r="2765" spans="1:35">
      <c r="A2765" s="10">
        <v>2749</v>
      </c>
      <c r="B2765" s="176" t="s">
        <v>1345</v>
      </c>
      <c r="C2765" s="177" t="s">
        <v>1252</v>
      </c>
      <c r="D2765" s="177" t="s">
        <v>609</v>
      </c>
      <c r="E2765" s="178" t="s">
        <v>610</v>
      </c>
      <c r="F2765" s="179">
        <v>0</v>
      </c>
      <c r="G2765" s="180" t="s">
        <v>683</v>
      </c>
      <c r="H2765" s="181">
        <v>3</v>
      </c>
      <c r="I2765" s="182">
        <f>Tabla1[[#This Row],[P_Esperada_MEISR ]]*0.0008928</f>
        <v>2.6784000000000001E-3</v>
      </c>
      <c r="J2765" s="183">
        <v>1</v>
      </c>
      <c r="K2765" s="183">
        <f>Tabla1[[#This Row],[Puntuación]]-1</f>
        <v>0</v>
      </c>
      <c r="L2765" s="182">
        <f>Tabla1[[#This Row],[Cambio escala]]*0.0008928</f>
        <v>0</v>
      </c>
      <c r="M2765" s="179" t="s">
        <v>5</v>
      </c>
      <c r="N2765" s="179" t="s">
        <v>1436</v>
      </c>
      <c r="O2765" s="179" t="s">
        <v>5</v>
      </c>
      <c r="P2765" s="179" t="s">
        <v>1441</v>
      </c>
      <c r="Q2765" s="179" t="s">
        <v>5</v>
      </c>
      <c r="R2765" s="179" t="s">
        <v>1519</v>
      </c>
      <c r="S2765" s="179" t="s">
        <v>41</v>
      </c>
      <c r="T2765" s="184" t="s">
        <v>19</v>
      </c>
      <c r="U2765" s="184" t="str">
        <f>Tabla1[[#This Row],[Códigos CIF]]&amp;" "&amp;"="&amp;" "&amp;Tabla1[[#This Row],[Códigos CIF Habilidad]]</f>
        <v>d160 = Centrar la atención</v>
      </c>
      <c r="V2765" s="189" t="s">
        <v>42</v>
      </c>
      <c r="W2765" s="19" t="s">
        <v>43</v>
      </c>
      <c r="X2765" s="10"/>
      <c r="Y2765" s="10"/>
      <c r="Z2765"/>
      <c r="AA2765"/>
      <c r="AB2765"/>
      <c r="AC2765"/>
      <c r="AD2765"/>
      <c r="AE2765"/>
      <c r="AF2765"/>
      <c r="AG2765"/>
      <c r="AH2765"/>
      <c r="AI2765"/>
    </row>
    <row r="2766" spans="1:35">
      <c r="A2766" s="10">
        <v>2750</v>
      </c>
      <c r="B2766" s="176" t="s">
        <v>1345</v>
      </c>
      <c r="C2766" s="177" t="s">
        <v>1254</v>
      </c>
      <c r="D2766" s="177" t="s">
        <v>609</v>
      </c>
      <c r="E2766" s="178" t="s">
        <v>611</v>
      </c>
      <c r="F2766" s="179">
        <v>2</v>
      </c>
      <c r="G2766" s="180" t="s">
        <v>683</v>
      </c>
      <c r="H2766" s="181">
        <v>3</v>
      </c>
      <c r="I2766" s="182">
        <f>Tabla1[[#This Row],[P_Esperada_MEISR ]]*0.0008928</f>
        <v>2.6784000000000001E-3</v>
      </c>
      <c r="J2766" s="183">
        <v>1</v>
      </c>
      <c r="K2766" s="183">
        <f>Tabla1[[#This Row],[Puntuación]]-1</f>
        <v>0</v>
      </c>
      <c r="L2766" s="182">
        <f>Tabla1[[#This Row],[Cambio escala]]*0.0008928</f>
        <v>0</v>
      </c>
      <c r="M2766" s="179" t="s">
        <v>24</v>
      </c>
      <c r="N2766" s="179" t="s">
        <v>1435</v>
      </c>
      <c r="O2766" s="179" t="s">
        <v>5</v>
      </c>
      <c r="P2766" s="179" t="s">
        <v>1441</v>
      </c>
      <c r="Q2766" s="179" t="s">
        <v>5</v>
      </c>
      <c r="R2766" s="179" t="s">
        <v>1519</v>
      </c>
      <c r="S2766" s="179" t="s">
        <v>41</v>
      </c>
      <c r="T2766" s="184" t="s">
        <v>19</v>
      </c>
      <c r="U2766" s="184" t="str">
        <f>Tabla1[[#This Row],[Códigos CIF]]&amp;" "&amp;"="&amp;" "&amp;Tabla1[[#This Row],[Códigos CIF Habilidad]]</f>
        <v>d160 = Centrar la atención</v>
      </c>
      <c r="V2766" s="189" t="s">
        <v>42</v>
      </c>
      <c r="W2766" s="19" t="s">
        <v>43</v>
      </c>
      <c r="X2766" s="10"/>
      <c r="Y2766" s="10"/>
      <c r="Z2766"/>
      <c r="AA2766"/>
      <c r="AB2766"/>
      <c r="AC2766"/>
      <c r="AD2766"/>
      <c r="AE2766"/>
      <c r="AF2766"/>
      <c r="AG2766"/>
      <c r="AH2766"/>
      <c r="AI2766"/>
    </row>
    <row r="2767" spans="1:35" ht="20.399999999999999">
      <c r="A2767" s="10">
        <v>2751</v>
      </c>
      <c r="B2767" s="176" t="s">
        <v>1345</v>
      </c>
      <c r="C2767" s="177" t="s">
        <v>1255</v>
      </c>
      <c r="D2767" s="177" t="s">
        <v>609</v>
      </c>
      <c r="E2767" s="178" t="s">
        <v>612</v>
      </c>
      <c r="F2767" s="179">
        <v>5</v>
      </c>
      <c r="G2767" s="180" t="s">
        <v>683</v>
      </c>
      <c r="H2767" s="181">
        <v>3</v>
      </c>
      <c r="I2767" s="182">
        <f>Tabla1[[#This Row],[P_Esperada_MEISR ]]*0.0008928</f>
        <v>2.6784000000000001E-3</v>
      </c>
      <c r="J2767" s="183">
        <v>1</v>
      </c>
      <c r="K2767" s="183">
        <f>Tabla1[[#This Row],[Puntuación]]-1</f>
        <v>0</v>
      </c>
      <c r="L2767" s="182">
        <f>Tabla1[[#This Row],[Cambio escala]]*0.0008928</f>
        <v>0</v>
      </c>
      <c r="M2767" s="179" t="s">
        <v>24</v>
      </c>
      <c r="N2767" s="179" t="s">
        <v>1435</v>
      </c>
      <c r="O2767" s="179" t="s">
        <v>25</v>
      </c>
      <c r="P2767" s="179" t="s">
        <v>1440</v>
      </c>
      <c r="Q2767" s="179" t="s">
        <v>23</v>
      </c>
      <c r="R2767" s="179" t="s">
        <v>1525</v>
      </c>
      <c r="S2767" s="179" t="s">
        <v>34</v>
      </c>
      <c r="T2767" s="184" t="s">
        <v>27</v>
      </c>
      <c r="U2767" s="184" t="str">
        <f>Tabla1[[#This Row],[Códigos CIF]]&amp;" "&amp;"="&amp;" "&amp;Tabla1[[#This Row],[Códigos CIF Habilidad]]</f>
        <v>d445 = Uso de la mano y el brazo</v>
      </c>
      <c r="V2767" s="189" t="s">
        <v>35</v>
      </c>
      <c r="W2767" s="19" t="s">
        <v>36</v>
      </c>
      <c r="X2767" s="10"/>
      <c r="Y2767" s="10"/>
      <c r="Z2767"/>
      <c r="AA2767"/>
      <c r="AB2767"/>
      <c r="AC2767"/>
      <c r="AD2767"/>
      <c r="AE2767"/>
      <c r="AF2767"/>
      <c r="AG2767"/>
      <c r="AH2767"/>
      <c r="AI2767"/>
    </row>
    <row r="2768" spans="1:35" ht="24">
      <c r="A2768" s="10">
        <v>2752</v>
      </c>
      <c r="B2768" s="176" t="s">
        <v>1345</v>
      </c>
      <c r="C2768" s="177" t="s">
        <v>1256</v>
      </c>
      <c r="D2768" s="177" t="s">
        <v>609</v>
      </c>
      <c r="E2768" s="178" t="s">
        <v>613</v>
      </c>
      <c r="F2768" s="179">
        <v>7</v>
      </c>
      <c r="G2768" s="180" t="s">
        <v>686</v>
      </c>
      <c r="H2768" s="181">
        <v>3</v>
      </c>
      <c r="I2768" s="182">
        <f>Tabla1[[#This Row],[P_Esperada_MEISR ]]*0.0008928</f>
        <v>2.6784000000000001E-3</v>
      </c>
      <c r="J2768" s="183">
        <v>1</v>
      </c>
      <c r="K2768" s="183">
        <f>Tabla1[[#This Row],[Puntuación]]-1</f>
        <v>0</v>
      </c>
      <c r="L2768" s="182">
        <f>Tabla1[[#This Row],[Cambio escala]]*0.0008928</f>
        <v>0</v>
      </c>
      <c r="M2768" s="179" t="s">
        <v>5</v>
      </c>
      <c r="N2768" s="179" t="s">
        <v>1436</v>
      </c>
      <c r="O2768" s="179" t="s">
        <v>6</v>
      </c>
      <c r="P2768" s="179" t="s">
        <v>1439</v>
      </c>
      <c r="Q2768" s="179" t="s">
        <v>5</v>
      </c>
      <c r="R2768" s="179" t="s">
        <v>1519</v>
      </c>
      <c r="S2768" s="179" t="s">
        <v>89</v>
      </c>
      <c r="T2768" s="184" t="s">
        <v>9</v>
      </c>
      <c r="U2768" s="184" t="str">
        <f>Tabla1[[#This Row],[Códigos CIF]]&amp;" "&amp;"="&amp;" "&amp;Tabla1[[#This Row],[Códigos CIF Habilidad]]</f>
        <v>d335 = Producción de mensajes no verbales</v>
      </c>
      <c r="V2768" s="189" t="s">
        <v>90</v>
      </c>
      <c r="W2768" s="19" t="s">
        <v>91</v>
      </c>
      <c r="X2768" s="10"/>
      <c r="Y2768" s="10"/>
      <c r="Z2768"/>
      <c r="AA2768"/>
      <c r="AB2768"/>
      <c r="AC2768"/>
      <c r="AD2768"/>
      <c r="AE2768"/>
      <c r="AF2768"/>
      <c r="AG2768"/>
      <c r="AH2768"/>
      <c r="AI2768"/>
    </row>
    <row r="2769" spans="1:35" ht="40.799999999999997">
      <c r="A2769" s="10">
        <v>2753</v>
      </c>
      <c r="B2769" s="176" t="s">
        <v>1345</v>
      </c>
      <c r="C2769" s="177" t="s">
        <v>1257</v>
      </c>
      <c r="D2769" s="177" t="s">
        <v>609</v>
      </c>
      <c r="E2769" s="178" t="s">
        <v>614</v>
      </c>
      <c r="F2769" s="179">
        <v>9</v>
      </c>
      <c r="G2769" s="180" t="s">
        <v>686</v>
      </c>
      <c r="H2769" s="181">
        <v>3</v>
      </c>
      <c r="I2769" s="182">
        <f>Tabla1[[#This Row],[P_Esperada_MEISR ]]*0.0008928</f>
        <v>2.6784000000000001E-3</v>
      </c>
      <c r="J2769" s="183">
        <v>1</v>
      </c>
      <c r="K2769" s="183">
        <f>Tabla1[[#This Row],[Puntuación]]-1</f>
        <v>0</v>
      </c>
      <c r="L2769" s="182">
        <f>Tabla1[[#This Row],[Cambio escala]]*0.0008928</f>
        <v>0</v>
      </c>
      <c r="M2769" s="179" t="s">
        <v>23</v>
      </c>
      <c r="N2769" s="179" t="s">
        <v>1434</v>
      </c>
      <c r="O2769" s="179" t="s">
        <v>25</v>
      </c>
      <c r="P2769" s="179" t="s">
        <v>1440</v>
      </c>
      <c r="Q2769" s="179" t="s">
        <v>23</v>
      </c>
      <c r="R2769" s="179" t="s">
        <v>1525</v>
      </c>
      <c r="S2769" s="179" t="s">
        <v>44</v>
      </c>
      <c r="T2769" s="184" t="s">
        <v>27</v>
      </c>
      <c r="U2769" s="184" t="str">
        <f>Tabla1[[#This Row],[Códigos CIF]]&amp;" "&amp;"="&amp;" "&amp;Tabla1[[#This Row],[Códigos CIF Habilidad]]</f>
        <v>d415 = Mantener la posición del cuerpo</v>
      </c>
      <c r="V2769" s="189" t="s">
        <v>45</v>
      </c>
      <c r="W2769" s="19" t="s">
        <v>46</v>
      </c>
      <c r="X2769" s="10"/>
      <c r="Y2769" s="10"/>
      <c r="Z2769"/>
      <c r="AA2769"/>
      <c r="AB2769"/>
      <c r="AC2769"/>
      <c r="AD2769"/>
      <c r="AE2769"/>
      <c r="AF2769"/>
      <c r="AG2769"/>
      <c r="AH2769"/>
      <c r="AI2769"/>
    </row>
    <row r="2770" spans="1:35" ht="20.399999999999999">
      <c r="A2770" s="10">
        <v>2754</v>
      </c>
      <c r="B2770" s="176" t="s">
        <v>1345</v>
      </c>
      <c r="C2770" s="177" t="s">
        <v>1258</v>
      </c>
      <c r="D2770" s="177" t="s">
        <v>609</v>
      </c>
      <c r="E2770" s="178" t="s">
        <v>624</v>
      </c>
      <c r="F2770" s="179">
        <v>9</v>
      </c>
      <c r="G2770" s="180" t="s">
        <v>686</v>
      </c>
      <c r="H2770" s="181">
        <v>3</v>
      </c>
      <c r="I2770" s="182">
        <f>Tabla1[[#This Row],[P_Esperada_MEISR ]]*0.0008928</f>
        <v>2.6784000000000001E-3</v>
      </c>
      <c r="J2770" s="183">
        <v>1</v>
      </c>
      <c r="K2770" s="183">
        <f>Tabla1[[#This Row],[Puntuación]]-1</f>
        <v>0</v>
      </c>
      <c r="L2770" s="182">
        <f>Tabla1[[#This Row],[Cambio escala]]*0.0008928</f>
        <v>0</v>
      </c>
      <c r="M2770" s="179" t="s">
        <v>5</v>
      </c>
      <c r="N2770" s="179" t="s">
        <v>1436</v>
      </c>
      <c r="O2770" s="179" t="s">
        <v>5</v>
      </c>
      <c r="P2770" s="179" t="s">
        <v>1441</v>
      </c>
      <c r="Q2770" s="179" t="s">
        <v>5</v>
      </c>
      <c r="R2770" s="179" t="s">
        <v>1519</v>
      </c>
      <c r="S2770" s="179" t="s">
        <v>314</v>
      </c>
      <c r="T2770" s="184" t="s">
        <v>14</v>
      </c>
      <c r="U2770" s="184" t="str">
        <f>Tabla1[[#This Row],[Códigos CIF]]&amp;" "&amp;"="&amp;" "&amp;Tabla1[[#This Row],[Códigos CIF Habilidad]]</f>
        <v>d750 = Relaciones sociales informales</v>
      </c>
      <c r="V2770" s="189" t="s">
        <v>315</v>
      </c>
      <c r="W2770" s="19" t="s">
        <v>316</v>
      </c>
      <c r="X2770" s="10"/>
      <c r="Y2770" s="10"/>
      <c r="Z2770"/>
      <c r="AA2770"/>
      <c r="AB2770"/>
      <c r="AC2770"/>
      <c r="AD2770"/>
      <c r="AE2770"/>
      <c r="AF2770"/>
      <c r="AG2770"/>
      <c r="AH2770"/>
      <c r="AI2770"/>
    </row>
    <row r="2771" spans="1:35" ht="30.6">
      <c r="A2771" s="10">
        <v>2755</v>
      </c>
      <c r="B2771" s="176" t="s">
        <v>1345</v>
      </c>
      <c r="C2771" s="177" t="s">
        <v>1259</v>
      </c>
      <c r="D2771" s="177" t="s">
        <v>609</v>
      </c>
      <c r="E2771" s="178" t="s">
        <v>615</v>
      </c>
      <c r="F2771" s="179">
        <v>12</v>
      </c>
      <c r="G2771" s="180" t="s">
        <v>686</v>
      </c>
      <c r="H2771" s="181">
        <v>3</v>
      </c>
      <c r="I2771" s="182">
        <f>Tabla1[[#This Row],[P_Esperada_MEISR ]]*0.0008928</f>
        <v>2.6784000000000001E-3</v>
      </c>
      <c r="J2771" s="183">
        <v>1</v>
      </c>
      <c r="K2771" s="183">
        <f>Tabla1[[#This Row],[Puntuación]]-1</f>
        <v>0</v>
      </c>
      <c r="L2771" s="182">
        <f>Tabla1[[#This Row],[Cambio escala]]*0.0008928</f>
        <v>0</v>
      </c>
      <c r="M2771" s="179" t="s">
        <v>5</v>
      </c>
      <c r="N2771" s="179" t="s">
        <v>1436</v>
      </c>
      <c r="O2771" s="179" t="s">
        <v>6</v>
      </c>
      <c r="P2771" s="179" t="s">
        <v>1439</v>
      </c>
      <c r="Q2771" s="179" t="s">
        <v>7</v>
      </c>
      <c r="R2771" s="179" t="s">
        <v>1526</v>
      </c>
      <c r="S2771" s="179" t="s">
        <v>86</v>
      </c>
      <c r="T2771" s="184" t="s">
        <v>50</v>
      </c>
      <c r="U2771" s="184" t="str">
        <f>Tabla1[[#This Row],[Códigos CIF]]&amp;" "&amp;"="&amp;" "&amp;Tabla1[[#This Row],[Códigos CIF Habilidad]]</f>
        <v>d210 = Llevar a cabo una única tarea</v>
      </c>
      <c r="V2771" s="189" t="s">
        <v>87</v>
      </c>
      <c r="W2771" s="19" t="s">
        <v>88</v>
      </c>
      <c r="X2771" s="10"/>
      <c r="Y2771" s="10"/>
      <c r="Z2771"/>
      <c r="AA2771"/>
      <c r="AB2771"/>
      <c r="AC2771"/>
      <c r="AD2771"/>
      <c r="AE2771"/>
      <c r="AF2771"/>
      <c r="AG2771"/>
      <c r="AH2771"/>
      <c r="AI2771"/>
    </row>
    <row r="2772" spans="1:35" ht="40.799999999999997">
      <c r="A2772" s="10">
        <v>2756</v>
      </c>
      <c r="B2772" s="176" t="s">
        <v>1345</v>
      </c>
      <c r="C2772" s="177" t="s">
        <v>1260</v>
      </c>
      <c r="D2772" s="177" t="s">
        <v>609</v>
      </c>
      <c r="E2772" s="178" t="s">
        <v>616</v>
      </c>
      <c r="F2772" s="179">
        <v>12</v>
      </c>
      <c r="G2772" s="180" t="s">
        <v>686</v>
      </c>
      <c r="H2772" s="181">
        <v>3</v>
      </c>
      <c r="I2772" s="182">
        <f>Tabla1[[#This Row],[P_Esperada_MEISR ]]*0.0008928</f>
        <v>2.6784000000000001E-3</v>
      </c>
      <c r="J2772" s="183">
        <v>1</v>
      </c>
      <c r="K2772" s="183">
        <f>Tabla1[[#This Row],[Puntuación]]-1</f>
        <v>0</v>
      </c>
      <c r="L2772" s="182">
        <f>Tabla1[[#This Row],[Cambio escala]]*0.0008928</f>
        <v>0</v>
      </c>
      <c r="M2772" s="179" t="s">
        <v>24</v>
      </c>
      <c r="N2772" s="179" t="s">
        <v>1435</v>
      </c>
      <c r="O2772" s="179" t="s">
        <v>5</v>
      </c>
      <c r="P2772" s="179" t="s">
        <v>1441</v>
      </c>
      <c r="Q2772" s="179" t="s">
        <v>5</v>
      </c>
      <c r="R2772" s="179" t="s">
        <v>1519</v>
      </c>
      <c r="S2772" s="179" t="s">
        <v>72</v>
      </c>
      <c r="T2772" s="184" t="s">
        <v>50</v>
      </c>
      <c r="U2772" s="184" t="str">
        <f>Tabla1[[#This Row],[Códigos CIF]]&amp;" "&amp;"="&amp;" "&amp;Tabla1[[#This Row],[Códigos CIF Habilidad]]</f>
        <v>d230 = Llevar a cabo rutinas diarias</v>
      </c>
      <c r="V2772" s="189" t="s">
        <v>73</v>
      </c>
      <c r="W2772" s="19" t="s">
        <v>74</v>
      </c>
      <c r="X2772" s="10"/>
      <c r="Y2772" s="10"/>
      <c r="Z2772"/>
      <c r="AA2772"/>
      <c r="AB2772"/>
      <c r="AC2772"/>
      <c r="AD2772"/>
      <c r="AE2772"/>
      <c r="AF2772"/>
      <c r="AG2772"/>
      <c r="AH2772"/>
      <c r="AI2772"/>
    </row>
    <row r="2773" spans="1:35">
      <c r="A2773" s="10">
        <v>2757</v>
      </c>
      <c r="B2773" s="176" t="s">
        <v>1345</v>
      </c>
      <c r="C2773" s="177" t="s">
        <v>1261</v>
      </c>
      <c r="D2773" s="177" t="s">
        <v>609</v>
      </c>
      <c r="E2773" s="178" t="s">
        <v>617</v>
      </c>
      <c r="F2773" s="179">
        <v>12</v>
      </c>
      <c r="G2773" s="180" t="s">
        <v>686</v>
      </c>
      <c r="H2773" s="181">
        <v>3</v>
      </c>
      <c r="I2773" s="182">
        <f>Tabla1[[#This Row],[P_Esperada_MEISR ]]*0.0008928</f>
        <v>2.6784000000000001E-3</v>
      </c>
      <c r="J2773" s="183">
        <v>1</v>
      </c>
      <c r="K2773" s="183">
        <f>Tabla1[[#This Row],[Puntuación]]-1</f>
        <v>0</v>
      </c>
      <c r="L2773" s="182">
        <f>Tabla1[[#This Row],[Cambio escala]]*0.0008928</f>
        <v>0</v>
      </c>
      <c r="M2773" s="179" t="s">
        <v>5</v>
      </c>
      <c r="N2773" s="179" t="s">
        <v>1436</v>
      </c>
      <c r="O2773" s="179" t="s">
        <v>6</v>
      </c>
      <c r="P2773" s="179" t="s">
        <v>1439</v>
      </c>
      <c r="Q2773" s="179" t="s">
        <v>23</v>
      </c>
      <c r="R2773" s="179" t="s">
        <v>1525</v>
      </c>
      <c r="S2773" s="179" t="s">
        <v>176</v>
      </c>
      <c r="T2773" s="184" t="s">
        <v>19</v>
      </c>
      <c r="U2773" s="184" t="str">
        <f>Tabla1[[#This Row],[Códigos CIF]]&amp;" "&amp;"="&amp;" "&amp;Tabla1[[#This Row],[Códigos CIF Habilidad]]</f>
        <v>d177 = Tomar decisiones</v>
      </c>
      <c r="V2773" s="189" t="s">
        <v>177</v>
      </c>
      <c r="W2773" s="19" t="s">
        <v>178</v>
      </c>
      <c r="X2773" s="10"/>
      <c r="Y2773" s="10"/>
      <c r="Z2773"/>
      <c r="AA2773"/>
      <c r="AB2773"/>
      <c r="AC2773"/>
      <c r="AD2773"/>
      <c r="AE2773"/>
      <c r="AF2773"/>
      <c r="AG2773"/>
      <c r="AH2773"/>
      <c r="AI2773"/>
    </row>
    <row r="2774" spans="1:35" ht="30.6">
      <c r="A2774" s="10">
        <v>2758</v>
      </c>
      <c r="B2774" s="176" t="s">
        <v>1345</v>
      </c>
      <c r="C2774" s="177" t="s">
        <v>1262</v>
      </c>
      <c r="D2774" s="177" t="s">
        <v>609</v>
      </c>
      <c r="E2774" s="178" t="s">
        <v>618</v>
      </c>
      <c r="F2774" s="179">
        <v>14</v>
      </c>
      <c r="G2774" s="180" t="s">
        <v>684</v>
      </c>
      <c r="H2774" s="181">
        <v>3</v>
      </c>
      <c r="I2774" s="182">
        <f>Tabla1[[#This Row],[P_Esperada_MEISR ]]*0.0008928</f>
        <v>2.6784000000000001E-3</v>
      </c>
      <c r="J2774" s="183">
        <v>1</v>
      </c>
      <c r="K2774" s="183">
        <f>Tabla1[[#This Row],[Puntuación]]-1</f>
        <v>0</v>
      </c>
      <c r="L2774" s="182">
        <f>Tabla1[[#This Row],[Cambio escala]]*0.0008928</f>
        <v>0</v>
      </c>
      <c r="M2774" s="179" t="s">
        <v>5</v>
      </c>
      <c r="N2774" s="179" t="s">
        <v>1436</v>
      </c>
      <c r="O2774" s="179" t="s">
        <v>6</v>
      </c>
      <c r="P2774" s="179" t="s">
        <v>1439</v>
      </c>
      <c r="Q2774" s="179" t="s">
        <v>7</v>
      </c>
      <c r="R2774" s="179" t="s">
        <v>1526</v>
      </c>
      <c r="S2774" s="179" t="s">
        <v>484</v>
      </c>
      <c r="T2774" s="184" t="s">
        <v>19</v>
      </c>
      <c r="U2774" s="184" t="str">
        <f>Tabla1[[#This Row],[Códigos CIF]]&amp;" "&amp;"="&amp;" "&amp;Tabla1[[#This Row],[Códigos CIF Habilidad]]</f>
        <v>d134 = Adquirir lenguaje adicional</v>
      </c>
      <c r="V2774" s="189" t="s">
        <v>485</v>
      </c>
      <c r="W2774" s="19" t="s">
        <v>486</v>
      </c>
      <c r="X2774" s="10"/>
      <c r="Y2774" s="10"/>
      <c r="Z2774"/>
      <c r="AA2774"/>
      <c r="AB2774"/>
      <c r="AC2774"/>
      <c r="AD2774"/>
      <c r="AE2774"/>
      <c r="AF2774"/>
      <c r="AG2774"/>
      <c r="AH2774"/>
      <c r="AI2774"/>
    </row>
    <row r="2775" spans="1:35" ht="20.399999999999999">
      <c r="A2775" s="10">
        <v>2759</v>
      </c>
      <c r="B2775" s="176" t="s">
        <v>1345</v>
      </c>
      <c r="C2775" s="177" t="s">
        <v>1263</v>
      </c>
      <c r="D2775" s="177" t="s">
        <v>609</v>
      </c>
      <c r="E2775" s="178" t="s">
        <v>619</v>
      </c>
      <c r="F2775" s="179">
        <v>18</v>
      </c>
      <c r="G2775" s="180" t="s">
        <v>684</v>
      </c>
      <c r="H2775" s="181">
        <v>3</v>
      </c>
      <c r="I2775" s="182">
        <f>Tabla1[[#This Row],[P_Esperada_MEISR ]]*0.0008928</f>
        <v>2.6784000000000001E-3</v>
      </c>
      <c r="J2775" s="183">
        <v>1</v>
      </c>
      <c r="K2775" s="183">
        <f>Tabla1[[#This Row],[Puntuación]]-1</f>
        <v>0</v>
      </c>
      <c r="L2775" s="182">
        <f>Tabla1[[#This Row],[Cambio escala]]*0.0008928</f>
        <v>0</v>
      </c>
      <c r="M2775" s="179" t="s">
        <v>24</v>
      </c>
      <c r="N2775" s="179" t="s">
        <v>1435</v>
      </c>
      <c r="O2775" s="179" t="s">
        <v>25</v>
      </c>
      <c r="P2775" s="179" t="s">
        <v>1440</v>
      </c>
      <c r="Q2775" s="179" t="s">
        <v>23</v>
      </c>
      <c r="R2775" s="179" t="s">
        <v>1525</v>
      </c>
      <c r="S2775" s="179" t="s">
        <v>454</v>
      </c>
      <c r="T2775" s="184" t="s">
        <v>27</v>
      </c>
      <c r="U2775" s="184" t="str">
        <f>Tabla1[[#This Row],[Códigos CIF]]&amp;" "&amp;"="&amp;" "&amp;Tabla1[[#This Row],[Códigos CIF Habilidad]]</f>
        <v>d430 = Levantar y llevar objetos</v>
      </c>
      <c r="V2775" s="189" t="s">
        <v>455</v>
      </c>
      <c r="W2775" s="19" t="s">
        <v>456</v>
      </c>
      <c r="X2775" s="10"/>
      <c r="Y2775" s="10"/>
      <c r="Z2775"/>
      <c r="AA2775"/>
      <c r="AB2775"/>
      <c r="AC2775"/>
      <c r="AD2775"/>
      <c r="AE2775"/>
      <c r="AF2775"/>
      <c r="AG2775"/>
      <c r="AH2775"/>
      <c r="AI2775"/>
    </row>
    <row r="2776" spans="1:35">
      <c r="A2776" s="10">
        <v>2760</v>
      </c>
      <c r="B2776" s="176" t="s">
        <v>1345</v>
      </c>
      <c r="C2776" s="177" t="s">
        <v>1264</v>
      </c>
      <c r="D2776" s="177" t="s">
        <v>609</v>
      </c>
      <c r="E2776" s="178" t="s">
        <v>620</v>
      </c>
      <c r="F2776" s="179">
        <v>18</v>
      </c>
      <c r="G2776" s="180" t="s">
        <v>684</v>
      </c>
      <c r="H2776" s="181">
        <v>3</v>
      </c>
      <c r="I2776" s="182">
        <f>Tabla1[[#This Row],[P_Esperada_MEISR ]]*0.0008928</f>
        <v>2.6784000000000001E-3</v>
      </c>
      <c r="J2776" s="183">
        <v>1</v>
      </c>
      <c r="K2776" s="183">
        <f>Tabla1[[#This Row],[Puntuación]]-1</f>
        <v>0</v>
      </c>
      <c r="L2776" s="182">
        <f>Tabla1[[#This Row],[Cambio escala]]*0.0008928</f>
        <v>0</v>
      </c>
      <c r="M2776" s="179" t="s">
        <v>24</v>
      </c>
      <c r="N2776" s="179" t="s">
        <v>1435</v>
      </c>
      <c r="O2776" s="179" t="s">
        <v>6</v>
      </c>
      <c r="P2776" s="179" t="s">
        <v>1439</v>
      </c>
      <c r="Q2776" s="179" t="s">
        <v>7</v>
      </c>
      <c r="R2776" s="179" t="s">
        <v>1526</v>
      </c>
      <c r="S2776" s="179" t="s">
        <v>111</v>
      </c>
      <c r="T2776" s="184" t="s">
        <v>19</v>
      </c>
      <c r="U2776" s="184" t="str">
        <f>Tabla1[[#This Row],[Códigos CIF]]&amp;" "&amp;"="&amp;" "&amp;Tabla1[[#This Row],[Códigos CIF Habilidad]]</f>
        <v>d137 = Adquirir conceptos</v>
      </c>
      <c r="V2776" s="189" t="s">
        <v>112</v>
      </c>
      <c r="W2776" s="19" t="s">
        <v>113</v>
      </c>
      <c r="X2776" s="10"/>
      <c r="Y2776" s="10"/>
      <c r="Z2776"/>
      <c r="AA2776"/>
      <c r="AB2776"/>
      <c r="AC2776"/>
      <c r="AD2776"/>
      <c r="AE2776"/>
      <c r="AF2776"/>
      <c r="AG2776"/>
      <c r="AH2776"/>
      <c r="AI2776"/>
    </row>
    <row r="2777" spans="1:35">
      <c r="A2777" s="10">
        <v>2761</v>
      </c>
      <c r="B2777" s="176" t="s">
        <v>1345</v>
      </c>
      <c r="C2777" s="177" t="s">
        <v>1265</v>
      </c>
      <c r="D2777" s="177" t="s">
        <v>609</v>
      </c>
      <c r="E2777" s="178" t="s">
        <v>622</v>
      </c>
      <c r="F2777" s="179">
        <v>18</v>
      </c>
      <c r="G2777" s="180" t="s">
        <v>684</v>
      </c>
      <c r="H2777" s="181">
        <v>3</v>
      </c>
      <c r="I2777" s="182">
        <f>Tabla1[[#This Row],[P_Esperada_MEISR ]]*0.0008928</f>
        <v>2.6784000000000001E-3</v>
      </c>
      <c r="J2777" s="183">
        <v>1</v>
      </c>
      <c r="K2777" s="183">
        <f>Tabla1[[#This Row],[Puntuación]]-1</f>
        <v>0</v>
      </c>
      <c r="L2777" s="182">
        <f>Tabla1[[#This Row],[Cambio escala]]*0.0008928</f>
        <v>0</v>
      </c>
      <c r="M2777" s="179" t="s">
        <v>23</v>
      </c>
      <c r="N2777" s="179" t="s">
        <v>1434</v>
      </c>
      <c r="O2777" s="179" t="s">
        <v>25</v>
      </c>
      <c r="P2777" s="179" t="s">
        <v>1440</v>
      </c>
      <c r="Q2777" s="179" t="s">
        <v>23</v>
      </c>
      <c r="R2777" s="179" t="s">
        <v>1525</v>
      </c>
      <c r="S2777" s="179" t="s">
        <v>34</v>
      </c>
      <c r="T2777" s="184" t="s">
        <v>27</v>
      </c>
      <c r="U2777" s="184" t="str">
        <f>Tabla1[[#This Row],[Códigos CIF]]&amp;" "&amp;"="&amp;" "&amp;Tabla1[[#This Row],[Códigos CIF Habilidad]]</f>
        <v>d445 = Uso de la mano y el brazo</v>
      </c>
      <c r="V2777" s="189" t="s">
        <v>35</v>
      </c>
      <c r="W2777" s="19" t="s">
        <v>36</v>
      </c>
      <c r="X2777" s="10"/>
      <c r="Y2777" s="10"/>
      <c r="Z2777"/>
      <c r="AA2777"/>
      <c r="AB2777"/>
      <c r="AC2777"/>
      <c r="AD2777"/>
      <c r="AE2777"/>
      <c r="AF2777"/>
      <c r="AG2777"/>
      <c r="AH2777"/>
      <c r="AI2777"/>
    </row>
    <row r="2778" spans="1:35">
      <c r="A2778" s="10">
        <v>2762</v>
      </c>
      <c r="B2778" s="176" t="s">
        <v>1345</v>
      </c>
      <c r="C2778" s="177" t="s">
        <v>1266</v>
      </c>
      <c r="D2778" s="177" t="s">
        <v>609</v>
      </c>
      <c r="E2778" s="178" t="s">
        <v>632</v>
      </c>
      <c r="F2778" s="179">
        <v>18</v>
      </c>
      <c r="G2778" s="180" t="s">
        <v>684</v>
      </c>
      <c r="H2778" s="181">
        <v>3</v>
      </c>
      <c r="I2778" s="182">
        <f>Tabla1[[#This Row],[P_Esperada_MEISR ]]*0.0008928</f>
        <v>2.6784000000000001E-3</v>
      </c>
      <c r="J2778" s="183">
        <v>1</v>
      </c>
      <c r="K2778" s="183">
        <f>Tabla1[[#This Row],[Puntuación]]-1</f>
        <v>0</v>
      </c>
      <c r="L2778" s="182">
        <f>Tabla1[[#This Row],[Cambio escala]]*0.0008928</f>
        <v>0</v>
      </c>
      <c r="M2778" s="179" t="s">
        <v>5</v>
      </c>
      <c r="N2778" s="179" t="s">
        <v>1436</v>
      </c>
      <c r="O2778" s="179" t="s">
        <v>6</v>
      </c>
      <c r="P2778" s="179" t="s">
        <v>1439</v>
      </c>
      <c r="Q2778" s="179" t="s">
        <v>5</v>
      </c>
      <c r="R2778" s="179" t="s">
        <v>1519</v>
      </c>
      <c r="S2778" s="179" t="s">
        <v>55</v>
      </c>
      <c r="T2778" s="184" t="s">
        <v>9</v>
      </c>
      <c r="U2778" s="184" t="str">
        <f>Tabla1[[#This Row],[Códigos CIF]]&amp;" "&amp;"="&amp;" "&amp;Tabla1[[#This Row],[Códigos CIF Habilidad]]</f>
        <v>d330 = Hablar</v>
      </c>
      <c r="V2778" s="189" t="s">
        <v>56</v>
      </c>
      <c r="W2778" s="19" t="s">
        <v>57</v>
      </c>
      <c r="X2778" s="10"/>
      <c r="Y2778" s="10"/>
      <c r="Z2778"/>
      <c r="AA2778"/>
      <c r="AB2778"/>
      <c r="AC2778"/>
      <c r="AD2778"/>
      <c r="AE2778"/>
      <c r="AF2778"/>
      <c r="AG2778"/>
      <c r="AH2778"/>
      <c r="AI2778"/>
    </row>
    <row r="2779" spans="1:35" ht="20.399999999999999">
      <c r="A2779" s="10">
        <v>2763</v>
      </c>
      <c r="B2779" s="176" t="s">
        <v>1345</v>
      </c>
      <c r="C2779" s="177" t="s">
        <v>1267</v>
      </c>
      <c r="D2779" s="177" t="s">
        <v>609</v>
      </c>
      <c r="E2779" s="178" t="s">
        <v>621</v>
      </c>
      <c r="F2779" s="179">
        <v>21</v>
      </c>
      <c r="G2779" s="180" t="s">
        <v>685</v>
      </c>
      <c r="H2779" s="181">
        <v>3</v>
      </c>
      <c r="I2779" s="182">
        <f>Tabla1[[#This Row],[P_Esperada_MEISR ]]*0.0008928</f>
        <v>2.6784000000000001E-3</v>
      </c>
      <c r="J2779" s="183">
        <v>1</v>
      </c>
      <c r="K2779" s="183">
        <f>Tabla1[[#This Row],[Puntuación]]-1</f>
        <v>0</v>
      </c>
      <c r="L2779" s="182">
        <f>Tabla1[[#This Row],[Cambio escala]]*0.0008928</f>
        <v>0</v>
      </c>
      <c r="M2779" s="179" t="s">
        <v>5</v>
      </c>
      <c r="N2779" s="179" t="s">
        <v>1436</v>
      </c>
      <c r="O2779" s="179" t="s">
        <v>6</v>
      </c>
      <c r="P2779" s="179" t="s">
        <v>1439</v>
      </c>
      <c r="Q2779" s="179" t="s">
        <v>7</v>
      </c>
      <c r="R2779" s="179" t="s">
        <v>1526</v>
      </c>
      <c r="S2779" s="179" t="s">
        <v>111</v>
      </c>
      <c r="T2779" s="184" t="s">
        <v>19</v>
      </c>
      <c r="U2779" s="184" t="str">
        <f>Tabla1[[#This Row],[Códigos CIF]]&amp;" "&amp;"="&amp;" "&amp;Tabla1[[#This Row],[Códigos CIF Habilidad]]</f>
        <v>d137 = Adquirir conceptos</v>
      </c>
      <c r="V2779" s="189" t="s">
        <v>112</v>
      </c>
      <c r="W2779" s="19" t="s">
        <v>113</v>
      </c>
      <c r="X2779" s="10"/>
      <c r="Y2779" s="10"/>
      <c r="Z2779"/>
      <c r="AA2779"/>
      <c r="AB2779"/>
      <c r="AC2779"/>
      <c r="AD2779"/>
      <c r="AE2779"/>
      <c r="AF2779"/>
      <c r="AG2779"/>
      <c r="AH2779"/>
      <c r="AI2779"/>
    </row>
    <row r="2780" spans="1:35" ht="30.6">
      <c r="A2780" s="10">
        <v>2764</v>
      </c>
      <c r="B2780" s="176" t="s">
        <v>1345</v>
      </c>
      <c r="C2780" s="177" t="s">
        <v>1268</v>
      </c>
      <c r="D2780" s="177" t="s">
        <v>609</v>
      </c>
      <c r="E2780" s="178" t="s">
        <v>623</v>
      </c>
      <c r="F2780" s="179">
        <v>30</v>
      </c>
      <c r="G2780" s="180" t="s">
        <v>738</v>
      </c>
      <c r="H2780" s="181">
        <v>3</v>
      </c>
      <c r="I2780" s="182">
        <f>Tabla1[[#This Row],[P_Esperada_MEISR ]]*0.0008928</f>
        <v>2.6784000000000001E-3</v>
      </c>
      <c r="J2780" s="183">
        <v>1</v>
      </c>
      <c r="K2780" s="183">
        <f>Tabla1[[#This Row],[Puntuación]]-1</f>
        <v>0</v>
      </c>
      <c r="L2780" s="182">
        <f>Tabla1[[#This Row],[Cambio escala]]*0.0008928</f>
        <v>0</v>
      </c>
      <c r="M2780" s="179" t="s">
        <v>5</v>
      </c>
      <c r="N2780" s="179" t="s">
        <v>1436</v>
      </c>
      <c r="O2780" s="179" t="s">
        <v>6</v>
      </c>
      <c r="P2780" s="179" t="s">
        <v>1439</v>
      </c>
      <c r="Q2780" s="179" t="s">
        <v>7</v>
      </c>
      <c r="R2780" s="179" t="s">
        <v>1526</v>
      </c>
      <c r="S2780" s="179" t="s">
        <v>86</v>
      </c>
      <c r="T2780" s="184" t="s">
        <v>50</v>
      </c>
      <c r="U2780" s="184" t="str">
        <f>Tabla1[[#This Row],[Códigos CIF]]&amp;" "&amp;"="&amp;" "&amp;Tabla1[[#This Row],[Códigos CIF Habilidad]]</f>
        <v>d210 = Llevar a cabo una única tarea</v>
      </c>
      <c r="V2780" s="189" t="s">
        <v>87</v>
      </c>
      <c r="W2780" s="19" t="s">
        <v>88</v>
      </c>
      <c r="X2780" s="10"/>
      <c r="Y2780" s="10"/>
      <c r="Z2780"/>
      <c r="AA2780"/>
      <c r="AB2780"/>
      <c r="AC2780"/>
      <c r="AD2780"/>
      <c r="AE2780"/>
      <c r="AF2780"/>
      <c r="AG2780"/>
      <c r="AH2780"/>
      <c r="AI2780"/>
    </row>
    <row r="2781" spans="1:35" ht="24">
      <c r="A2781" s="10">
        <v>2765</v>
      </c>
      <c r="B2781" s="176" t="s">
        <v>1345</v>
      </c>
      <c r="C2781" s="177" t="s">
        <v>1269</v>
      </c>
      <c r="D2781" s="177" t="s">
        <v>609</v>
      </c>
      <c r="E2781" s="178" t="s">
        <v>631</v>
      </c>
      <c r="F2781" s="179">
        <v>30</v>
      </c>
      <c r="G2781" s="180" t="s">
        <v>738</v>
      </c>
      <c r="H2781" s="181">
        <v>3</v>
      </c>
      <c r="I2781" s="182">
        <f>Tabla1[[#This Row],[P_Esperada_MEISR ]]*0.0008928</f>
        <v>2.6784000000000001E-3</v>
      </c>
      <c r="J2781" s="183">
        <v>1</v>
      </c>
      <c r="K2781" s="183">
        <f>Tabla1[[#This Row],[Puntuación]]-1</f>
        <v>0</v>
      </c>
      <c r="L2781" s="182">
        <f>Tabla1[[#This Row],[Cambio escala]]*0.0008928</f>
        <v>0</v>
      </c>
      <c r="M2781" s="179" t="s">
        <v>5</v>
      </c>
      <c r="N2781" s="179" t="s">
        <v>1436</v>
      </c>
      <c r="O2781" s="179" t="s">
        <v>6</v>
      </c>
      <c r="P2781" s="179" t="s">
        <v>1439</v>
      </c>
      <c r="Q2781" s="179" t="s">
        <v>5</v>
      </c>
      <c r="R2781" s="179" t="s">
        <v>1519</v>
      </c>
      <c r="S2781" s="179" t="s">
        <v>321</v>
      </c>
      <c r="T2781" s="184" t="s">
        <v>9</v>
      </c>
      <c r="U2781" s="184" t="str">
        <f>Tabla1[[#This Row],[Códigos CIF]]&amp;" "&amp;"="&amp;" "&amp;Tabla1[[#This Row],[Códigos CIF Habilidad]]</f>
        <v>d315 = Comunicación-recepción de mensajes no verbales</v>
      </c>
      <c r="V2781" s="189" t="s">
        <v>322</v>
      </c>
      <c r="W2781" s="19" t="s">
        <v>323</v>
      </c>
      <c r="X2781" s="10"/>
      <c r="Y2781" s="10"/>
      <c r="Z2781"/>
      <c r="AA2781"/>
      <c r="AB2781"/>
      <c r="AC2781"/>
      <c r="AD2781"/>
      <c r="AE2781"/>
      <c r="AF2781"/>
      <c r="AG2781"/>
      <c r="AH2781"/>
      <c r="AI2781"/>
    </row>
    <row r="2782" spans="1:35" ht="51">
      <c r="A2782" s="10">
        <v>2766</v>
      </c>
      <c r="B2782" s="176" t="s">
        <v>1345</v>
      </c>
      <c r="C2782" s="177" t="s">
        <v>1270</v>
      </c>
      <c r="D2782" s="177" t="s">
        <v>609</v>
      </c>
      <c r="E2782" s="178" t="s">
        <v>625</v>
      </c>
      <c r="F2782" s="179">
        <v>33</v>
      </c>
      <c r="G2782" s="180" t="s">
        <v>739</v>
      </c>
      <c r="H2782" s="181">
        <v>3</v>
      </c>
      <c r="I2782" s="182">
        <f>Tabla1[[#This Row],[P_Esperada_MEISR ]]*0.0008928</f>
        <v>2.6784000000000001E-3</v>
      </c>
      <c r="J2782" s="183">
        <v>1</v>
      </c>
      <c r="K2782" s="183">
        <f>Tabla1[[#This Row],[Puntuación]]-1</f>
        <v>0</v>
      </c>
      <c r="L2782" s="182">
        <f>Tabla1[[#This Row],[Cambio escala]]*0.0008928</f>
        <v>0</v>
      </c>
      <c r="M2782" s="179" t="s">
        <v>5</v>
      </c>
      <c r="N2782" s="179" t="s">
        <v>1436</v>
      </c>
      <c r="O2782" s="179" t="s">
        <v>5</v>
      </c>
      <c r="P2782" s="179" t="s">
        <v>1441</v>
      </c>
      <c r="Q2782" s="179" t="s">
        <v>5</v>
      </c>
      <c r="R2782" s="179" t="s">
        <v>1519</v>
      </c>
      <c r="S2782" s="179" t="s">
        <v>626</v>
      </c>
      <c r="T2782" s="184" t="s">
        <v>14</v>
      </c>
      <c r="U2782" s="184" t="str">
        <f>Tabla1[[#This Row],[Códigos CIF]]&amp;" "&amp;"="&amp;" "&amp;Tabla1[[#This Row],[Códigos CIF Habilidad]]</f>
        <v>d730 = Relacionarse con extraños</v>
      </c>
      <c r="V2782" s="189" t="s">
        <v>627</v>
      </c>
      <c r="W2782" s="19" t="s">
        <v>628</v>
      </c>
      <c r="X2782" s="10"/>
      <c r="Y2782" s="10"/>
      <c r="Z2782"/>
      <c r="AA2782"/>
      <c r="AB2782"/>
      <c r="AC2782"/>
      <c r="AD2782"/>
      <c r="AE2782"/>
      <c r="AF2782"/>
      <c r="AG2782"/>
      <c r="AH2782"/>
      <c r="AI2782"/>
    </row>
    <row r="2783" spans="1:35" ht="20.399999999999999">
      <c r="A2783" s="10">
        <v>2767</v>
      </c>
      <c r="B2783" s="176" t="s">
        <v>1345</v>
      </c>
      <c r="C2783" s="177" t="s">
        <v>1271</v>
      </c>
      <c r="D2783" s="177" t="s">
        <v>609</v>
      </c>
      <c r="E2783" s="178" t="s">
        <v>629</v>
      </c>
      <c r="F2783" s="179">
        <v>33</v>
      </c>
      <c r="G2783" s="180" t="s">
        <v>739</v>
      </c>
      <c r="H2783" s="181">
        <v>3</v>
      </c>
      <c r="I2783" s="182">
        <f>Tabla1[[#This Row],[P_Esperada_MEISR ]]*0.0008928</f>
        <v>2.6784000000000001E-3</v>
      </c>
      <c r="J2783" s="183">
        <v>1</v>
      </c>
      <c r="K2783" s="183">
        <f>Tabla1[[#This Row],[Puntuación]]-1</f>
        <v>0</v>
      </c>
      <c r="L2783" s="182">
        <f>Tabla1[[#This Row],[Cambio escala]]*0.0008928</f>
        <v>0</v>
      </c>
      <c r="M2783" s="179" t="s">
        <v>23</v>
      </c>
      <c r="N2783" s="179" t="s">
        <v>1434</v>
      </c>
      <c r="O2783" s="179" t="s">
        <v>25</v>
      </c>
      <c r="P2783" s="179" t="s">
        <v>1440</v>
      </c>
      <c r="Q2783" s="179" t="s">
        <v>23</v>
      </c>
      <c r="R2783" s="179" t="s">
        <v>1525</v>
      </c>
      <c r="S2783" s="179" t="s">
        <v>389</v>
      </c>
      <c r="T2783" s="184" t="s">
        <v>27</v>
      </c>
      <c r="U2783" s="184" t="str">
        <f>Tabla1[[#This Row],[Códigos CIF]]&amp;" "&amp;"="&amp;" "&amp;Tabla1[[#This Row],[Códigos CIF Habilidad]]</f>
        <v>d450 = Andar</v>
      </c>
      <c r="V2783" s="189" t="s">
        <v>390</v>
      </c>
      <c r="W2783" s="19" t="s">
        <v>391</v>
      </c>
      <c r="X2783" s="10"/>
      <c r="Y2783" s="10"/>
      <c r="Z2783"/>
      <c r="AA2783"/>
      <c r="AB2783"/>
      <c r="AC2783"/>
      <c r="AD2783"/>
      <c r="AE2783"/>
      <c r="AF2783"/>
      <c r="AG2783"/>
      <c r="AH2783"/>
      <c r="AI2783"/>
    </row>
    <row r="2784" spans="1:35" ht="71.400000000000006">
      <c r="A2784" s="10">
        <v>2768</v>
      </c>
      <c r="B2784" s="176" t="s">
        <v>1345</v>
      </c>
      <c r="C2784" s="177" t="s">
        <v>1272</v>
      </c>
      <c r="D2784" s="177" t="s">
        <v>609</v>
      </c>
      <c r="E2784" s="178" t="s">
        <v>630</v>
      </c>
      <c r="F2784" s="179">
        <v>36</v>
      </c>
      <c r="G2784" s="180" t="s">
        <v>739</v>
      </c>
      <c r="H2784" s="181">
        <v>3</v>
      </c>
      <c r="I2784" s="182">
        <f>Tabla1[[#This Row],[P_Esperada_MEISR ]]*0.0008928</f>
        <v>2.6784000000000001E-3</v>
      </c>
      <c r="J2784" s="183">
        <v>1</v>
      </c>
      <c r="K2784" s="183">
        <f>Tabla1[[#This Row],[Puntuación]]-1</f>
        <v>0</v>
      </c>
      <c r="L2784" s="182">
        <f>Tabla1[[#This Row],[Cambio escala]]*0.0008928</f>
        <v>0</v>
      </c>
      <c r="M2784" s="179" t="s">
        <v>23</v>
      </c>
      <c r="N2784" s="179" t="s">
        <v>1434</v>
      </c>
      <c r="O2784" s="179" t="s">
        <v>23</v>
      </c>
      <c r="P2784" s="179" t="s">
        <v>1437</v>
      </c>
      <c r="Q2784" s="179" t="s">
        <v>23</v>
      </c>
      <c r="R2784" s="179" t="s">
        <v>1525</v>
      </c>
      <c r="S2784" s="179" t="s">
        <v>63</v>
      </c>
      <c r="T2784" s="184" t="s">
        <v>27</v>
      </c>
      <c r="U2784" s="184" t="str">
        <f>Tabla1[[#This Row],[Códigos CIF]]&amp;" "&amp;"="&amp;" "&amp;Tabla1[[#This Row],[Códigos CIF Habilidad]]</f>
        <v>d460 = Desplazarse por distintos lugares</v>
      </c>
      <c r="V2784" s="189" t="s">
        <v>64</v>
      </c>
      <c r="W2784" s="19" t="s">
        <v>65</v>
      </c>
      <c r="X2784" s="10"/>
      <c r="Y2784" s="10"/>
      <c r="Z2784"/>
      <c r="AA2784"/>
      <c r="AB2784"/>
      <c r="AC2784"/>
      <c r="AD2784"/>
      <c r="AE2784"/>
      <c r="AF2784"/>
      <c r="AG2784"/>
      <c r="AH2784"/>
      <c r="AI2784"/>
    </row>
    <row r="2785" spans="1:35" ht="30.6">
      <c r="A2785" s="10">
        <v>2769</v>
      </c>
      <c r="B2785" s="176" t="s">
        <v>1345</v>
      </c>
      <c r="C2785" s="177" t="s">
        <v>1253</v>
      </c>
      <c r="D2785" s="177" t="s">
        <v>609</v>
      </c>
      <c r="E2785" s="178" t="s">
        <v>637</v>
      </c>
      <c r="F2785" s="179">
        <v>36</v>
      </c>
      <c r="G2785" s="180" t="s">
        <v>739</v>
      </c>
      <c r="H2785" s="181">
        <v>3</v>
      </c>
      <c r="I2785" s="182">
        <f>Tabla1[[#This Row],[P_Esperada_MEISR ]]*0.0008928</f>
        <v>2.6784000000000001E-3</v>
      </c>
      <c r="J2785" s="183">
        <v>1</v>
      </c>
      <c r="K2785" s="183">
        <f>Tabla1[[#This Row],[Puntuación]]-1</f>
        <v>0</v>
      </c>
      <c r="L2785" s="182">
        <f>Tabla1[[#This Row],[Cambio escala]]*0.0008928</f>
        <v>0</v>
      </c>
      <c r="M2785" s="179" t="s">
        <v>24</v>
      </c>
      <c r="N2785" s="179" t="s">
        <v>1435</v>
      </c>
      <c r="O2785" s="179" t="s">
        <v>31</v>
      </c>
      <c r="P2785" s="179" t="s">
        <v>1438</v>
      </c>
      <c r="Q2785" s="179" t="s">
        <v>7</v>
      </c>
      <c r="R2785" s="179" t="s">
        <v>1526</v>
      </c>
      <c r="S2785" s="179" t="s">
        <v>111</v>
      </c>
      <c r="T2785" s="184" t="s">
        <v>19</v>
      </c>
      <c r="U2785" s="184" t="str">
        <f>Tabla1[[#This Row],[Códigos CIF]]&amp;" "&amp;"="&amp;" "&amp;Tabla1[[#This Row],[Códigos CIF Habilidad]]</f>
        <v>d137 = Adquirir conceptos</v>
      </c>
      <c r="V2785" s="189" t="s">
        <v>112</v>
      </c>
      <c r="W2785" s="19" t="s">
        <v>113</v>
      </c>
      <c r="X2785" s="10"/>
      <c r="Y2785" s="10"/>
      <c r="Z2785"/>
      <c r="AA2785"/>
      <c r="AB2785"/>
      <c r="AC2785"/>
      <c r="AD2785"/>
      <c r="AE2785"/>
      <c r="AF2785"/>
      <c r="AG2785"/>
      <c r="AH2785"/>
      <c r="AI2785"/>
    </row>
    <row r="2786" spans="1:35">
      <c r="A2786" s="10">
        <v>2770</v>
      </c>
      <c r="B2786" s="176" t="s">
        <v>1345</v>
      </c>
      <c r="C2786" s="177" t="s">
        <v>1273</v>
      </c>
      <c r="D2786" s="177" t="s">
        <v>609</v>
      </c>
      <c r="E2786" s="178" t="s">
        <v>639</v>
      </c>
      <c r="F2786" s="179">
        <v>42</v>
      </c>
      <c r="G2786" s="180" t="s">
        <v>740</v>
      </c>
      <c r="H2786" s="181">
        <v>3</v>
      </c>
      <c r="I2786" s="182">
        <f>Tabla1[[#This Row],[P_Esperada_MEISR ]]*0.0008928</f>
        <v>2.6784000000000001E-3</v>
      </c>
      <c r="J2786" s="183">
        <v>1</v>
      </c>
      <c r="K2786" s="183">
        <f>Tabla1[[#This Row],[Puntuación]]-1</f>
        <v>0</v>
      </c>
      <c r="L2786" s="182">
        <f>Tabla1[[#This Row],[Cambio escala]]*0.0008928</f>
        <v>0</v>
      </c>
      <c r="M2786" s="179" t="s">
        <v>24</v>
      </c>
      <c r="N2786" s="179" t="s">
        <v>1435</v>
      </c>
      <c r="O2786" s="179" t="s">
        <v>31</v>
      </c>
      <c r="P2786" s="179" t="s">
        <v>1438</v>
      </c>
      <c r="Q2786" s="179" t="s">
        <v>7</v>
      </c>
      <c r="R2786" s="179" t="s">
        <v>1526</v>
      </c>
      <c r="S2786" s="179" t="s">
        <v>640</v>
      </c>
      <c r="T2786" s="184" t="s">
        <v>19</v>
      </c>
      <c r="U2786" s="184" t="str">
        <f>Tabla1[[#This Row],[Códigos CIF]]&amp;" "&amp;"="&amp;" "&amp;Tabla1[[#This Row],[Códigos CIF Habilidad]]</f>
        <v>d150 = Aprender a calcular</v>
      </c>
      <c r="V2786" s="189" t="s">
        <v>641</v>
      </c>
      <c r="W2786" s="19" t="s">
        <v>642</v>
      </c>
      <c r="X2786" s="10"/>
      <c r="Y2786" s="10"/>
      <c r="Z2786"/>
      <c r="AA2786"/>
      <c r="AB2786"/>
      <c r="AC2786"/>
      <c r="AD2786"/>
      <c r="AE2786"/>
      <c r="AF2786"/>
      <c r="AG2786"/>
      <c r="AH2786"/>
      <c r="AI2786"/>
    </row>
    <row r="2787" spans="1:35" ht="30.6">
      <c r="A2787" s="10">
        <v>2771</v>
      </c>
      <c r="B2787" s="176" t="s">
        <v>1345</v>
      </c>
      <c r="C2787" s="177" t="s">
        <v>1274</v>
      </c>
      <c r="D2787" s="177" t="s">
        <v>609</v>
      </c>
      <c r="E2787" s="178" t="s">
        <v>633</v>
      </c>
      <c r="F2787" s="179">
        <v>48</v>
      </c>
      <c r="G2787" s="180" t="s">
        <v>741</v>
      </c>
      <c r="H2787" s="181">
        <v>3</v>
      </c>
      <c r="I2787" s="182">
        <f>Tabla1[[#This Row],[P_Esperada_MEISR ]]*0.0008928</f>
        <v>2.6784000000000001E-3</v>
      </c>
      <c r="J2787" s="183">
        <v>1</v>
      </c>
      <c r="K2787" s="183">
        <f>Tabla1[[#This Row],[Puntuación]]-1</f>
        <v>0</v>
      </c>
      <c r="L2787" s="182">
        <f>Tabla1[[#This Row],[Cambio escala]]*0.0008928</f>
        <v>0</v>
      </c>
      <c r="M2787" s="179" t="s">
        <v>5</v>
      </c>
      <c r="N2787" s="179" t="s">
        <v>1436</v>
      </c>
      <c r="O2787" s="179" t="s">
        <v>6</v>
      </c>
      <c r="P2787" s="179" t="s">
        <v>1439</v>
      </c>
      <c r="Q2787" s="179" t="s">
        <v>5</v>
      </c>
      <c r="R2787" s="179" t="s">
        <v>1519</v>
      </c>
      <c r="S2787" s="179" t="s">
        <v>55</v>
      </c>
      <c r="T2787" s="184" t="s">
        <v>9</v>
      </c>
      <c r="U2787" s="184" t="str">
        <f>Tabla1[[#This Row],[Códigos CIF]]&amp;" "&amp;"="&amp;" "&amp;Tabla1[[#This Row],[Códigos CIF Habilidad]]</f>
        <v>d330 = Hablar</v>
      </c>
      <c r="V2787" s="189" t="s">
        <v>56</v>
      </c>
      <c r="W2787" s="19" t="s">
        <v>57</v>
      </c>
      <c r="X2787" s="10"/>
      <c r="Y2787" s="10"/>
      <c r="Z2787"/>
      <c r="AA2787"/>
      <c r="AB2787"/>
      <c r="AC2787"/>
      <c r="AD2787"/>
      <c r="AE2787"/>
      <c r="AF2787"/>
      <c r="AG2787"/>
      <c r="AH2787"/>
      <c r="AI2787"/>
    </row>
    <row r="2788" spans="1:35" ht="30.6">
      <c r="A2788" s="10">
        <v>2772</v>
      </c>
      <c r="B2788" s="176" t="s">
        <v>1345</v>
      </c>
      <c r="C2788" s="177" t="s">
        <v>1275</v>
      </c>
      <c r="D2788" s="177" t="s">
        <v>609</v>
      </c>
      <c r="E2788" s="178" t="s">
        <v>634</v>
      </c>
      <c r="F2788" s="179">
        <v>48</v>
      </c>
      <c r="G2788" s="180" t="s">
        <v>741</v>
      </c>
      <c r="H2788" s="181">
        <v>3</v>
      </c>
      <c r="I2788" s="182">
        <f>Tabla1[[#This Row],[P_Esperada_MEISR ]]*0.0008928</f>
        <v>2.6784000000000001E-3</v>
      </c>
      <c r="J2788" s="183">
        <v>1</v>
      </c>
      <c r="K2788" s="183">
        <f>Tabla1[[#This Row],[Puntuación]]-1</f>
        <v>0</v>
      </c>
      <c r="L2788" s="182">
        <f>Tabla1[[#This Row],[Cambio escala]]*0.0008928</f>
        <v>0</v>
      </c>
      <c r="M2788" s="179" t="s">
        <v>24</v>
      </c>
      <c r="N2788" s="179" t="s">
        <v>1435</v>
      </c>
      <c r="O2788" s="179" t="s">
        <v>5</v>
      </c>
      <c r="P2788" s="179" t="s">
        <v>1441</v>
      </c>
      <c r="Q2788" s="179" t="s">
        <v>5</v>
      </c>
      <c r="R2788" s="179" t="s">
        <v>1519</v>
      </c>
      <c r="S2788" s="179" t="s">
        <v>77</v>
      </c>
      <c r="T2788" s="184" t="s">
        <v>50</v>
      </c>
      <c r="U2788" s="184" t="str">
        <f>Tabla1[[#This Row],[Códigos CIF]]&amp;" "&amp;"="&amp;" "&amp;Tabla1[[#This Row],[Códigos CIF Habilidad]]</f>
        <v>d250 = Manejo del comportamiento propio</v>
      </c>
      <c r="V2788" s="189" t="s">
        <v>78</v>
      </c>
      <c r="W2788" s="19" t="s">
        <v>79</v>
      </c>
      <c r="X2788" s="10"/>
      <c r="Y2788" s="10"/>
      <c r="Z2788"/>
      <c r="AA2788"/>
      <c r="AB2788"/>
      <c r="AC2788"/>
      <c r="AD2788"/>
      <c r="AE2788"/>
      <c r="AF2788"/>
      <c r="AG2788"/>
      <c r="AH2788"/>
      <c r="AI2788"/>
    </row>
    <row r="2789" spans="1:35" ht="30.6">
      <c r="A2789" s="10">
        <v>2773</v>
      </c>
      <c r="B2789" s="176" t="s">
        <v>1345</v>
      </c>
      <c r="C2789" s="177" t="s">
        <v>1276</v>
      </c>
      <c r="D2789" s="177" t="s">
        <v>609</v>
      </c>
      <c r="E2789" s="178" t="s">
        <v>635</v>
      </c>
      <c r="F2789" s="179">
        <v>48</v>
      </c>
      <c r="G2789" s="180" t="s">
        <v>741</v>
      </c>
      <c r="H2789" s="181">
        <v>3</v>
      </c>
      <c r="I2789" s="182">
        <f>Tabla1[[#This Row],[P_Esperada_MEISR ]]*0.0008928</f>
        <v>2.6784000000000001E-3</v>
      </c>
      <c r="J2789" s="183">
        <v>1</v>
      </c>
      <c r="K2789" s="183">
        <f>Tabla1[[#This Row],[Puntuación]]-1</f>
        <v>0</v>
      </c>
      <c r="L2789" s="182">
        <f>Tabla1[[#This Row],[Cambio escala]]*0.0008928</f>
        <v>0</v>
      </c>
      <c r="M2789" s="179" t="s">
        <v>5</v>
      </c>
      <c r="N2789" s="179" t="s">
        <v>1436</v>
      </c>
      <c r="O2789" s="179" t="s">
        <v>5</v>
      </c>
      <c r="P2789" s="179" t="s">
        <v>1441</v>
      </c>
      <c r="Q2789" s="179" t="s">
        <v>5</v>
      </c>
      <c r="R2789" s="179" t="s">
        <v>1519</v>
      </c>
      <c r="S2789" s="179" t="s">
        <v>13</v>
      </c>
      <c r="T2789" s="184" t="s">
        <v>14</v>
      </c>
      <c r="U2789" s="184" t="str">
        <f>Tabla1[[#This Row],[Códigos CIF]]&amp;" "&amp;"="&amp;" "&amp;Tabla1[[#This Row],[Códigos CIF Habilidad]]</f>
        <v>d710 = Interacciones interpersonales básicas</v>
      </c>
      <c r="V2789" s="189" t="s">
        <v>15</v>
      </c>
      <c r="W2789" s="19" t="s">
        <v>16</v>
      </c>
      <c r="X2789" s="10"/>
      <c r="Y2789" s="10"/>
      <c r="Z2789"/>
      <c r="AA2789"/>
      <c r="AB2789"/>
      <c r="AC2789"/>
      <c r="AD2789"/>
      <c r="AE2789"/>
      <c r="AF2789"/>
      <c r="AG2789"/>
      <c r="AH2789"/>
      <c r="AI2789"/>
    </row>
    <row r="2790" spans="1:35" ht="30.6">
      <c r="A2790" s="10">
        <v>2774</v>
      </c>
      <c r="B2790" s="176" t="s">
        <v>1345</v>
      </c>
      <c r="C2790" s="177" t="s">
        <v>1277</v>
      </c>
      <c r="D2790" s="177" t="s">
        <v>609</v>
      </c>
      <c r="E2790" s="178" t="s">
        <v>636</v>
      </c>
      <c r="F2790" s="179">
        <v>48</v>
      </c>
      <c r="G2790" s="180" t="s">
        <v>741</v>
      </c>
      <c r="H2790" s="181">
        <v>3</v>
      </c>
      <c r="I2790" s="182">
        <f>Tabla1[[#This Row],[P_Esperada_MEISR ]]*0.0008928</f>
        <v>2.6784000000000001E-3</v>
      </c>
      <c r="J2790" s="183">
        <v>1</v>
      </c>
      <c r="K2790" s="183">
        <f>Tabla1[[#This Row],[Puntuación]]-1</f>
        <v>0</v>
      </c>
      <c r="L2790" s="182">
        <f>Tabla1[[#This Row],[Cambio escala]]*0.0008928</f>
        <v>0</v>
      </c>
      <c r="M2790" s="179" t="s">
        <v>24</v>
      </c>
      <c r="N2790" s="179" t="s">
        <v>1435</v>
      </c>
      <c r="O2790" s="179" t="s">
        <v>23</v>
      </c>
      <c r="P2790" s="179" t="s">
        <v>1437</v>
      </c>
      <c r="Q2790" s="179" t="s">
        <v>5</v>
      </c>
      <c r="R2790" s="179" t="s">
        <v>1519</v>
      </c>
      <c r="S2790" s="179" t="s">
        <v>77</v>
      </c>
      <c r="T2790" s="184" t="s">
        <v>50</v>
      </c>
      <c r="U2790" s="184" t="str">
        <f>Tabla1[[#This Row],[Códigos CIF]]&amp;" "&amp;"="&amp;" "&amp;Tabla1[[#This Row],[Códigos CIF Habilidad]]</f>
        <v>d250 = Manejo del comportamiento propio</v>
      </c>
      <c r="V2790" s="189" t="s">
        <v>78</v>
      </c>
      <c r="W2790" s="19" t="s">
        <v>79</v>
      </c>
      <c r="X2790" s="10"/>
      <c r="Y2790" s="10"/>
      <c r="Z2790"/>
      <c r="AA2790"/>
      <c r="AB2790"/>
      <c r="AC2790"/>
      <c r="AD2790"/>
      <c r="AE2790"/>
      <c r="AF2790"/>
      <c r="AG2790"/>
      <c r="AH2790"/>
      <c r="AI2790"/>
    </row>
    <row r="2791" spans="1:35" ht="20.399999999999999">
      <c r="A2791" s="10">
        <v>2775</v>
      </c>
      <c r="B2791" s="176" t="s">
        <v>1345</v>
      </c>
      <c r="C2791" s="177" t="s">
        <v>1278</v>
      </c>
      <c r="D2791" s="177" t="s">
        <v>609</v>
      </c>
      <c r="E2791" s="178" t="s">
        <v>638</v>
      </c>
      <c r="F2791" s="179">
        <v>48</v>
      </c>
      <c r="G2791" s="180" t="s">
        <v>741</v>
      </c>
      <c r="H2791" s="181">
        <v>3</v>
      </c>
      <c r="I2791" s="182">
        <f>Tabla1[[#This Row],[P_Esperada_MEISR ]]*0.0008928</f>
        <v>2.6784000000000001E-3</v>
      </c>
      <c r="J2791" s="183">
        <v>1</v>
      </c>
      <c r="K2791" s="183">
        <f>Tabla1[[#This Row],[Puntuación]]-1</f>
        <v>0</v>
      </c>
      <c r="L2791" s="182">
        <f>Tabla1[[#This Row],[Cambio escala]]*0.0008928</f>
        <v>0</v>
      </c>
      <c r="M2791" s="179" t="s">
        <v>24</v>
      </c>
      <c r="N2791" s="179" t="s">
        <v>1435</v>
      </c>
      <c r="O2791" s="179" t="s">
        <v>31</v>
      </c>
      <c r="P2791" s="179" t="s">
        <v>1438</v>
      </c>
      <c r="Q2791" s="179" t="s">
        <v>7</v>
      </c>
      <c r="R2791" s="179" t="s">
        <v>1526</v>
      </c>
      <c r="S2791" s="179" t="s">
        <v>289</v>
      </c>
      <c r="T2791" s="184" t="s">
        <v>19</v>
      </c>
      <c r="U2791" s="184" t="str">
        <f>Tabla1[[#This Row],[Códigos CIF]]&amp;" "&amp;"="&amp;" "&amp;Tabla1[[#This Row],[Códigos CIF Habilidad]]</f>
        <v>d140 = Aprender a leer</v>
      </c>
      <c r="V2791" s="189" t="s">
        <v>290</v>
      </c>
      <c r="W2791" s="19" t="s">
        <v>291</v>
      </c>
      <c r="X2791" s="10"/>
      <c r="Y2791" s="10"/>
      <c r="Z2791"/>
      <c r="AA2791"/>
      <c r="AB2791"/>
      <c r="AC2791"/>
      <c r="AD2791"/>
      <c r="AE2791"/>
      <c r="AF2791"/>
      <c r="AG2791"/>
      <c r="AH2791"/>
      <c r="AI2791"/>
    </row>
    <row r="2792" spans="1:35" ht="30.6">
      <c r="A2792" s="10">
        <v>2776</v>
      </c>
      <c r="B2792" s="176" t="s">
        <v>1345</v>
      </c>
      <c r="C2792" s="177" t="s">
        <v>1279</v>
      </c>
      <c r="D2792" s="177" t="s">
        <v>643</v>
      </c>
      <c r="E2792" s="178" t="s">
        <v>644</v>
      </c>
      <c r="F2792" s="179">
        <v>0</v>
      </c>
      <c r="G2792" s="180" t="s">
        <v>683</v>
      </c>
      <c r="H2792" s="181">
        <v>3</v>
      </c>
      <c r="I2792" s="182">
        <f>Tabla1[[#This Row],[P_Esperada_MEISR ]]*0.0008928</f>
        <v>2.6784000000000001E-3</v>
      </c>
      <c r="J2792" s="183">
        <v>1</v>
      </c>
      <c r="K2792" s="183">
        <f>Tabla1[[#This Row],[Puntuación]]-1</f>
        <v>0</v>
      </c>
      <c r="L2792" s="182">
        <f>Tabla1[[#This Row],[Cambio escala]]*0.0008928</f>
        <v>0</v>
      </c>
      <c r="M2792" s="179" t="s">
        <v>23</v>
      </c>
      <c r="N2792" s="179" t="s">
        <v>1434</v>
      </c>
      <c r="O2792" s="179" t="s">
        <v>5</v>
      </c>
      <c r="P2792" s="179" t="s">
        <v>1441</v>
      </c>
      <c r="Q2792" s="179" t="s">
        <v>5</v>
      </c>
      <c r="R2792" s="179" t="s">
        <v>1519</v>
      </c>
      <c r="S2792" s="179" t="s">
        <v>77</v>
      </c>
      <c r="T2792" s="184" t="s">
        <v>50</v>
      </c>
      <c r="U2792" s="184" t="str">
        <f>Tabla1[[#This Row],[Códigos CIF]]&amp;" "&amp;"="&amp;" "&amp;Tabla1[[#This Row],[Códigos CIF Habilidad]]</f>
        <v>d250 = Manejo del comportamiento propio</v>
      </c>
      <c r="V2792" s="189" t="s">
        <v>78</v>
      </c>
      <c r="W2792" s="19" t="s">
        <v>79</v>
      </c>
      <c r="X2792" s="10"/>
      <c r="Y2792" s="10"/>
      <c r="Z2792"/>
      <c r="AA2792"/>
      <c r="AB2792"/>
      <c r="AC2792"/>
      <c r="AD2792"/>
      <c r="AE2792"/>
      <c r="AF2792"/>
      <c r="AG2792"/>
      <c r="AH2792"/>
      <c r="AI2792"/>
    </row>
    <row r="2793" spans="1:35" ht="61.2">
      <c r="A2793" s="10">
        <v>2777</v>
      </c>
      <c r="B2793" s="176" t="s">
        <v>1345</v>
      </c>
      <c r="C2793" s="177" t="s">
        <v>1280</v>
      </c>
      <c r="D2793" s="177" t="s">
        <v>643</v>
      </c>
      <c r="E2793" s="178" t="s">
        <v>645</v>
      </c>
      <c r="F2793" s="179">
        <v>6</v>
      </c>
      <c r="G2793" s="180" t="s">
        <v>683</v>
      </c>
      <c r="H2793" s="181">
        <v>3</v>
      </c>
      <c r="I2793" s="182">
        <f>Tabla1[[#This Row],[P_Esperada_MEISR ]]*0.0008928</f>
        <v>2.6784000000000001E-3</v>
      </c>
      <c r="J2793" s="183">
        <v>1</v>
      </c>
      <c r="K2793" s="183">
        <f>Tabla1[[#This Row],[Puntuación]]-1</f>
        <v>0</v>
      </c>
      <c r="L2793" s="182">
        <f>Tabla1[[#This Row],[Cambio escala]]*0.0008928</f>
        <v>0</v>
      </c>
      <c r="M2793" s="179" t="s">
        <v>5</v>
      </c>
      <c r="N2793" s="179" t="s">
        <v>1436</v>
      </c>
      <c r="O2793" s="179" t="s">
        <v>5</v>
      </c>
      <c r="P2793" s="179" t="s">
        <v>1441</v>
      </c>
      <c r="Q2793" s="179" t="s">
        <v>5</v>
      </c>
      <c r="R2793" s="179" t="s">
        <v>1519</v>
      </c>
      <c r="S2793" s="179" t="s">
        <v>77</v>
      </c>
      <c r="T2793" s="184" t="s">
        <v>50</v>
      </c>
      <c r="U2793" s="184" t="str">
        <f>Tabla1[[#This Row],[Códigos CIF]]&amp;" "&amp;"="&amp;" "&amp;Tabla1[[#This Row],[Códigos CIF Habilidad]]</f>
        <v>d250 = Manejo del comportamiento propio</v>
      </c>
      <c r="V2793" s="189" t="s">
        <v>78</v>
      </c>
      <c r="W2793" s="19" t="s">
        <v>79</v>
      </c>
      <c r="X2793" s="10"/>
      <c r="Y2793" s="10"/>
      <c r="Z2793"/>
      <c r="AA2793"/>
      <c r="AB2793"/>
      <c r="AC2793"/>
      <c r="AD2793"/>
      <c r="AE2793"/>
      <c r="AF2793"/>
      <c r="AG2793"/>
      <c r="AH2793"/>
      <c r="AI2793"/>
    </row>
    <row r="2794" spans="1:35" ht="20.399999999999999">
      <c r="A2794" s="10">
        <v>2778</v>
      </c>
      <c r="B2794" s="176" t="s">
        <v>1345</v>
      </c>
      <c r="C2794" s="177" t="s">
        <v>1281</v>
      </c>
      <c r="D2794" s="177" t="s">
        <v>643</v>
      </c>
      <c r="E2794" s="178" t="s">
        <v>646</v>
      </c>
      <c r="F2794" s="179">
        <v>10</v>
      </c>
      <c r="G2794" s="180" t="s">
        <v>686</v>
      </c>
      <c r="H2794" s="181">
        <v>3</v>
      </c>
      <c r="I2794" s="182">
        <f>Tabla1[[#This Row],[P_Esperada_MEISR ]]*0.0008928</f>
        <v>2.6784000000000001E-3</v>
      </c>
      <c r="J2794" s="183">
        <v>1</v>
      </c>
      <c r="K2794" s="183">
        <f>Tabla1[[#This Row],[Puntuación]]-1</f>
        <v>0</v>
      </c>
      <c r="L2794" s="182">
        <f>Tabla1[[#This Row],[Cambio escala]]*0.0008928</f>
        <v>0</v>
      </c>
      <c r="M2794" s="179" t="s">
        <v>5</v>
      </c>
      <c r="N2794" s="179" t="s">
        <v>1436</v>
      </c>
      <c r="O2794" s="179" t="s">
        <v>5</v>
      </c>
      <c r="P2794" s="179" t="s">
        <v>1441</v>
      </c>
      <c r="Q2794" s="179" t="s">
        <v>5</v>
      </c>
      <c r="R2794" s="179" t="s">
        <v>1519</v>
      </c>
      <c r="S2794" s="179" t="s">
        <v>41</v>
      </c>
      <c r="T2794" s="184" t="s">
        <v>19</v>
      </c>
      <c r="U2794" s="184" t="str">
        <f>Tabla1[[#This Row],[Códigos CIF]]&amp;" "&amp;"="&amp;" "&amp;Tabla1[[#This Row],[Códigos CIF Habilidad]]</f>
        <v>d160 = Centrar la atención</v>
      </c>
      <c r="V2794" s="189" t="s">
        <v>42</v>
      </c>
      <c r="W2794" s="19" t="s">
        <v>43</v>
      </c>
      <c r="X2794" s="10"/>
      <c r="Y2794" s="10"/>
      <c r="Z2794"/>
      <c r="AA2794"/>
      <c r="AB2794"/>
      <c r="AC2794"/>
      <c r="AD2794"/>
      <c r="AE2794"/>
      <c r="AF2794"/>
      <c r="AG2794"/>
      <c r="AH2794"/>
      <c r="AI2794"/>
    </row>
    <row r="2795" spans="1:35" ht="30.6">
      <c r="A2795" s="10">
        <v>2779</v>
      </c>
      <c r="B2795" s="176" t="s">
        <v>1345</v>
      </c>
      <c r="C2795" s="177" t="s">
        <v>1282</v>
      </c>
      <c r="D2795" s="177" t="s">
        <v>643</v>
      </c>
      <c r="E2795" s="178" t="s">
        <v>647</v>
      </c>
      <c r="F2795" s="179">
        <v>12</v>
      </c>
      <c r="G2795" s="180" t="s">
        <v>686</v>
      </c>
      <c r="H2795" s="181">
        <v>3</v>
      </c>
      <c r="I2795" s="182">
        <f>Tabla1[[#This Row],[P_Esperada_MEISR ]]*0.0008928</f>
        <v>2.6784000000000001E-3</v>
      </c>
      <c r="J2795" s="183">
        <v>1</v>
      </c>
      <c r="K2795" s="183">
        <f>Tabla1[[#This Row],[Puntuación]]-1</f>
        <v>0</v>
      </c>
      <c r="L2795" s="182">
        <f>Tabla1[[#This Row],[Cambio escala]]*0.0008928</f>
        <v>0</v>
      </c>
      <c r="M2795" s="179" t="s">
        <v>5</v>
      </c>
      <c r="N2795" s="179" t="s">
        <v>1436</v>
      </c>
      <c r="O2795" s="179" t="s">
        <v>6</v>
      </c>
      <c r="P2795" s="179" t="s">
        <v>1439</v>
      </c>
      <c r="Q2795" s="179" t="s">
        <v>7</v>
      </c>
      <c r="R2795" s="179" t="s">
        <v>1526</v>
      </c>
      <c r="S2795" s="179" t="s">
        <v>86</v>
      </c>
      <c r="T2795" s="184" t="s">
        <v>50</v>
      </c>
      <c r="U2795" s="184" t="str">
        <f>Tabla1[[#This Row],[Códigos CIF]]&amp;" "&amp;"="&amp;" "&amp;Tabla1[[#This Row],[Códigos CIF Habilidad]]</f>
        <v>d210 = Llevar a cabo una única tarea</v>
      </c>
      <c r="V2795" s="189" t="s">
        <v>87</v>
      </c>
      <c r="W2795" s="19" t="s">
        <v>88</v>
      </c>
      <c r="X2795" s="10"/>
      <c r="Y2795" s="10"/>
      <c r="Z2795"/>
      <c r="AA2795"/>
      <c r="AB2795"/>
      <c r="AC2795"/>
      <c r="AD2795"/>
      <c r="AE2795"/>
      <c r="AF2795"/>
      <c r="AG2795"/>
      <c r="AH2795"/>
      <c r="AI2795"/>
    </row>
    <row r="2796" spans="1:35" ht="40.799999999999997">
      <c r="A2796" s="10">
        <v>2780</v>
      </c>
      <c r="B2796" s="176" t="s">
        <v>1345</v>
      </c>
      <c r="C2796" s="177" t="s">
        <v>1283</v>
      </c>
      <c r="D2796" s="177" t="s">
        <v>643</v>
      </c>
      <c r="E2796" s="178" t="s">
        <v>648</v>
      </c>
      <c r="F2796" s="179">
        <v>15</v>
      </c>
      <c r="G2796" s="180" t="s">
        <v>684</v>
      </c>
      <c r="H2796" s="181">
        <v>3</v>
      </c>
      <c r="I2796" s="182">
        <f>Tabla1[[#This Row],[P_Esperada_MEISR ]]*0.0008928</f>
        <v>2.6784000000000001E-3</v>
      </c>
      <c r="J2796" s="183">
        <v>1</v>
      </c>
      <c r="K2796" s="183">
        <f>Tabla1[[#This Row],[Puntuación]]-1</f>
        <v>0</v>
      </c>
      <c r="L2796" s="182">
        <f>Tabla1[[#This Row],[Cambio escala]]*0.0008928</f>
        <v>0</v>
      </c>
      <c r="M2796" s="179" t="s">
        <v>5</v>
      </c>
      <c r="N2796" s="179" t="s">
        <v>1436</v>
      </c>
      <c r="O2796" s="179" t="s">
        <v>5</v>
      </c>
      <c r="P2796" s="179" t="s">
        <v>1441</v>
      </c>
      <c r="Q2796" s="179" t="s">
        <v>5</v>
      </c>
      <c r="R2796" s="179" t="s">
        <v>1519</v>
      </c>
      <c r="S2796" s="179" t="s">
        <v>77</v>
      </c>
      <c r="T2796" s="184" t="s">
        <v>50</v>
      </c>
      <c r="U2796" s="184" t="str">
        <f>Tabla1[[#This Row],[Códigos CIF]]&amp;" "&amp;"="&amp;" "&amp;Tabla1[[#This Row],[Códigos CIF Habilidad]]</f>
        <v>d250 = Manejo del comportamiento propio</v>
      </c>
      <c r="V2796" s="189" t="s">
        <v>78</v>
      </c>
      <c r="W2796" s="19" t="s">
        <v>79</v>
      </c>
      <c r="X2796" s="10"/>
      <c r="Y2796" s="10"/>
      <c r="Z2796"/>
      <c r="AA2796"/>
      <c r="AB2796"/>
      <c r="AC2796"/>
      <c r="AD2796"/>
      <c r="AE2796"/>
      <c r="AF2796"/>
      <c r="AG2796"/>
      <c r="AH2796"/>
      <c r="AI2796"/>
    </row>
    <row r="2797" spans="1:35" ht="40.799999999999997">
      <c r="A2797" s="10">
        <v>2781</v>
      </c>
      <c r="B2797" s="176" t="s">
        <v>1345</v>
      </c>
      <c r="C2797" s="177" t="s">
        <v>1284</v>
      </c>
      <c r="D2797" s="177" t="s">
        <v>643</v>
      </c>
      <c r="E2797" s="178" t="s">
        <v>649</v>
      </c>
      <c r="F2797" s="179">
        <v>15</v>
      </c>
      <c r="G2797" s="180" t="s">
        <v>684</v>
      </c>
      <c r="H2797" s="181">
        <v>3</v>
      </c>
      <c r="I2797" s="182">
        <f>Tabla1[[#This Row],[P_Esperada_MEISR ]]*0.0008928</f>
        <v>2.6784000000000001E-3</v>
      </c>
      <c r="J2797" s="183">
        <v>1</v>
      </c>
      <c r="K2797" s="183">
        <f>Tabla1[[#This Row],[Puntuación]]-1</f>
        <v>0</v>
      </c>
      <c r="L2797" s="182">
        <f>Tabla1[[#This Row],[Cambio escala]]*0.0008928</f>
        <v>0</v>
      </c>
      <c r="M2797" s="179" t="s">
        <v>24</v>
      </c>
      <c r="N2797" s="179" t="s">
        <v>1435</v>
      </c>
      <c r="O2797" s="179" t="s">
        <v>31</v>
      </c>
      <c r="P2797" s="179" t="s">
        <v>1438</v>
      </c>
      <c r="Q2797" s="179" t="s">
        <v>7</v>
      </c>
      <c r="R2797" s="179" t="s">
        <v>1526</v>
      </c>
      <c r="S2797" s="179" t="s">
        <v>77</v>
      </c>
      <c r="T2797" s="184" t="s">
        <v>50</v>
      </c>
      <c r="U2797" s="184" t="str">
        <f>Tabla1[[#This Row],[Códigos CIF]]&amp;" "&amp;"="&amp;" "&amp;Tabla1[[#This Row],[Códigos CIF Habilidad]]</f>
        <v>d250 = Manejo del comportamiento propio</v>
      </c>
      <c r="V2797" s="189" t="s">
        <v>78</v>
      </c>
      <c r="W2797" s="19" t="s">
        <v>79</v>
      </c>
      <c r="X2797" s="10"/>
      <c r="Y2797" s="10"/>
      <c r="Z2797"/>
      <c r="AA2797"/>
      <c r="AB2797"/>
      <c r="AC2797"/>
      <c r="AD2797"/>
      <c r="AE2797"/>
      <c r="AF2797"/>
      <c r="AG2797"/>
      <c r="AH2797"/>
      <c r="AI2797"/>
    </row>
    <row r="2798" spans="1:35" ht="51">
      <c r="A2798" s="10">
        <v>2782</v>
      </c>
      <c r="B2798" s="176" t="s">
        <v>1345</v>
      </c>
      <c r="C2798" s="177" t="s">
        <v>1285</v>
      </c>
      <c r="D2798" s="177" t="s">
        <v>643</v>
      </c>
      <c r="E2798" s="178" t="s">
        <v>650</v>
      </c>
      <c r="F2798" s="179">
        <v>18</v>
      </c>
      <c r="G2798" s="180" t="s">
        <v>684</v>
      </c>
      <c r="H2798" s="181">
        <v>3</v>
      </c>
      <c r="I2798" s="182">
        <f>Tabla1[[#This Row],[P_Esperada_MEISR ]]*0.0008928</f>
        <v>2.6784000000000001E-3</v>
      </c>
      <c r="J2798" s="183">
        <v>1</v>
      </c>
      <c r="K2798" s="183">
        <f>Tabla1[[#This Row],[Puntuación]]-1</f>
        <v>0</v>
      </c>
      <c r="L2798" s="182">
        <f>Tabla1[[#This Row],[Cambio escala]]*0.0008928</f>
        <v>0</v>
      </c>
      <c r="M2798" s="179" t="s">
        <v>23</v>
      </c>
      <c r="N2798" s="179" t="s">
        <v>1434</v>
      </c>
      <c r="O2798" s="179" t="s">
        <v>23</v>
      </c>
      <c r="P2798" s="179" t="s">
        <v>1437</v>
      </c>
      <c r="Q2798" s="179" t="s">
        <v>23</v>
      </c>
      <c r="R2798" s="179" t="s">
        <v>1525</v>
      </c>
      <c r="S2798" s="179" t="s">
        <v>77</v>
      </c>
      <c r="T2798" s="184" t="s">
        <v>50</v>
      </c>
      <c r="U2798" s="184" t="str">
        <f>Tabla1[[#This Row],[Códigos CIF]]&amp;" "&amp;"="&amp;" "&amp;Tabla1[[#This Row],[Códigos CIF Habilidad]]</f>
        <v>d250 = Manejo del comportamiento propio</v>
      </c>
      <c r="V2798" s="189" t="s">
        <v>78</v>
      </c>
      <c r="W2798" s="19" t="s">
        <v>79</v>
      </c>
      <c r="X2798" s="10"/>
      <c r="Y2798" s="10"/>
      <c r="Z2798"/>
      <c r="AA2798"/>
      <c r="AB2798"/>
      <c r="AC2798"/>
      <c r="AD2798"/>
      <c r="AE2798"/>
      <c r="AF2798"/>
      <c r="AG2798"/>
      <c r="AH2798"/>
      <c r="AI2798"/>
    </row>
    <row r="2799" spans="1:35" ht="30.6">
      <c r="A2799" s="10">
        <v>2783</v>
      </c>
      <c r="B2799" s="176" t="s">
        <v>1345</v>
      </c>
      <c r="C2799" s="177" t="s">
        <v>1286</v>
      </c>
      <c r="D2799" s="177" t="s">
        <v>643</v>
      </c>
      <c r="E2799" s="178" t="s">
        <v>651</v>
      </c>
      <c r="F2799" s="179">
        <v>24</v>
      </c>
      <c r="G2799" s="180" t="s">
        <v>685</v>
      </c>
      <c r="H2799" s="181">
        <v>3</v>
      </c>
      <c r="I2799" s="182">
        <f>Tabla1[[#This Row],[P_Esperada_MEISR ]]*0.0008928</f>
        <v>2.6784000000000001E-3</v>
      </c>
      <c r="J2799" s="183">
        <v>1</v>
      </c>
      <c r="K2799" s="183">
        <f>Tabla1[[#This Row],[Puntuación]]-1</f>
        <v>0</v>
      </c>
      <c r="L2799" s="182">
        <f>Tabla1[[#This Row],[Cambio escala]]*0.0008928</f>
        <v>0</v>
      </c>
      <c r="M2799" s="179" t="s">
        <v>24</v>
      </c>
      <c r="N2799" s="179" t="s">
        <v>1435</v>
      </c>
      <c r="O2799" s="179" t="s">
        <v>5</v>
      </c>
      <c r="P2799" s="179" t="s">
        <v>1441</v>
      </c>
      <c r="Q2799" s="179" t="s">
        <v>5</v>
      </c>
      <c r="R2799" s="179" t="s">
        <v>1519</v>
      </c>
      <c r="S2799" s="179" t="s">
        <v>72</v>
      </c>
      <c r="T2799" s="184" t="s">
        <v>50</v>
      </c>
      <c r="U2799" s="184" t="str">
        <f>Tabla1[[#This Row],[Códigos CIF]]&amp;" "&amp;"="&amp;" "&amp;Tabla1[[#This Row],[Códigos CIF Habilidad]]</f>
        <v>d230 = Llevar a cabo rutinas diarias</v>
      </c>
      <c r="V2799" s="189" t="s">
        <v>73</v>
      </c>
      <c r="W2799" s="19" t="s">
        <v>74</v>
      </c>
      <c r="X2799" s="10"/>
      <c r="Y2799" s="10"/>
      <c r="Z2799"/>
      <c r="AA2799"/>
      <c r="AB2799"/>
      <c r="AC2799"/>
      <c r="AD2799"/>
      <c r="AE2799"/>
      <c r="AF2799"/>
      <c r="AG2799"/>
      <c r="AH2799"/>
      <c r="AI2799"/>
    </row>
    <row r="2800" spans="1:35" ht="30.6">
      <c r="A2800" s="10">
        <v>2784</v>
      </c>
      <c r="B2800" s="176" t="s">
        <v>1345</v>
      </c>
      <c r="C2800" s="177" t="s">
        <v>1287</v>
      </c>
      <c r="D2800" s="177" t="s">
        <v>643</v>
      </c>
      <c r="E2800" s="178" t="s">
        <v>652</v>
      </c>
      <c r="F2800" s="179">
        <v>24</v>
      </c>
      <c r="G2800" s="180" t="s">
        <v>685</v>
      </c>
      <c r="H2800" s="181">
        <v>3</v>
      </c>
      <c r="I2800" s="182">
        <f>Tabla1[[#This Row],[P_Esperada_MEISR ]]*0.0008928</f>
        <v>2.6784000000000001E-3</v>
      </c>
      <c r="J2800" s="183">
        <v>1</v>
      </c>
      <c r="K2800" s="183">
        <f>Tabla1[[#This Row],[Puntuación]]-1</f>
        <v>0</v>
      </c>
      <c r="L2800" s="182">
        <f>Tabla1[[#This Row],[Cambio escala]]*0.0008928</f>
        <v>0</v>
      </c>
      <c r="M2800" s="179" t="s">
        <v>5</v>
      </c>
      <c r="N2800" s="179" t="s">
        <v>1436</v>
      </c>
      <c r="O2800" s="179" t="s">
        <v>5</v>
      </c>
      <c r="P2800" s="179" t="s">
        <v>1441</v>
      </c>
      <c r="Q2800" s="179" t="s">
        <v>5</v>
      </c>
      <c r="R2800" s="179" t="s">
        <v>1519</v>
      </c>
      <c r="S2800" s="179" t="s">
        <v>77</v>
      </c>
      <c r="T2800" s="184" t="s">
        <v>50</v>
      </c>
      <c r="U2800" s="184" t="str">
        <f>Tabla1[[#This Row],[Códigos CIF]]&amp;" "&amp;"="&amp;" "&amp;Tabla1[[#This Row],[Códigos CIF Habilidad]]</f>
        <v>d250 = Manejo del comportamiento propio</v>
      </c>
      <c r="V2800" s="189" t="s">
        <v>78</v>
      </c>
      <c r="W2800" s="19" t="s">
        <v>79</v>
      </c>
      <c r="X2800" s="10"/>
      <c r="Y2800" s="10"/>
      <c r="Z2800"/>
      <c r="AA2800"/>
      <c r="AB2800"/>
      <c r="AC2800"/>
      <c r="AD2800"/>
      <c r="AE2800"/>
      <c r="AF2800"/>
      <c r="AG2800"/>
      <c r="AH2800"/>
      <c r="AI2800"/>
    </row>
    <row r="2801" spans="1:35" ht="30.6">
      <c r="A2801" s="10">
        <v>2785</v>
      </c>
      <c r="B2801" s="176" t="s">
        <v>1345</v>
      </c>
      <c r="C2801" s="177" t="s">
        <v>1288</v>
      </c>
      <c r="D2801" s="177" t="s">
        <v>643</v>
      </c>
      <c r="E2801" s="178" t="s">
        <v>664</v>
      </c>
      <c r="F2801" s="179">
        <v>24</v>
      </c>
      <c r="G2801" s="180" t="s">
        <v>685</v>
      </c>
      <c r="H2801" s="181">
        <v>3</v>
      </c>
      <c r="I2801" s="182">
        <f>Tabla1[[#This Row],[P_Esperada_MEISR ]]*0.0008928</f>
        <v>2.6784000000000001E-3</v>
      </c>
      <c r="J2801" s="183">
        <v>1</v>
      </c>
      <c r="K2801" s="183">
        <f>Tabla1[[#This Row],[Puntuación]]-1</f>
        <v>0</v>
      </c>
      <c r="L2801" s="182">
        <f>Tabla1[[#This Row],[Cambio escala]]*0.0008928</f>
        <v>0</v>
      </c>
      <c r="M2801" s="179" t="s">
        <v>5</v>
      </c>
      <c r="N2801" s="179" t="s">
        <v>1436</v>
      </c>
      <c r="O2801" s="179" t="s">
        <v>5</v>
      </c>
      <c r="P2801" s="179" t="s">
        <v>1441</v>
      </c>
      <c r="Q2801" s="179" t="s">
        <v>5</v>
      </c>
      <c r="R2801" s="179" t="s">
        <v>1519</v>
      </c>
      <c r="S2801" s="179" t="s">
        <v>49</v>
      </c>
      <c r="T2801" s="184" t="s">
        <v>50</v>
      </c>
      <c r="U2801" s="184" t="str">
        <f>Tabla1[[#This Row],[Códigos CIF]]&amp;" "&amp;"="&amp;" "&amp;Tabla1[[#This Row],[Códigos CIF Habilidad]]</f>
        <v>d240 = Manejo del estrés y otras demandas psicológicas</v>
      </c>
      <c r="V2801" s="189" t="s">
        <v>51</v>
      </c>
      <c r="W2801" s="19" t="s">
        <v>52</v>
      </c>
      <c r="X2801" s="10"/>
      <c r="Y2801" s="10"/>
      <c r="Z2801"/>
      <c r="AA2801"/>
      <c r="AB2801"/>
      <c r="AC2801"/>
      <c r="AD2801"/>
      <c r="AE2801"/>
      <c r="AF2801"/>
      <c r="AG2801"/>
      <c r="AH2801"/>
      <c r="AI2801"/>
    </row>
    <row r="2802" spans="1:35" ht="61.2">
      <c r="A2802" s="10">
        <v>2786</v>
      </c>
      <c r="B2802" s="176" t="s">
        <v>1345</v>
      </c>
      <c r="C2802" s="177" t="s">
        <v>1289</v>
      </c>
      <c r="D2802" s="177" t="s">
        <v>643</v>
      </c>
      <c r="E2802" s="178" t="s">
        <v>653</v>
      </c>
      <c r="F2802" s="179">
        <v>30</v>
      </c>
      <c r="G2802" s="180" t="s">
        <v>738</v>
      </c>
      <c r="H2802" s="181">
        <v>3</v>
      </c>
      <c r="I2802" s="182">
        <f>Tabla1[[#This Row],[P_Esperada_MEISR ]]*0.0008928</f>
        <v>2.6784000000000001E-3</v>
      </c>
      <c r="J2802" s="183">
        <v>1</v>
      </c>
      <c r="K2802" s="183">
        <f>Tabla1[[#This Row],[Puntuación]]-1</f>
        <v>0</v>
      </c>
      <c r="L2802" s="182">
        <f>Tabla1[[#This Row],[Cambio escala]]*0.0008928</f>
        <v>0</v>
      </c>
      <c r="M2802" s="179" t="s">
        <v>5</v>
      </c>
      <c r="N2802" s="179" t="s">
        <v>1436</v>
      </c>
      <c r="O2802" s="179" t="s">
        <v>5</v>
      </c>
      <c r="P2802" s="179" t="s">
        <v>1441</v>
      </c>
      <c r="Q2802" s="179" t="s">
        <v>5</v>
      </c>
      <c r="R2802" s="179" t="s">
        <v>1519</v>
      </c>
      <c r="S2802" s="179" t="s">
        <v>77</v>
      </c>
      <c r="T2802" s="184" t="s">
        <v>50</v>
      </c>
      <c r="U2802" s="184" t="str">
        <f>Tabla1[[#This Row],[Códigos CIF]]&amp;" "&amp;"="&amp;" "&amp;Tabla1[[#This Row],[Códigos CIF Habilidad]]</f>
        <v>d250 = Manejo del comportamiento propio</v>
      </c>
      <c r="V2802" s="189" t="s">
        <v>78</v>
      </c>
      <c r="W2802" s="19" t="s">
        <v>79</v>
      </c>
      <c r="X2802" s="10"/>
      <c r="Y2802" s="10"/>
      <c r="Z2802"/>
      <c r="AA2802"/>
      <c r="AB2802"/>
      <c r="AC2802"/>
      <c r="AD2802"/>
      <c r="AE2802"/>
      <c r="AF2802"/>
      <c r="AG2802"/>
      <c r="AH2802"/>
      <c r="AI2802"/>
    </row>
    <row r="2803" spans="1:35" ht="30.6">
      <c r="A2803" s="10">
        <v>2787</v>
      </c>
      <c r="B2803" s="176" t="s">
        <v>1345</v>
      </c>
      <c r="C2803" s="177" t="s">
        <v>1290</v>
      </c>
      <c r="D2803" s="177" t="s">
        <v>643</v>
      </c>
      <c r="E2803" s="178" t="s">
        <v>654</v>
      </c>
      <c r="F2803" s="179">
        <v>30</v>
      </c>
      <c r="G2803" s="180" t="s">
        <v>738</v>
      </c>
      <c r="H2803" s="181">
        <v>3</v>
      </c>
      <c r="I2803" s="182">
        <f>Tabla1[[#This Row],[P_Esperada_MEISR ]]*0.0008928</f>
        <v>2.6784000000000001E-3</v>
      </c>
      <c r="J2803" s="183">
        <v>1</v>
      </c>
      <c r="K2803" s="183">
        <f>Tabla1[[#This Row],[Puntuación]]-1</f>
        <v>0</v>
      </c>
      <c r="L2803" s="182">
        <f>Tabla1[[#This Row],[Cambio escala]]*0.0008928</f>
        <v>0</v>
      </c>
      <c r="M2803" s="179" t="s">
        <v>5</v>
      </c>
      <c r="N2803" s="179" t="s">
        <v>1436</v>
      </c>
      <c r="O2803" s="179" t="s">
        <v>6</v>
      </c>
      <c r="P2803" s="179" t="s">
        <v>1439</v>
      </c>
      <c r="Q2803" s="179" t="s">
        <v>5</v>
      </c>
      <c r="R2803" s="179" t="s">
        <v>1519</v>
      </c>
      <c r="S2803" s="179" t="s">
        <v>72</v>
      </c>
      <c r="T2803" s="184" t="s">
        <v>50</v>
      </c>
      <c r="U2803" s="184" t="str">
        <f>Tabla1[[#This Row],[Códigos CIF]]&amp;" "&amp;"="&amp;" "&amp;Tabla1[[#This Row],[Códigos CIF Habilidad]]</f>
        <v>d230 = Llevar a cabo rutinas diarias</v>
      </c>
      <c r="V2803" s="189" t="s">
        <v>73</v>
      </c>
      <c r="W2803" s="19" t="s">
        <v>74</v>
      </c>
      <c r="X2803" s="10"/>
      <c r="Y2803" s="10"/>
      <c r="Z2803"/>
      <c r="AA2803"/>
      <c r="AB2803"/>
      <c r="AC2803"/>
      <c r="AD2803"/>
      <c r="AE2803"/>
      <c r="AF2803"/>
      <c r="AG2803"/>
      <c r="AH2803"/>
      <c r="AI2803"/>
    </row>
    <row r="2804" spans="1:35" ht="71.400000000000006">
      <c r="A2804" s="10">
        <v>2788</v>
      </c>
      <c r="B2804" s="176" t="s">
        <v>1345</v>
      </c>
      <c r="C2804" s="177" t="s">
        <v>1291</v>
      </c>
      <c r="D2804" s="177" t="s">
        <v>643</v>
      </c>
      <c r="E2804" s="178" t="s">
        <v>655</v>
      </c>
      <c r="F2804" s="179">
        <v>33</v>
      </c>
      <c r="G2804" s="180" t="s">
        <v>739</v>
      </c>
      <c r="H2804" s="181">
        <v>3</v>
      </c>
      <c r="I2804" s="182">
        <f>Tabla1[[#This Row],[P_Esperada_MEISR ]]*0.0008928</f>
        <v>2.6784000000000001E-3</v>
      </c>
      <c r="J2804" s="183">
        <v>1</v>
      </c>
      <c r="K2804" s="183">
        <f>Tabla1[[#This Row],[Puntuación]]-1</f>
        <v>0</v>
      </c>
      <c r="L2804" s="182">
        <f>Tabla1[[#This Row],[Cambio escala]]*0.0008928</f>
        <v>0</v>
      </c>
      <c r="M2804" s="179" t="s">
        <v>5</v>
      </c>
      <c r="N2804" s="179" t="s">
        <v>1436</v>
      </c>
      <c r="O2804" s="179" t="s">
        <v>6</v>
      </c>
      <c r="P2804" s="179" t="s">
        <v>1439</v>
      </c>
      <c r="Q2804" s="179" t="s">
        <v>7</v>
      </c>
      <c r="R2804" s="179" t="s">
        <v>1526</v>
      </c>
      <c r="S2804" s="179" t="s">
        <v>77</v>
      </c>
      <c r="T2804" s="184" t="s">
        <v>50</v>
      </c>
      <c r="U2804" s="184" t="str">
        <f>Tabla1[[#This Row],[Códigos CIF]]&amp;" "&amp;"="&amp;" "&amp;Tabla1[[#This Row],[Códigos CIF Habilidad]]</f>
        <v>d250 = Manejo del comportamiento propio</v>
      </c>
      <c r="V2804" s="189" t="s">
        <v>78</v>
      </c>
      <c r="W2804" s="19" t="s">
        <v>79</v>
      </c>
      <c r="X2804" s="10"/>
      <c r="Y2804" s="10"/>
      <c r="Z2804"/>
      <c r="AA2804"/>
      <c r="AB2804"/>
      <c r="AC2804"/>
      <c r="AD2804"/>
      <c r="AE2804"/>
      <c r="AF2804"/>
      <c r="AG2804"/>
      <c r="AH2804"/>
      <c r="AI2804"/>
    </row>
    <row r="2805" spans="1:35" ht="51">
      <c r="A2805" s="10">
        <v>2789</v>
      </c>
      <c r="B2805" s="176" t="s">
        <v>1345</v>
      </c>
      <c r="C2805" s="177" t="s">
        <v>1292</v>
      </c>
      <c r="D2805" s="177" t="s">
        <v>643</v>
      </c>
      <c r="E2805" s="178" t="s">
        <v>656</v>
      </c>
      <c r="F2805" s="179">
        <v>33</v>
      </c>
      <c r="G2805" s="180" t="s">
        <v>739</v>
      </c>
      <c r="H2805" s="181">
        <v>3</v>
      </c>
      <c r="I2805" s="182">
        <f>Tabla1[[#This Row],[P_Esperada_MEISR ]]*0.0008928</f>
        <v>2.6784000000000001E-3</v>
      </c>
      <c r="J2805" s="183">
        <v>1</v>
      </c>
      <c r="K2805" s="183">
        <f>Tabla1[[#This Row],[Puntuación]]-1</f>
        <v>0</v>
      </c>
      <c r="L2805" s="182">
        <f>Tabla1[[#This Row],[Cambio escala]]*0.0008928</f>
        <v>0</v>
      </c>
      <c r="M2805" s="179" t="s">
        <v>5</v>
      </c>
      <c r="N2805" s="179" t="s">
        <v>1436</v>
      </c>
      <c r="O2805" s="179" t="s">
        <v>6</v>
      </c>
      <c r="P2805" s="179" t="s">
        <v>1439</v>
      </c>
      <c r="Q2805" s="179" t="s">
        <v>23</v>
      </c>
      <c r="R2805" s="179" t="s">
        <v>1525</v>
      </c>
      <c r="S2805" s="179" t="s">
        <v>176</v>
      </c>
      <c r="T2805" s="184" t="s">
        <v>19</v>
      </c>
      <c r="U2805" s="184" t="str">
        <f>Tabla1[[#This Row],[Códigos CIF]]&amp;" "&amp;"="&amp;" "&amp;Tabla1[[#This Row],[Códigos CIF Habilidad]]</f>
        <v>d177 = Tomar decisiones</v>
      </c>
      <c r="V2805" s="189" t="s">
        <v>177</v>
      </c>
      <c r="W2805" s="19" t="s">
        <v>178</v>
      </c>
      <c r="X2805" s="10"/>
      <c r="Y2805" s="10"/>
      <c r="Z2805"/>
      <c r="AA2805"/>
      <c r="AB2805"/>
      <c r="AC2805"/>
      <c r="AD2805"/>
      <c r="AE2805"/>
      <c r="AF2805"/>
      <c r="AG2805"/>
      <c r="AH2805"/>
      <c r="AI2805"/>
    </row>
    <row r="2806" spans="1:35" ht="40.799999999999997">
      <c r="A2806" s="10">
        <v>2790</v>
      </c>
      <c r="B2806" s="176" t="s">
        <v>1345</v>
      </c>
      <c r="C2806" s="177" t="s">
        <v>1293</v>
      </c>
      <c r="D2806" s="177" t="s">
        <v>643</v>
      </c>
      <c r="E2806" s="178" t="s">
        <v>658</v>
      </c>
      <c r="F2806" s="179">
        <v>36</v>
      </c>
      <c r="G2806" s="180" t="s">
        <v>739</v>
      </c>
      <c r="H2806" s="181">
        <v>3</v>
      </c>
      <c r="I2806" s="182">
        <f>Tabla1[[#This Row],[P_Esperada_MEISR ]]*0.0008928</f>
        <v>2.6784000000000001E-3</v>
      </c>
      <c r="J2806" s="183">
        <v>1</v>
      </c>
      <c r="K2806" s="183">
        <f>Tabla1[[#This Row],[Puntuación]]-1</f>
        <v>0</v>
      </c>
      <c r="L2806" s="182">
        <f>Tabla1[[#This Row],[Cambio escala]]*0.0008928</f>
        <v>0</v>
      </c>
      <c r="M2806" s="179" t="s">
        <v>24</v>
      </c>
      <c r="N2806" s="179" t="s">
        <v>1435</v>
      </c>
      <c r="O2806" s="179" t="s">
        <v>5</v>
      </c>
      <c r="P2806" s="179" t="s">
        <v>1441</v>
      </c>
      <c r="Q2806" s="179" t="s">
        <v>5</v>
      </c>
      <c r="R2806" s="179" t="s">
        <v>1519</v>
      </c>
      <c r="S2806" s="179" t="s">
        <v>293</v>
      </c>
      <c r="T2806" s="184" t="s">
        <v>19</v>
      </c>
      <c r="U2806" s="184" t="str">
        <f>Tabla1[[#This Row],[Códigos CIF]]&amp;" "&amp;"="&amp;" "&amp;Tabla1[[#This Row],[Códigos CIF Habilidad]]</f>
        <v>d163 = Pensar</v>
      </c>
      <c r="V2806" s="189" t="s">
        <v>294</v>
      </c>
      <c r="W2806" s="19" t="s">
        <v>295</v>
      </c>
      <c r="X2806" s="10"/>
      <c r="Y2806" s="10"/>
      <c r="Z2806"/>
      <c r="AA2806"/>
      <c r="AB2806"/>
      <c r="AC2806"/>
      <c r="AD2806"/>
      <c r="AE2806"/>
      <c r="AF2806"/>
      <c r="AG2806"/>
      <c r="AH2806"/>
      <c r="AI2806"/>
    </row>
    <row r="2807" spans="1:35" ht="24">
      <c r="A2807" s="10">
        <v>2791</v>
      </c>
      <c r="B2807" s="176" t="s">
        <v>1345</v>
      </c>
      <c r="C2807" s="177" t="s">
        <v>1294</v>
      </c>
      <c r="D2807" s="177" t="s">
        <v>643</v>
      </c>
      <c r="E2807" s="178" t="s">
        <v>660</v>
      </c>
      <c r="F2807" s="179">
        <v>36</v>
      </c>
      <c r="G2807" s="180" t="s">
        <v>739</v>
      </c>
      <c r="H2807" s="181">
        <v>3</v>
      </c>
      <c r="I2807" s="182">
        <f>Tabla1[[#This Row],[P_Esperada_MEISR ]]*0.0008928</f>
        <v>2.6784000000000001E-3</v>
      </c>
      <c r="J2807" s="183">
        <v>1</v>
      </c>
      <c r="K2807" s="183">
        <f>Tabla1[[#This Row],[Puntuación]]-1</f>
        <v>0</v>
      </c>
      <c r="L2807" s="182">
        <f>Tabla1[[#This Row],[Cambio escala]]*0.0008928</f>
        <v>0</v>
      </c>
      <c r="M2807" s="179" t="s">
        <v>5</v>
      </c>
      <c r="N2807" s="179" t="s">
        <v>1436</v>
      </c>
      <c r="O2807" s="179" t="s">
        <v>5</v>
      </c>
      <c r="P2807" s="179" t="s">
        <v>1441</v>
      </c>
      <c r="Q2807" s="179" t="s">
        <v>5</v>
      </c>
      <c r="R2807" s="179" t="s">
        <v>1519</v>
      </c>
      <c r="S2807" s="179" t="s">
        <v>77</v>
      </c>
      <c r="T2807" s="184" t="s">
        <v>50</v>
      </c>
      <c r="U2807" s="184" t="str">
        <f>Tabla1[[#This Row],[Códigos CIF]]&amp;" "&amp;"="&amp;" "&amp;Tabla1[[#This Row],[Códigos CIF Habilidad]]</f>
        <v>d250 = Manejo del comportamiento propio</v>
      </c>
      <c r="V2807" s="189" t="s">
        <v>78</v>
      </c>
      <c r="W2807" s="19" t="s">
        <v>79</v>
      </c>
      <c r="X2807" s="10"/>
      <c r="Y2807" s="10"/>
      <c r="Z2807"/>
      <c r="AA2807"/>
      <c r="AB2807"/>
      <c r="AC2807"/>
      <c r="AD2807"/>
      <c r="AE2807"/>
      <c r="AF2807"/>
      <c r="AG2807"/>
      <c r="AH2807"/>
      <c r="AI2807"/>
    </row>
    <row r="2808" spans="1:35">
      <c r="A2808" s="10">
        <v>2792</v>
      </c>
      <c r="B2808" s="176" t="s">
        <v>1345</v>
      </c>
      <c r="C2808" s="177" t="s">
        <v>1295</v>
      </c>
      <c r="D2808" s="177" t="s">
        <v>643</v>
      </c>
      <c r="E2808" s="178" t="s">
        <v>661</v>
      </c>
      <c r="F2808" s="179">
        <v>36</v>
      </c>
      <c r="G2808" s="180" t="s">
        <v>739</v>
      </c>
      <c r="H2808" s="181">
        <v>3</v>
      </c>
      <c r="I2808" s="182">
        <f>Tabla1[[#This Row],[P_Esperada_MEISR ]]*0.0008928</f>
        <v>2.6784000000000001E-3</v>
      </c>
      <c r="J2808" s="183">
        <v>1</v>
      </c>
      <c r="K2808" s="183">
        <f>Tabla1[[#This Row],[Puntuación]]-1</f>
        <v>0</v>
      </c>
      <c r="L2808" s="182">
        <f>Tabla1[[#This Row],[Cambio escala]]*0.0008928</f>
        <v>0</v>
      </c>
      <c r="M2808" s="179" t="s">
        <v>24</v>
      </c>
      <c r="N2808" s="179" t="s">
        <v>1435</v>
      </c>
      <c r="O2808" s="179" t="s">
        <v>5</v>
      </c>
      <c r="P2808" s="179" t="s">
        <v>1441</v>
      </c>
      <c r="Q2808" s="179" t="s">
        <v>7</v>
      </c>
      <c r="R2808" s="179" t="s">
        <v>1526</v>
      </c>
      <c r="S2808" s="179" t="s">
        <v>233</v>
      </c>
      <c r="T2808" s="184" t="s">
        <v>50</v>
      </c>
      <c r="U2808" s="184" t="str">
        <f>Tabla1[[#This Row],[Códigos CIF]]&amp;" "&amp;"="&amp;" "&amp;Tabla1[[#This Row],[Códigos CIF Habilidad]]</f>
        <v>d220 = Llevar a cabo múltiples tareas</v>
      </c>
      <c r="V2808" s="189" t="s">
        <v>234</v>
      </c>
      <c r="W2808" s="19" t="s">
        <v>235</v>
      </c>
      <c r="X2808" s="10"/>
      <c r="Y2808" s="10"/>
      <c r="Z2808"/>
      <c r="AA2808"/>
      <c r="AB2808"/>
      <c r="AC2808"/>
      <c r="AD2808"/>
      <c r="AE2808"/>
      <c r="AF2808"/>
      <c r="AG2808"/>
      <c r="AH2808"/>
      <c r="AI2808"/>
    </row>
    <row r="2809" spans="1:35" ht="51">
      <c r="A2809" s="10">
        <v>2793</v>
      </c>
      <c r="B2809" s="176" t="s">
        <v>1345</v>
      </c>
      <c r="C2809" s="177" t="s">
        <v>1296</v>
      </c>
      <c r="D2809" s="177" t="s">
        <v>643</v>
      </c>
      <c r="E2809" s="178" t="s">
        <v>657</v>
      </c>
      <c r="F2809" s="179">
        <v>42</v>
      </c>
      <c r="G2809" s="180" t="s">
        <v>740</v>
      </c>
      <c r="H2809" s="181">
        <v>3</v>
      </c>
      <c r="I2809" s="182">
        <f>Tabla1[[#This Row],[P_Esperada_MEISR ]]*0.0008928</f>
        <v>2.6784000000000001E-3</v>
      </c>
      <c r="J2809" s="183">
        <v>1</v>
      </c>
      <c r="K2809" s="183">
        <f>Tabla1[[#This Row],[Puntuación]]-1</f>
        <v>0</v>
      </c>
      <c r="L2809" s="182">
        <f>Tabla1[[#This Row],[Cambio escala]]*0.0008928</f>
        <v>0</v>
      </c>
      <c r="M2809" s="179" t="s">
        <v>5</v>
      </c>
      <c r="N2809" s="179" t="s">
        <v>1436</v>
      </c>
      <c r="O2809" s="179" t="s">
        <v>6</v>
      </c>
      <c r="P2809" s="179" t="s">
        <v>1439</v>
      </c>
      <c r="Q2809" s="179" t="s">
        <v>5</v>
      </c>
      <c r="R2809" s="179" t="s">
        <v>1519</v>
      </c>
      <c r="S2809" s="179" t="s">
        <v>55</v>
      </c>
      <c r="T2809" s="184" t="s">
        <v>9</v>
      </c>
      <c r="U2809" s="184" t="str">
        <f>Tabla1[[#This Row],[Códigos CIF]]&amp;" "&amp;"="&amp;" "&amp;Tabla1[[#This Row],[Códigos CIF Habilidad]]</f>
        <v>d330 = Hablar</v>
      </c>
      <c r="V2809" s="189" t="s">
        <v>56</v>
      </c>
      <c r="W2809" s="19" t="s">
        <v>57</v>
      </c>
      <c r="X2809" s="10"/>
      <c r="Y2809" s="10"/>
      <c r="Z2809"/>
      <c r="AA2809"/>
      <c r="AB2809"/>
      <c r="AC2809"/>
      <c r="AD2809"/>
      <c r="AE2809"/>
      <c r="AF2809"/>
      <c r="AG2809"/>
      <c r="AH2809"/>
      <c r="AI2809"/>
    </row>
    <row r="2810" spans="1:35" ht="30.6">
      <c r="A2810" s="10">
        <v>2794</v>
      </c>
      <c r="B2810" s="176" t="s">
        <v>1345</v>
      </c>
      <c r="C2810" s="177" t="s">
        <v>1297</v>
      </c>
      <c r="D2810" s="177" t="s">
        <v>643</v>
      </c>
      <c r="E2810" s="178" t="s">
        <v>659</v>
      </c>
      <c r="F2810" s="179">
        <v>42</v>
      </c>
      <c r="G2810" s="180" t="s">
        <v>740</v>
      </c>
      <c r="H2810" s="181">
        <v>3</v>
      </c>
      <c r="I2810" s="182">
        <f>Tabla1[[#This Row],[P_Esperada_MEISR ]]*0.0008928</f>
        <v>2.6784000000000001E-3</v>
      </c>
      <c r="J2810" s="183">
        <v>1</v>
      </c>
      <c r="K2810" s="183">
        <f>Tabla1[[#This Row],[Puntuación]]-1</f>
        <v>0</v>
      </c>
      <c r="L2810" s="182">
        <f>Tabla1[[#This Row],[Cambio escala]]*0.0008928</f>
        <v>0</v>
      </c>
      <c r="M2810" s="179" t="s">
        <v>5</v>
      </c>
      <c r="N2810" s="179" t="s">
        <v>1436</v>
      </c>
      <c r="O2810" s="179" t="s">
        <v>6</v>
      </c>
      <c r="P2810" s="179" t="s">
        <v>1439</v>
      </c>
      <c r="Q2810" s="179" t="s">
        <v>5</v>
      </c>
      <c r="R2810" s="179" t="s">
        <v>1519</v>
      </c>
      <c r="S2810" s="179" t="s">
        <v>55</v>
      </c>
      <c r="T2810" s="184" t="s">
        <v>9</v>
      </c>
      <c r="U2810" s="184" t="str">
        <f>Tabla1[[#This Row],[Códigos CIF]]&amp;" "&amp;"="&amp;" "&amp;Tabla1[[#This Row],[Códigos CIF Habilidad]]</f>
        <v>d330 = Hablar</v>
      </c>
      <c r="V2810" s="189" t="s">
        <v>56</v>
      </c>
      <c r="W2810" s="19" t="s">
        <v>57</v>
      </c>
      <c r="X2810" s="10"/>
      <c r="Y2810" s="10"/>
      <c r="Z2810"/>
      <c r="AA2810"/>
      <c r="AB2810"/>
      <c r="AC2810"/>
      <c r="AD2810"/>
      <c r="AE2810"/>
      <c r="AF2810"/>
      <c r="AG2810"/>
      <c r="AH2810"/>
      <c r="AI2810"/>
    </row>
    <row r="2811" spans="1:35" ht="30.6">
      <c r="A2811" s="10">
        <v>2795</v>
      </c>
      <c r="B2811" s="176" t="s">
        <v>1345</v>
      </c>
      <c r="C2811" s="177" t="s">
        <v>1298</v>
      </c>
      <c r="D2811" s="177" t="s">
        <v>643</v>
      </c>
      <c r="E2811" s="178" t="s">
        <v>662</v>
      </c>
      <c r="F2811" s="179">
        <v>42</v>
      </c>
      <c r="G2811" s="180" t="s">
        <v>740</v>
      </c>
      <c r="H2811" s="181">
        <v>3</v>
      </c>
      <c r="I2811" s="182">
        <f>Tabla1[[#This Row],[P_Esperada_MEISR ]]*0.0008928</f>
        <v>2.6784000000000001E-3</v>
      </c>
      <c r="J2811" s="183">
        <v>1</v>
      </c>
      <c r="K2811" s="183">
        <f>Tabla1[[#This Row],[Puntuación]]-1</f>
        <v>0</v>
      </c>
      <c r="L2811" s="182">
        <f>Tabla1[[#This Row],[Cambio escala]]*0.0008928</f>
        <v>0</v>
      </c>
      <c r="M2811" s="179" t="s">
        <v>5</v>
      </c>
      <c r="N2811" s="179" t="s">
        <v>1436</v>
      </c>
      <c r="O2811" s="179" t="s">
        <v>6</v>
      </c>
      <c r="P2811" s="179" t="s">
        <v>1439</v>
      </c>
      <c r="Q2811" s="179" t="s">
        <v>5</v>
      </c>
      <c r="R2811" s="179" t="s">
        <v>1519</v>
      </c>
      <c r="S2811" s="179" t="s">
        <v>103</v>
      </c>
      <c r="T2811" s="184" t="s">
        <v>9</v>
      </c>
      <c r="U2811" s="184" t="str">
        <f>Tabla1[[#This Row],[Códigos CIF]]&amp;" "&amp;"="&amp;" "&amp;Tabla1[[#This Row],[Códigos CIF Habilidad]]</f>
        <v>d350 = Conversación</v>
      </c>
      <c r="V2811" s="189" t="s">
        <v>104</v>
      </c>
      <c r="W2811" s="19" t="s">
        <v>105</v>
      </c>
      <c r="X2811" s="10"/>
      <c r="Y2811" s="10"/>
      <c r="Z2811"/>
      <c r="AA2811"/>
      <c r="AB2811"/>
      <c r="AC2811"/>
      <c r="AD2811"/>
      <c r="AE2811"/>
      <c r="AF2811"/>
      <c r="AG2811"/>
      <c r="AH2811"/>
      <c r="AI2811"/>
    </row>
    <row r="2812" spans="1:35" ht="20.399999999999999">
      <c r="A2812" s="10">
        <v>2796</v>
      </c>
      <c r="B2812" s="176" t="s">
        <v>1345</v>
      </c>
      <c r="C2812" s="177" t="s">
        <v>1299</v>
      </c>
      <c r="D2812" s="177" t="s">
        <v>643</v>
      </c>
      <c r="E2812" s="178" t="s">
        <v>1340</v>
      </c>
      <c r="F2812" s="179">
        <v>42</v>
      </c>
      <c r="G2812" s="180" t="s">
        <v>740</v>
      </c>
      <c r="H2812" s="181">
        <v>3</v>
      </c>
      <c r="I2812" s="182">
        <f>Tabla1[[#This Row],[P_Esperada_MEISR ]]*0.0008928</f>
        <v>2.6784000000000001E-3</v>
      </c>
      <c r="J2812" s="183">
        <v>1</v>
      </c>
      <c r="K2812" s="183">
        <f>Tabla1[[#This Row],[Puntuación]]-1</f>
        <v>0</v>
      </c>
      <c r="L2812" s="182">
        <f>Tabla1[[#This Row],[Cambio escala]]*0.0008928</f>
        <v>0</v>
      </c>
      <c r="M2812" s="179" t="s">
        <v>5</v>
      </c>
      <c r="N2812" s="179" t="s">
        <v>1436</v>
      </c>
      <c r="O2812" s="179" t="s">
        <v>6</v>
      </c>
      <c r="P2812" s="179" t="s">
        <v>1439</v>
      </c>
      <c r="Q2812" s="179" t="s">
        <v>5</v>
      </c>
      <c r="R2812" s="179" t="s">
        <v>1519</v>
      </c>
      <c r="S2812" s="179" t="s">
        <v>55</v>
      </c>
      <c r="T2812" s="184" t="s">
        <v>9</v>
      </c>
      <c r="U2812" s="184" t="str">
        <f>Tabla1[[#This Row],[Códigos CIF]]&amp;" "&amp;"="&amp;" "&amp;Tabla1[[#This Row],[Códigos CIF Habilidad]]</f>
        <v>d330 = Hablar</v>
      </c>
      <c r="V2812" s="189" t="s">
        <v>56</v>
      </c>
      <c r="W2812" s="19" t="s">
        <v>57</v>
      </c>
      <c r="X2812" s="10"/>
      <c r="Y2812" s="10"/>
      <c r="Z2812"/>
      <c r="AA2812"/>
      <c r="AB2812"/>
      <c r="AC2812"/>
      <c r="AD2812"/>
      <c r="AE2812"/>
      <c r="AF2812"/>
      <c r="AG2812"/>
      <c r="AH2812"/>
      <c r="AI2812"/>
    </row>
    <row r="2813" spans="1:35" ht="61.2">
      <c r="A2813" s="10">
        <v>2797</v>
      </c>
      <c r="B2813" s="176" t="s">
        <v>1345</v>
      </c>
      <c r="C2813" s="177" t="s">
        <v>1300</v>
      </c>
      <c r="D2813" s="177" t="s">
        <v>643</v>
      </c>
      <c r="E2813" s="178" t="s">
        <v>663</v>
      </c>
      <c r="F2813" s="179">
        <v>48</v>
      </c>
      <c r="G2813" s="180" t="s">
        <v>741</v>
      </c>
      <c r="H2813" s="181">
        <v>3</v>
      </c>
      <c r="I2813" s="182">
        <f>Tabla1[[#This Row],[P_Esperada_MEISR ]]*0.0008928</f>
        <v>2.6784000000000001E-3</v>
      </c>
      <c r="J2813" s="183">
        <v>1</v>
      </c>
      <c r="K2813" s="183">
        <f>Tabla1[[#This Row],[Puntuación]]-1</f>
        <v>0</v>
      </c>
      <c r="L2813" s="182">
        <f>Tabla1[[#This Row],[Cambio escala]]*0.0008928</f>
        <v>0</v>
      </c>
      <c r="M2813" s="179" t="s">
        <v>24</v>
      </c>
      <c r="N2813" s="179" t="s">
        <v>1435</v>
      </c>
      <c r="O2813" s="179" t="s">
        <v>5</v>
      </c>
      <c r="P2813" s="179" t="s">
        <v>1441</v>
      </c>
      <c r="Q2813" s="179" t="s">
        <v>7</v>
      </c>
      <c r="R2813" s="179" t="s">
        <v>1526</v>
      </c>
      <c r="S2813" s="179" t="s">
        <v>49</v>
      </c>
      <c r="T2813" s="184" t="s">
        <v>50</v>
      </c>
      <c r="U2813" s="184" t="str">
        <f>Tabla1[[#This Row],[Códigos CIF]]&amp;" "&amp;"="&amp;" "&amp;Tabla1[[#This Row],[Códigos CIF Habilidad]]</f>
        <v>d240 = Manejo del estrés y otras demandas psicológicas</v>
      </c>
      <c r="V2813" s="189" t="s">
        <v>51</v>
      </c>
      <c r="W2813" s="19" t="s">
        <v>52</v>
      </c>
      <c r="X2813" s="10"/>
      <c r="Y2813" s="10"/>
      <c r="Z2813"/>
      <c r="AA2813"/>
      <c r="AB2813"/>
      <c r="AC2813"/>
      <c r="AD2813"/>
      <c r="AE2813"/>
      <c r="AF2813"/>
      <c r="AG2813"/>
      <c r="AH2813"/>
      <c r="AI2813"/>
    </row>
    <row r="2814" spans="1:35" ht="30.6">
      <c r="A2814" s="10">
        <v>2798</v>
      </c>
      <c r="B2814" s="176" t="s">
        <v>1345</v>
      </c>
      <c r="C2814" s="177" t="s">
        <v>1301</v>
      </c>
      <c r="D2814" s="177" t="s">
        <v>643</v>
      </c>
      <c r="E2814" s="178" t="s">
        <v>666</v>
      </c>
      <c r="F2814" s="179">
        <v>48</v>
      </c>
      <c r="G2814" s="180" t="s">
        <v>741</v>
      </c>
      <c r="H2814" s="181">
        <v>3</v>
      </c>
      <c r="I2814" s="182">
        <f>Tabla1[[#This Row],[P_Esperada_MEISR ]]*0.0008928</f>
        <v>2.6784000000000001E-3</v>
      </c>
      <c r="J2814" s="183">
        <v>1</v>
      </c>
      <c r="K2814" s="183">
        <f>Tabla1[[#This Row],[Puntuación]]-1</f>
        <v>0</v>
      </c>
      <c r="L2814" s="182">
        <f>Tabla1[[#This Row],[Cambio escala]]*0.0008928</f>
        <v>0</v>
      </c>
      <c r="M2814" s="179" t="s">
        <v>5</v>
      </c>
      <c r="N2814" s="179" t="s">
        <v>1436</v>
      </c>
      <c r="O2814" s="179" t="s">
        <v>5</v>
      </c>
      <c r="P2814" s="179" t="s">
        <v>1441</v>
      </c>
      <c r="Q2814" s="179" t="s">
        <v>5</v>
      </c>
      <c r="R2814" s="179" t="s">
        <v>1519</v>
      </c>
      <c r="S2814" s="179" t="s">
        <v>222</v>
      </c>
      <c r="T2814" s="184" t="s">
        <v>19</v>
      </c>
      <c r="U2814" s="184" t="str">
        <f>Tabla1[[#This Row],[Códigos CIF]]&amp;" "&amp;"="&amp;" "&amp;Tabla1[[#This Row],[Códigos CIF Habilidad]]</f>
        <v>d175 = Resolver problemas</v>
      </c>
      <c r="V2814" s="189" t="s">
        <v>223</v>
      </c>
      <c r="W2814" s="19" t="s">
        <v>224</v>
      </c>
      <c r="X2814" s="10"/>
      <c r="Y2814" s="10"/>
      <c r="Z2814"/>
      <c r="AA2814"/>
      <c r="AB2814"/>
      <c r="AC2814"/>
      <c r="AD2814"/>
      <c r="AE2814"/>
      <c r="AF2814"/>
      <c r="AG2814"/>
      <c r="AH2814"/>
      <c r="AI2814"/>
    </row>
    <row r="2815" spans="1:35" ht="40.799999999999997">
      <c r="A2815" s="10">
        <v>2799</v>
      </c>
      <c r="B2815" s="176" t="s">
        <v>1345</v>
      </c>
      <c r="C2815" s="177" t="s">
        <v>1302</v>
      </c>
      <c r="D2815" s="177" t="s">
        <v>643</v>
      </c>
      <c r="E2815" s="178" t="s">
        <v>665</v>
      </c>
      <c r="F2815" s="179">
        <v>54</v>
      </c>
      <c r="G2815" s="180" t="s">
        <v>743</v>
      </c>
      <c r="H2815" s="181">
        <v>3</v>
      </c>
      <c r="I2815" s="182">
        <f>Tabla1[[#This Row],[P_Esperada_MEISR ]]*0.0008928</f>
        <v>2.6784000000000001E-3</v>
      </c>
      <c r="J2815" s="183">
        <v>1</v>
      </c>
      <c r="K2815" s="183">
        <f>Tabla1[[#This Row],[Puntuación]]-1</f>
        <v>0</v>
      </c>
      <c r="L2815" s="182">
        <f>Tabla1[[#This Row],[Cambio escala]]*0.0008928</f>
        <v>0</v>
      </c>
      <c r="M2815" s="179" t="s">
        <v>5</v>
      </c>
      <c r="N2815" s="179" t="s">
        <v>1436</v>
      </c>
      <c r="O2815" s="179" t="s">
        <v>6</v>
      </c>
      <c r="P2815" s="179" t="s">
        <v>1439</v>
      </c>
      <c r="Q2815" s="179" t="s">
        <v>5</v>
      </c>
      <c r="R2815" s="179" t="s">
        <v>1519</v>
      </c>
      <c r="S2815" s="179" t="s">
        <v>103</v>
      </c>
      <c r="T2815" s="184" t="s">
        <v>9</v>
      </c>
      <c r="U2815" s="184" t="str">
        <f>Tabla1[[#This Row],[Códigos CIF]]&amp;" "&amp;"="&amp;" "&amp;Tabla1[[#This Row],[Códigos CIF Habilidad]]</f>
        <v>d350 = Conversación</v>
      </c>
      <c r="V2815" s="189" t="s">
        <v>104</v>
      </c>
      <c r="W2815" s="19" t="s">
        <v>105</v>
      </c>
      <c r="X2815" s="10"/>
      <c r="Y2815" s="10"/>
      <c r="Z2815"/>
      <c r="AA2815"/>
      <c r="AB2815"/>
      <c r="AC2815"/>
      <c r="AD2815"/>
      <c r="AE2815"/>
      <c r="AF2815"/>
      <c r="AG2815"/>
      <c r="AH2815"/>
      <c r="AI2815"/>
    </row>
    <row r="2816" spans="1:35" ht="40.799999999999997">
      <c r="A2816" s="10">
        <v>2800</v>
      </c>
      <c r="B2816" s="176" t="s">
        <v>1345</v>
      </c>
      <c r="C2816" s="177" t="s">
        <v>1303</v>
      </c>
      <c r="D2816" s="177" t="s">
        <v>643</v>
      </c>
      <c r="E2816" s="178" t="s">
        <v>1556</v>
      </c>
      <c r="F2816" s="179">
        <v>60</v>
      </c>
      <c r="G2816" s="180" t="s">
        <v>744</v>
      </c>
      <c r="H2816" s="181">
        <v>3</v>
      </c>
      <c r="I2816" s="182">
        <f>Tabla1[[#This Row],[P_Esperada_MEISR ]]*0.0008928</f>
        <v>2.6784000000000001E-3</v>
      </c>
      <c r="J2816" s="183">
        <v>1</v>
      </c>
      <c r="K2816" s="183">
        <f>Tabla1[[#This Row],[Puntuación]]-1</f>
        <v>0</v>
      </c>
      <c r="L2816" s="182">
        <f>Tabla1[[#This Row],[Cambio escala]]*0.0008928</f>
        <v>0</v>
      </c>
      <c r="M2816" s="179" t="s">
        <v>23</v>
      </c>
      <c r="N2816" s="179" t="s">
        <v>1434</v>
      </c>
      <c r="O2816" s="179" t="s">
        <v>31</v>
      </c>
      <c r="P2816" s="179" t="s">
        <v>1438</v>
      </c>
      <c r="Q2816" s="179" t="s">
        <v>23</v>
      </c>
      <c r="R2816" s="179" t="s">
        <v>1525</v>
      </c>
      <c r="S2816" s="179" t="s">
        <v>72</v>
      </c>
      <c r="T2816" s="184" t="s">
        <v>50</v>
      </c>
      <c r="U2816" s="184" t="str">
        <f>Tabla1[[#This Row],[Códigos CIF]]&amp;" "&amp;"="&amp;" "&amp;Tabla1[[#This Row],[Códigos CIF Habilidad]]</f>
        <v>d230 = Llevar a cabo rutinas diarias</v>
      </c>
      <c r="V2816" s="189" t="s">
        <v>73</v>
      </c>
      <c r="W2816" s="19" t="s">
        <v>74</v>
      </c>
      <c r="X2816" s="10"/>
      <c r="Y2816" s="10"/>
      <c r="Z2816"/>
      <c r="AA2816"/>
      <c r="AB2816"/>
      <c r="AC2816"/>
      <c r="AD2816"/>
      <c r="AE2816"/>
      <c r="AF2816"/>
      <c r="AG2816"/>
      <c r="AH2816"/>
      <c r="AI2816"/>
    </row>
    <row r="2817" spans="1:35">
      <c r="A2817" s="10">
        <v>2801</v>
      </c>
      <c r="B2817" s="176" t="s">
        <v>1346</v>
      </c>
      <c r="C2817" s="177" t="s">
        <v>745</v>
      </c>
      <c r="D2817" s="177" t="s">
        <v>3</v>
      </c>
      <c r="E2817" s="178" t="s">
        <v>4</v>
      </c>
      <c r="F2817" s="179">
        <v>0</v>
      </c>
      <c r="G2817" s="180" t="s">
        <v>683</v>
      </c>
      <c r="H2817" s="181">
        <v>3</v>
      </c>
      <c r="I2817" s="182">
        <f>Tabla1[[#This Row],[P_Esperada_MEISR ]]*0.0008928</f>
        <v>2.6784000000000001E-3</v>
      </c>
      <c r="J2817" s="183">
        <v>1</v>
      </c>
      <c r="K2817" s="183">
        <f>Tabla1[[#This Row],[Puntuación]]-1</f>
        <v>0</v>
      </c>
      <c r="L2817" s="182">
        <f>Tabla1[[#This Row],[Cambio escala]]*0.0008928</f>
        <v>0</v>
      </c>
      <c r="M2817" s="179" t="s">
        <v>5</v>
      </c>
      <c r="N2817" s="179" t="s">
        <v>1436</v>
      </c>
      <c r="O2817" s="179" t="s">
        <v>6</v>
      </c>
      <c r="P2817" s="179" t="s">
        <v>1439</v>
      </c>
      <c r="Q2817" s="179" t="s">
        <v>7</v>
      </c>
      <c r="R2817" s="179" t="s">
        <v>1526</v>
      </c>
      <c r="S2817" s="179" t="s">
        <v>8</v>
      </c>
      <c r="T2817" s="184" t="s">
        <v>9</v>
      </c>
      <c r="U2817" s="184" t="str">
        <f>Tabla1[[#This Row],[Códigos CIF]]&amp;" "&amp;"="&amp;" "&amp;Tabla1[[#This Row],[Códigos CIF Habilidad]]</f>
        <v>d331 = Pre-lenguaje</v>
      </c>
      <c r="V2817" s="189" t="s">
        <v>10</v>
      </c>
      <c r="W2817" s="19" t="s">
        <v>11</v>
      </c>
      <c r="X2817"/>
      <c r="Y2817"/>
      <c r="Z2817"/>
      <c r="AA2817"/>
      <c r="AB2817"/>
      <c r="AC2817"/>
      <c r="AD2817"/>
      <c r="AE2817"/>
      <c r="AF2817"/>
      <c r="AG2817"/>
      <c r="AH2817"/>
      <c r="AI2817"/>
    </row>
    <row r="2818" spans="1:35" ht="24">
      <c r="A2818" s="10">
        <v>2802</v>
      </c>
      <c r="B2818" s="176" t="s">
        <v>1346</v>
      </c>
      <c r="C2818" s="177" t="s">
        <v>756</v>
      </c>
      <c r="D2818" s="177" t="s">
        <v>3</v>
      </c>
      <c r="E2818" s="178" t="s">
        <v>12</v>
      </c>
      <c r="F2818" s="179">
        <v>0</v>
      </c>
      <c r="G2818" s="180" t="s">
        <v>683</v>
      </c>
      <c r="H2818" s="181">
        <v>3</v>
      </c>
      <c r="I2818" s="182">
        <f>Tabla1[[#This Row],[P_Esperada_MEISR ]]*0.0008928</f>
        <v>2.6784000000000001E-3</v>
      </c>
      <c r="J2818" s="183">
        <v>1</v>
      </c>
      <c r="K2818" s="183">
        <f>Tabla1[[#This Row],[Puntuación]]-1</f>
        <v>0</v>
      </c>
      <c r="L2818" s="182">
        <f>Tabla1[[#This Row],[Cambio escala]]*0.0008928</f>
        <v>0</v>
      </c>
      <c r="M2818" s="179" t="s">
        <v>5</v>
      </c>
      <c r="N2818" s="179" t="s">
        <v>1436</v>
      </c>
      <c r="O2818" s="179" t="s">
        <v>5</v>
      </c>
      <c r="P2818" s="179" t="s">
        <v>1441</v>
      </c>
      <c r="Q2818" s="179" t="s">
        <v>5</v>
      </c>
      <c r="R2818" s="179" t="s">
        <v>1519</v>
      </c>
      <c r="S2818" s="179" t="s">
        <v>13</v>
      </c>
      <c r="T2818" s="184" t="s">
        <v>14</v>
      </c>
      <c r="U2818" s="184" t="str">
        <f>Tabla1[[#This Row],[Códigos CIF]]&amp;" "&amp;"="&amp;" "&amp;Tabla1[[#This Row],[Códigos CIF Habilidad]]</f>
        <v>d710 = Interacciones interpersonales básicas</v>
      </c>
      <c r="V2818" s="189" t="s">
        <v>15</v>
      </c>
      <c r="W2818" s="19" t="s">
        <v>16</v>
      </c>
      <c r="X2818" s="10"/>
      <c r="Y2818" s="10"/>
      <c r="Z2818"/>
      <c r="AA2818"/>
      <c r="AB2818"/>
      <c r="AC2818"/>
      <c r="AD2818"/>
      <c r="AE2818"/>
      <c r="AF2818"/>
      <c r="AG2818"/>
      <c r="AH2818"/>
      <c r="AI2818"/>
    </row>
    <row r="2819" spans="1:35">
      <c r="A2819" s="10">
        <v>2803</v>
      </c>
      <c r="B2819" s="176" t="s">
        <v>1346</v>
      </c>
      <c r="C2819" s="177" t="s">
        <v>757</v>
      </c>
      <c r="D2819" s="177" t="s">
        <v>3</v>
      </c>
      <c r="E2819" s="178" t="s">
        <v>17</v>
      </c>
      <c r="F2819" s="179">
        <v>0</v>
      </c>
      <c r="G2819" s="180" t="s">
        <v>683</v>
      </c>
      <c r="H2819" s="181">
        <v>3</v>
      </c>
      <c r="I2819" s="182">
        <f>Tabla1[[#This Row],[P_Esperada_MEISR ]]*0.0008928</f>
        <v>2.6784000000000001E-3</v>
      </c>
      <c r="J2819" s="183">
        <v>1</v>
      </c>
      <c r="K2819" s="183">
        <f>Tabla1[[#This Row],[Puntuación]]-1</f>
        <v>0</v>
      </c>
      <c r="L2819" s="182">
        <f>Tabla1[[#This Row],[Cambio escala]]*0.0008928</f>
        <v>0</v>
      </c>
      <c r="M2819" s="179" t="s">
        <v>5</v>
      </c>
      <c r="N2819" s="179" t="s">
        <v>1436</v>
      </c>
      <c r="O2819" s="179" t="s">
        <v>5</v>
      </c>
      <c r="P2819" s="179" t="s">
        <v>1441</v>
      </c>
      <c r="Q2819" s="179" t="s">
        <v>5</v>
      </c>
      <c r="R2819" s="179" t="s">
        <v>1519</v>
      </c>
      <c r="S2819" s="179" t="s">
        <v>18</v>
      </c>
      <c r="T2819" s="184" t="s">
        <v>19</v>
      </c>
      <c r="U2819" s="184" t="str">
        <f>Tabla1[[#This Row],[Códigos CIF]]&amp;" "&amp;"="&amp;" "&amp;Tabla1[[#This Row],[Códigos CIF Habilidad]]</f>
        <v>d110 = Mirar</v>
      </c>
      <c r="V2819" s="189" t="s">
        <v>20</v>
      </c>
      <c r="W2819" s="19" t="s">
        <v>21</v>
      </c>
      <c r="X2819" s="10"/>
      <c r="Y2819" s="10"/>
      <c r="Z2819"/>
      <c r="AA2819"/>
      <c r="AB2819"/>
      <c r="AC2819"/>
      <c r="AD2819"/>
      <c r="AE2819"/>
      <c r="AF2819"/>
      <c r="AG2819"/>
      <c r="AH2819"/>
      <c r="AI2819"/>
    </row>
    <row r="2820" spans="1:35" ht="24">
      <c r="A2820" s="10">
        <v>2804</v>
      </c>
      <c r="B2820" s="176" t="s">
        <v>1346</v>
      </c>
      <c r="C2820" s="177" t="s">
        <v>767</v>
      </c>
      <c r="D2820" s="177" t="s">
        <v>3</v>
      </c>
      <c r="E2820" s="178" t="s">
        <v>22</v>
      </c>
      <c r="F2820" s="179">
        <v>1</v>
      </c>
      <c r="G2820" s="180" t="s">
        <v>683</v>
      </c>
      <c r="H2820" s="181">
        <v>3</v>
      </c>
      <c r="I2820" s="182">
        <f>Tabla1[[#This Row],[P_Esperada_MEISR ]]*0.0008928</f>
        <v>2.6784000000000001E-3</v>
      </c>
      <c r="J2820" s="183">
        <v>1</v>
      </c>
      <c r="K2820" s="183">
        <f>Tabla1[[#This Row],[Puntuación]]-1</f>
        <v>0</v>
      </c>
      <c r="L2820" s="182">
        <f>Tabla1[[#This Row],[Cambio escala]]*0.0008928</f>
        <v>0</v>
      </c>
      <c r="M2820" s="179" t="s">
        <v>23</v>
      </c>
      <c r="N2820" s="179" t="s">
        <v>1434</v>
      </c>
      <c r="O2820" s="179" t="s">
        <v>25</v>
      </c>
      <c r="P2820" s="179" t="s">
        <v>1440</v>
      </c>
      <c r="Q2820" s="179" t="s">
        <v>23</v>
      </c>
      <c r="R2820" s="179" t="s">
        <v>1525</v>
      </c>
      <c r="S2820" s="179" t="s">
        <v>26</v>
      </c>
      <c r="T2820" s="184" t="s">
        <v>27</v>
      </c>
      <c r="U2820" s="184" t="str">
        <f>Tabla1[[#This Row],[Códigos CIF]]&amp;" "&amp;"="&amp;" "&amp;Tabla1[[#This Row],[Códigos CIF Habilidad]]</f>
        <v>d410 = Cambiar las posturas corporales básicas</v>
      </c>
      <c r="V2820" s="189" t="s">
        <v>28</v>
      </c>
      <c r="W2820" s="19" t="s">
        <v>29</v>
      </c>
      <c r="X2820" s="10"/>
      <c r="Y2820" s="10"/>
      <c r="Z2820"/>
      <c r="AA2820"/>
      <c r="AB2820"/>
      <c r="AC2820"/>
      <c r="AD2820"/>
      <c r="AE2820"/>
      <c r="AF2820"/>
      <c r="AG2820"/>
      <c r="AH2820"/>
      <c r="AI2820"/>
    </row>
    <row r="2821" spans="1:35" ht="24">
      <c r="A2821" s="10">
        <v>2805</v>
      </c>
      <c r="B2821" s="176" t="s">
        <v>1346</v>
      </c>
      <c r="C2821" s="177" t="s">
        <v>768</v>
      </c>
      <c r="D2821" s="177" t="s">
        <v>3</v>
      </c>
      <c r="E2821" s="178" t="s">
        <v>30</v>
      </c>
      <c r="F2821" s="179">
        <v>1</v>
      </c>
      <c r="G2821" s="180" t="s">
        <v>683</v>
      </c>
      <c r="H2821" s="181">
        <v>3</v>
      </c>
      <c r="I2821" s="182">
        <f>Tabla1[[#This Row],[P_Esperada_MEISR ]]*0.0008928</f>
        <v>2.6784000000000001E-3</v>
      </c>
      <c r="J2821" s="183">
        <v>1</v>
      </c>
      <c r="K2821" s="183">
        <f>Tabla1[[#This Row],[Puntuación]]-1</f>
        <v>0</v>
      </c>
      <c r="L2821" s="182">
        <f>Tabla1[[#This Row],[Cambio escala]]*0.0008928</f>
        <v>0</v>
      </c>
      <c r="M2821" s="179" t="s">
        <v>5</v>
      </c>
      <c r="N2821" s="179" t="s">
        <v>1436</v>
      </c>
      <c r="O2821" s="179" t="s">
        <v>5</v>
      </c>
      <c r="P2821" s="179" t="s">
        <v>1441</v>
      </c>
      <c r="Q2821" s="179" t="s">
        <v>5</v>
      </c>
      <c r="R2821" s="179" t="s">
        <v>1519</v>
      </c>
      <c r="S2821" s="179" t="s">
        <v>13</v>
      </c>
      <c r="T2821" s="184" t="s">
        <v>14</v>
      </c>
      <c r="U2821" s="184" t="str">
        <f>Tabla1[[#This Row],[Códigos CIF]]&amp;" "&amp;"="&amp;" "&amp;Tabla1[[#This Row],[Códigos CIF Habilidad]]</f>
        <v>d710 = Interacciones interpersonales básicas</v>
      </c>
      <c r="V2821" s="189" t="s">
        <v>15</v>
      </c>
      <c r="W2821" s="19" t="s">
        <v>16</v>
      </c>
      <c r="X2821" s="10"/>
      <c r="Y2821" s="10"/>
      <c r="Z2821"/>
      <c r="AA2821"/>
      <c r="AB2821"/>
      <c r="AC2821"/>
      <c r="AD2821"/>
      <c r="AE2821"/>
      <c r="AF2821"/>
      <c r="AG2821"/>
      <c r="AH2821"/>
      <c r="AI2821"/>
    </row>
    <row r="2822" spans="1:35" ht="20.399999999999999">
      <c r="A2822" s="10">
        <v>2806</v>
      </c>
      <c r="B2822" s="176" t="s">
        <v>1346</v>
      </c>
      <c r="C2822" s="177" t="s">
        <v>769</v>
      </c>
      <c r="D2822" s="177" t="s">
        <v>3</v>
      </c>
      <c r="E2822" s="178" t="s">
        <v>690</v>
      </c>
      <c r="F2822" s="179">
        <v>2</v>
      </c>
      <c r="G2822" s="180" t="s">
        <v>683</v>
      </c>
      <c r="H2822" s="181">
        <v>3</v>
      </c>
      <c r="I2822" s="182">
        <f>Tabla1[[#This Row],[P_Esperada_MEISR ]]*0.0008928</f>
        <v>2.6784000000000001E-3</v>
      </c>
      <c r="J2822" s="183">
        <v>1</v>
      </c>
      <c r="K2822" s="183">
        <f>Tabla1[[#This Row],[Puntuación]]-1</f>
        <v>0</v>
      </c>
      <c r="L2822" s="182">
        <f>Tabla1[[#This Row],[Cambio escala]]*0.0008928</f>
        <v>0</v>
      </c>
      <c r="M2822" s="179" t="s">
        <v>24</v>
      </c>
      <c r="N2822" s="179" t="s">
        <v>1435</v>
      </c>
      <c r="O2822" s="179" t="s">
        <v>31</v>
      </c>
      <c r="P2822" s="179" t="s">
        <v>1438</v>
      </c>
      <c r="Q2822" s="179" t="s">
        <v>7</v>
      </c>
      <c r="R2822" s="179" t="s">
        <v>1526</v>
      </c>
      <c r="S2822" s="179" t="s">
        <v>18</v>
      </c>
      <c r="T2822" s="184" t="s">
        <v>19</v>
      </c>
      <c r="U2822" s="184" t="str">
        <f>Tabla1[[#This Row],[Códigos CIF]]&amp;" "&amp;"="&amp;" "&amp;Tabla1[[#This Row],[Códigos CIF Habilidad]]</f>
        <v>d110 = Mirar</v>
      </c>
      <c r="V2822" s="189" t="s">
        <v>20</v>
      </c>
      <c r="W2822" s="19" t="s">
        <v>21</v>
      </c>
      <c r="X2822" s="10"/>
      <c r="Y2822" s="10"/>
      <c r="Z2822"/>
      <c r="AA2822"/>
      <c r="AB2822"/>
      <c r="AC2822"/>
      <c r="AD2822"/>
      <c r="AE2822"/>
      <c r="AF2822"/>
      <c r="AG2822"/>
      <c r="AH2822"/>
      <c r="AI2822"/>
    </row>
    <row r="2823" spans="1:35" ht="24">
      <c r="A2823" s="10">
        <v>2807</v>
      </c>
      <c r="B2823" s="176" t="s">
        <v>1346</v>
      </c>
      <c r="C2823" s="177" t="s">
        <v>770</v>
      </c>
      <c r="D2823" s="177" t="s">
        <v>3</v>
      </c>
      <c r="E2823" s="178" t="s">
        <v>1307</v>
      </c>
      <c r="F2823" s="179">
        <v>2</v>
      </c>
      <c r="G2823" s="180" t="s">
        <v>683</v>
      </c>
      <c r="H2823" s="181">
        <v>3</v>
      </c>
      <c r="I2823" s="182">
        <f>Tabla1[[#This Row],[P_Esperada_MEISR ]]*0.0008928</f>
        <v>2.6784000000000001E-3</v>
      </c>
      <c r="J2823" s="183">
        <v>1</v>
      </c>
      <c r="K2823" s="183">
        <f>Tabla1[[#This Row],[Puntuación]]-1</f>
        <v>0</v>
      </c>
      <c r="L2823" s="182">
        <f>Tabla1[[#This Row],[Cambio escala]]*0.0008928</f>
        <v>0</v>
      </c>
      <c r="M2823" s="179" t="s">
        <v>23</v>
      </c>
      <c r="N2823" s="179" t="s">
        <v>1434</v>
      </c>
      <c r="O2823" s="179" t="s">
        <v>25</v>
      </c>
      <c r="P2823" s="179" t="s">
        <v>1440</v>
      </c>
      <c r="Q2823" s="179" t="s">
        <v>23</v>
      </c>
      <c r="R2823" s="179" t="s">
        <v>1525</v>
      </c>
      <c r="S2823" s="179" t="s">
        <v>26</v>
      </c>
      <c r="T2823" s="184" t="s">
        <v>27</v>
      </c>
      <c r="U2823" s="184" t="str">
        <f>Tabla1[[#This Row],[Códigos CIF]]&amp;" "&amp;"="&amp;" "&amp;Tabla1[[#This Row],[Códigos CIF Habilidad]]</f>
        <v>d410 = Cambiar las posturas corporales básicas</v>
      </c>
      <c r="V2823" s="189" t="s">
        <v>28</v>
      </c>
      <c r="W2823" s="19" t="s">
        <v>29</v>
      </c>
      <c r="X2823" s="10"/>
      <c r="Y2823" s="10"/>
      <c r="Z2823"/>
      <c r="AA2823"/>
      <c r="AB2823"/>
      <c r="AC2823"/>
      <c r="AD2823"/>
      <c r="AE2823"/>
      <c r="AF2823"/>
      <c r="AG2823"/>
      <c r="AH2823"/>
      <c r="AI2823"/>
    </row>
    <row r="2824" spans="1:35" ht="24">
      <c r="A2824" s="10">
        <v>2808</v>
      </c>
      <c r="B2824" s="176" t="s">
        <v>1346</v>
      </c>
      <c r="C2824" s="177" t="s">
        <v>771</v>
      </c>
      <c r="D2824" s="177" t="s">
        <v>3</v>
      </c>
      <c r="E2824" s="178" t="s">
        <v>32</v>
      </c>
      <c r="F2824" s="179">
        <v>2</v>
      </c>
      <c r="G2824" s="180" t="s">
        <v>683</v>
      </c>
      <c r="H2824" s="181">
        <v>3</v>
      </c>
      <c r="I2824" s="182">
        <f>Tabla1[[#This Row],[P_Esperada_MEISR ]]*0.0008928</f>
        <v>2.6784000000000001E-3</v>
      </c>
      <c r="J2824" s="183">
        <v>1</v>
      </c>
      <c r="K2824" s="183">
        <f>Tabla1[[#This Row],[Puntuación]]-1</f>
        <v>0</v>
      </c>
      <c r="L2824" s="182">
        <f>Tabla1[[#This Row],[Cambio escala]]*0.0008928</f>
        <v>0</v>
      </c>
      <c r="M2824" s="179" t="s">
        <v>5</v>
      </c>
      <c r="N2824" s="179" t="s">
        <v>1436</v>
      </c>
      <c r="O2824" s="179" t="s">
        <v>5</v>
      </c>
      <c r="P2824" s="179" t="s">
        <v>1441</v>
      </c>
      <c r="Q2824" s="179" t="s">
        <v>5</v>
      </c>
      <c r="R2824" s="179" t="s">
        <v>1519</v>
      </c>
      <c r="S2824" s="179" t="s">
        <v>13</v>
      </c>
      <c r="T2824" s="184" t="s">
        <v>14</v>
      </c>
      <c r="U2824" s="184" t="str">
        <f>Tabla1[[#This Row],[Códigos CIF]]&amp;" "&amp;"="&amp;" "&amp;Tabla1[[#This Row],[Códigos CIF Habilidad]]</f>
        <v>d710 = Interacciones interpersonales básicas</v>
      </c>
      <c r="V2824" s="189" t="s">
        <v>15</v>
      </c>
      <c r="W2824" s="19" t="s">
        <v>16</v>
      </c>
      <c r="X2824" s="10"/>
      <c r="Y2824" s="10"/>
      <c r="Z2824"/>
      <c r="AA2824"/>
      <c r="AB2824"/>
      <c r="AC2824"/>
      <c r="AD2824"/>
      <c r="AE2824"/>
      <c r="AF2824"/>
      <c r="AG2824"/>
      <c r="AH2824"/>
      <c r="AI2824"/>
    </row>
    <row r="2825" spans="1:35" ht="20.399999999999999">
      <c r="A2825" s="10">
        <v>2809</v>
      </c>
      <c r="B2825" s="176" t="s">
        <v>1346</v>
      </c>
      <c r="C2825" s="177" t="s">
        <v>772</v>
      </c>
      <c r="D2825" s="177" t="s">
        <v>3</v>
      </c>
      <c r="E2825" s="178" t="s">
        <v>33</v>
      </c>
      <c r="F2825" s="179">
        <v>3</v>
      </c>
      <c r="G2825" s="180" t="s">
        <v>683</v>
      </c>
      <c r="H2825" s="181">
        <v>3</v>
      </c>
      <c r="I2825" s="182">
        <f>Tabla1[[#This Row],[P_Esperada_MEISR ]]*0.0008928</f>
        <v>2.6784000000000001E-3</v>
      </c>
      <c r="J2825" s="183">
        <v>1</v>
      </c>
      <c r="K2825" s="183">
        <f>Tabla1[[#This Row],[Puntuación]]-1</f>
        <v>0</v>
      </c>
      <c r="L2825" s="182">
        <f>Tabla1[[#This Row],[Cambio escala]]*0.0008928</f>
        <v>0</v>
      </c>
      <c r="M2825" s="179" t="s">
        <v>24</v>
      </c>
      <c r="N2825" s="179" t="s">
        <v>1435</v>
      </c>
      <c r="O2825" s="179" t="s">
        <v>31</v>
      </c>
      <c r="P2825" s="179" t="s">
        <v>1438</v>
      </c>
      <c r="Q2825" s="179" t="s">
        <v>7</v>
      </c>
      <c r="R2825" s="179" t="s">
        <v>1526</v>
      </c>
      <c r="S2825" s="179" t="s">
        <v>34</v>
      </c>
      <c r="T2825" s="184" t="s">
        <v>27</v>
      </c>
      <c r="U2825" s="184" t="str">
        <f>Tabla1[[#This Row],[Códigos CIF]]&amp;" "&amp;"="&amp;" "&amp;Tabla1[[#This Row],[Códigos CIF Habilidad]]</f>
        <v>d445 = Uso de la mano y el brazo</v>
      </c>
      <c r="V2825" s="189" t="s">
        <v>35</v>
      </c>
      <c r="W2825" s="19" t="s">
        <v>36</v>
      </c>
      <c r="X2825" s="10"/>
      <c r="Y2825" s="10"/>
      <c r="Z2825"/>
      <c r="AA2825"/>
      <c r="AB2825"/>
      <c r="AC2825"/>
      <c r="AD2825"/>
      <c r="AE2825"/>
      <c r="AF2825"/>
      <c r="AG2825"/>
      <c r="AH2825"/>
      <c r="AI2825"/>
    </row>
    <row r="2826" spans="1:35" ht="24">
      <c r="A2826" s="10">
        <v>2810</v>
      </c>
      <c r="B2826" s="176" t="s">
        <v>1346</v>
      </c>
      <c r="C2826" s="177" t="s">
        <v>773</v>
      </c>
      <c r="D2826" s="177" t="s">
        <v>3</v>
      </c>
      <c r="E2826" s="178" t="s">
        <v>1308</v>
      </c>
      <c r="F2826" s="179">
        <v>3</v>
      </c>
      <c r="G2826" s="180" t="s">
        <v>683</v>
      </c>
      <c r="H2826" s="181">
        <v>3</v>
      </c>
      <c r="I2826" s="182">
        <f>Tabla1[[#This Row],[P_Esperada_MEISR ]]*0.0008928</f>
        <v>2.6784000000000001E-3</v>
      </c>
      <c r="J2826" s="183">
        <v>1</v>
      </c>
      <c r="K2826" s="183">
        <f>Tabla1[[#This Row],[Puntuación]]-1</f>
        <v>0</v>
      </c>
      <c r="L2826" s="182">
        <f>Tabla1[[#This Row],[Cambio escala]]*0.0008928</f>
        <v>0</v>
      </c>
      <c r="M2826" s="179" t="s">
        <v>24</v>
      </c>
      <c r="N2826" s="179" t="s">
        <v>1435</v>
      </c>
      <c r="O2826" s="179" t="s">
        <v>31</v>
      </c>
      <c r="P2826" s="179" t="s">
        <v>1438</v>
      </c>
      <c r="Q2826" s="179" t="s">
        <v>7</v>
      </c>
      <c r="R2826" s="179" t="s">
        <v>1526</v>
      </c>
      <c r="S2826" s="179" t="s">
        <v>37</v>
      </c>
      <c r="T2826" s="184" t="s">
        <v>19</v>
      </c>
      <c r="U2826" s="184" t="str">
        <f>Tabla1[[#This Row],[Códigos CIF]]&amp;" "&amp;"="&amp;" "&amp;Tabla1[[#This Row],[Códigos CIF Habilidad]]</f>
        <v>d120 = Otras experiencias sensoriales intencionadas</v>
      </c>
      <c r="V2826" s="189" t="s">
        <v>38</v>
      </c>
      <c r="W2826" s="19" t="s">
        <v>39</v>
      </c>
      <c r="X2826" s="10"/>
      <c r="Y2826" s="10"/>
      <c r="Z2826"/>
      <c r="AA2826"/>
      <c r="AB2826"/>
      <c r="AC2826"/>
      <c r="AD2826"/>
      <c r="AE2826"/>
      <c r="AF2826"/>
      <c r="AG2826"/>
      <c r="AH2826"/>
      <c r="AI2826"/>
    </row>
    <row r="2827" spans="1:35">
      <c r="A2827" s="10">
        <v>2811</v>
      </c>
      <c r="B2827" s="176" t="s">
        <v>1346</v>
      </c>
      <c r="C2827" s="177" t="s">
        <v>754</v>
      </c>
      <c r="D2827" s="177" t="s">
        <v>3</v>
      </c>
      <c r="E2827" s="178" t="s">
        <v>40</v>
      </c>
      <c r="F2827" s="179">
        <v>3</v>
      </c>
      <c r="G2827" s="180" t="s">
        <v>683</v>
      </c>
      <c r="H2827" s="181">
        <v>3</v>
      </c>
      <c r="I2827" s="182">
        <f>Tabla1[[#This Row],[P_Esperada_MEISR ]]*0.0008928</f>
        <v>2.6784000000000001E-3</v>
      </c>
      <c r="J2827" s="183">
        <v>1</v>
      </c>
      <c r="K2827" s="183">
        <f>Tabla1[[#This Row],[Puntuación]]-1</f>
        <v>0</v>
      </c>
      <c r="L2827" s="182">
        <f>Tabla1[[#This Row],[Cambio escala]]*0.0008928</f>
        <v>0</v>
      </c>
      <c r="M2827" s="179" t="s">
        <v>5</v>
      </c>
      <c r="N2827" s="179" t="s">
        <v>1436</v>
      </c>
      <c r="O2827" s="179" t="s">
        <v>5</v>
      </c>
      <c r="P2827" s="179" t="s">
        <v>1441</v>
      </c>
      <c r="Q2827" s="179" t="s">
        <v>5</v>
      </c>
      <c r="R2827" s="179" t="s">
        <v>1519</v>
      </c>
      <c r="S2827" s="179" t="s">
        <v>41</v>
      </c>
      <c r="T2827" s="184" t="s">
        <v>19</v>
      </c>
      <c r="U2827" s="184" t="str">
        <f>Tabla1[[#This Row],[Códigos CIF]]&amp;" "&amp;"="&amp;" "&amp;Tabla1[[#This Row],[Códigos CIF Habilidad]]</f>
        <v>d160 = Centrar la atención</v>
      </c>
      <c r="V2827" s="189" t="s">
        <v>42</v>
      </c>
      <c r="W2827" s="19" t="s">
        <v>43</v>
      </c>
      <c r="X2827" s="10"/>
      <c r="Y2827" s="10"/>
      <c r="Z2827"/>
      <c r="AA2827"/>
      <c r="AB2827"/>
      <c r="AC2827"/>
      <c r="AD2827"/>
      <c r="AE2827"/>
      <c r="AF2827"/>
      <c r="AG2827"/>
      <c r="AH2827"/>
      <c r="AI2827"/>
    </row>
    <row r="2828" spans="1:35" ht="40.799999999999997">
      <c r="A2828" s="10">
        <v>2812</v>
      </c>
      <c r="B2828" s="176" t="s">
        <v>1346</v>
      </c>
      <c r="C2828" s="177" t="s">
        <v>774</v>
      </c>
      <c r="D2828" s="177" t="s">
        <v>3</v>
      </c>
      <c r="E2828" s="178" t="s">
        <v>688</v>
      </c>
      <c r="F2828" s="179">
        <v>5</v>
      </c>
      <c r="G2828" s="180" t="s">
        <v>683</v>
      </c>
      <c r="H2828" s="181">
        <v>3</v>
      </c>
      <c r="I2828" s="182">
        <f>Tabla1[[#This Row],[P_Esperada_MEISR ]]*0.0008928</f>
        <v>2.6784000000000001E-3</v>
      </c>
      <c r="J2828" s="183">
        <v>1</v>
      </c>
      <c r="K2828" s="183">
        <f>Tabla1[[#This Row],[Puntuación]]-1</f>
        <v>0</v>
      </c>
      <c r="L2828" s="182">
        <f>Tabla1[[#This Row],[Cambio escala]]*0.0008928</f>
        <v>0</v>
      </c>
      <c r="M2828" s="179" t="s">
        <v>23</v>
      </c>
      <c r="N2828" s="179" t="s">
        <v>1434</v>
      </c>
      <c r="O2828" s="179" t="s">
        <v>25</v>
      </c>
      <c r="P2828" s="179" t="s">
        <v>1440</v>
      </c>
      <c r="Q2828" s="179" t="s">
        <v>23</v>
      </c>
      <c r="R2828" s="179" t="s">
        <v>1525</v>
      </c>
      <c r="S2828" s="179" t="s">
        <v>44</v>
      </c>
      <c r="T2828" s="184" t="s">
        <v>27</v>
      </c>
      <c r="U2828" s="184" t="str">
        <f>Tabla1[[#This Row],[Códigos CIF]]&amp;" "&amp;"="&amp;" "&amp;Tabla1[[#This Row],[Códigos CIF Habilidad]]</f>
        <v>d415 = Mantener la posición del cuerpo</v>
      </c>
      <c r="V2828" s="189" t="s">
        <v>45</v>
      </c>
      <c r="W2828" s="19" t="s">
        <v>46</v>
      </c>
      <c r="X2828" s="10"/>
      <c r="Y2828" s="10"/>
      <c r="Z2828"/>
      <c r="AA2828"/>
      <c r="AB2828"/>
      <c r="AC2828"/>
      <c r="AD2828"/>
      <c r="AE2828"/>
      <c r="AF2828"/>
      <c r="AG2828"/>
      <c r="AH2828"/>
      <c r="AI2828"/>
    </row>
    <row r="2829" spans="1:35" ht="24">
      <c r="A2829" s="10">
        <v>2813</v>
      </c>
      <c r="B2829" s="176" t="s">
        <v>1346</v>
      </c>
      <c r="C2829" s="177" t="s">
        <v>775</v>
      </c>
      <c r="D2829" s="177" t="s">
        <v>3</v>
      </c>
      <c r="E2829" s="178" t="s">
        <v>47</v>
      </c>
      <c r="F2829" s="179">
        <v>5</v>
      </c>
      <c r="G2829" s="180" t="s">
        <v>683</v>
      </c>
      <c r="H2829" s="181">
        <v>3</v>
      </c>
      <c r="I2829" s="182">
        <f>Tabla1[[#This Row],[P_Esperada_MEISR ]]*0.0008928</f>
        <v>2.6784000000000001E-3</v>
      </c>
      <c r="J2829" s="183">
        <v>1</v>
      </c>
      <c r="K2829" s="183">
        <f>Tabla1[[#This Row],[Puntuación]]-1</f>
        <v>0</v>
      </c>
      <c r="L2829" s="182">
        <f>Tabla1[[#This Row],[Cambio escala]]*0.0008928</f>
        <v>0</v>
      </c>
      <c r="M2829" s="179" t="s">
        <v>5</v>
      </c>
      <c r="N2829" s="179" t="s">
        <v>1436</v>
      </c>
      <c r="O2829" s="179" t="s">
        <v>6</v>
      </c>
      <c r="P2829" s="179" t="s">
        <v>1439</v>
      </c>
      <c r="Q2829" s="179" t="s">
        <v>5</v>
      </c>
      <c r="R2829" s="179" t="s">
        <v>1519</v>
      </c>
      <c r="S2829" s="179" t="s">
        <v>13</v>
      </c>
      <c r="T2829" s="184" t="s">
        <v>14</v>
      </c>
      <c r="U2829" s="184" t="str">
        <f>Tabla1[[#This Row],[Códigos CIF]]&amp;" "&amp;"="&amp;" "&amp;Tabla1[[#This Row],[Códigos CIF Habilidad]]</f>
        <v>d710 = Interacciones interpersonales básicas</v>
      </c>
      <c r="V2829" s="189" t="s">
        <v>15</v>
      </c>
      <c r="W2829" s="19" t="s">
        <v>16</v>
      </c>
      <c r="X2829" s="10"/>
      <c r="Y2829" s="10"/>
      <c r="Z2829"/>
      <c r="AA2829"/>
      <c r="AB2829"/>
      <c r="AC2829"/>
      <c r="AD2829"/>
      <c r="AE2829"/>
      <c r="AF2829"/>
      <c r="AG2829"/>
      <c r="AH2829"/>
      <c r="AI2829"/>
    </row>
    <row r="2830" spans="1:35" ht="30.6">
      <c r="A2830" s="10">
        <v>2814</v>
      </c>
      <c r="B2830" s="176" t="s">
        <v>1346</v>
      </c>
      <c r="C2830" s="177" t="s">
        <v>764</v>
      </c>
      <c r="D2830" s="177" t="s">
        <v>3</v>
      </c>
      <c r="E2830" s="178" t="s">
        <v>689</v>
      </c>
      <c r="F2830" s="179">
        <v>6</v>
      </c>
      <c r="G2830" s="180" t="s">
        <v>683</v>
      </c>
      <c r="H2830" s="181">
        <v>3</v>
      </c>
      <c r="I2830" s="182">
        <f>Tabla1[[#This Row],[P_Esperada_MEISR ]]*0.0008928</f>
        <v>2.6784000000000001E-3</v>
      </c>
      <c r="J2830" s="183">
        <v>1</v>
      </c>
      <c r="K2830" s="183">
        <f>Tabla1[[#This Row],[Puntuación]]-1</f>
        <v>0</v>
      </c>
      <c r="L2830" s="182">
        <f>Tabla1[[#This Row],[Cambio escala]]*0.0008928</f>
        <v>0</v>
      </c>
      <c r="M2830" s="179" t="s">
        <v>23</v>
      </c>
      <c r="N2830" s="179" t="s">
        <v>1434</v>
      </c>
      <c r="O2830" s="179" t="s">
        <v>25</v>
      </c>
      <c r="P2830" s="179" t="s">
        <v>1440</v>
      </c>
      <c r="Q2830" s="179" t="s">
        <v>23</v>
      </c>
      <c r="R2830" s="179" t="s">
        <v>1525</v>
      </c>
      <c r="S2830" s="179" t="s">
        <v>44</v>
      </c>
      <c r="T2830" s="184" t="s">
        <v>27</v>
      </c>
      <c r="U2830" s="184" t="str">
        <f>Tabla1[[#This Row],[Códigos CIF]]&amp;" "&amp;"="&amp;" "&amp;Tabla1[[#This Row],[Códigos CIF Habilidad]]</f>
        <v>d415 = Mantener la posición del cuerpo</v>
      </c>
      <c r="V2830" s="189" t="s">
        <v>45</v>
      </c>
      <c r="W2830" s="19" t="s">
        <v>46</v>
      </c>
      <c r="X2830" s="10"/>
      <c r="Y2830" s="10"/>
      <c r="Z2830"/>
      <c r="AA2830"/>
      <c r="AB2830"/>
      <c r="AC2830"/>
      <c r="AD2830"/>
      <c r="AE2830"/>
      <c r="AF2830"/>
      <c r="AG2830"/>
      <c r="AH2830"/>
      <c r="AI2830"/>
    </row>
    <row r="2831" spans="1:35" ht="30.6">
      <c r="A2831" s="10">
        <v>2815</v>
      </c>
      <c r="B2831" s="176" t="s">
        <v>1346</v>
      </c>
      <c r="C2831" s="177" t="s">
        <v>765</v>
      </c>
      <c r="D2831" s="177" t="s">
        <v>3</v>
      </c>
      <c r="E2831" s="178" t="s">
        <v>48</v>
      </c>
      <c r="F2831" s="179">
        <v>6</v>
      </c>
      <c r="G2831" s="180" t="s">
        <v>683</v>
      </c>
      <c r="H2831" s="181">
        <v>3</v>
      </c>
      <c r="I2831" s="182">
        <f>Tabla1[[#This Row],[P_Esperada_MEISR ]]*0.0008928</f>
        <v>2.6784000000000001E-3</v>
      </c>
      <c r="J2831" s="183">
        <v>1</v>
      </c>
      <c r="K2831" s="183">
        <f>Tabla1[[#This Row],[Puntuación]]-1</f>
        <v>0</v>
      </c>
      <c r="L2831" s="182">
        <f>Tabla1[[#This Row],[Cambio escala]]*0.0008928</f>
        <v>0</v>
      </c>
      <c r="M2831" s="179" t="s">
        <v>23</v>
      </c>
      <c r="N2831" s="179" t="s">
        <v>1434</v>
      </c>
      <c r="O2831" s="179" t="s">
        <v>25</v>
      </c>
      <c r="P2831" s="179" t="s">
        <v>1440</v>
      </c>
      <c r="Q2831" s="179" t="s">
        <v>23</v>
      </c>
      <c r="R2831" s="179" t="s">
        <v>1525</v>
      </c>
      <c r="S2831" s="179" t="s">
        <v>26</v>
      </c>
      <c r="T2831" s="184" t="s">
        <v>27</v>
      </c>
      <c r="U2831" s="184" t="str">
        <f>Tabla1[[#This Row],[Códigos CIF]]&amp;" "&amp;"="&amp;" "&amp;Tabla1[[#This Row],[Códigos CIF Habilidad]]</f>
        <v>d410 = Cambiar las posturas corporales básicas</v>
      </c>
      <c r="V2831" s="189" t="s">
        <v>28</v>
      </c>
      <c r="W2831" s="19" t="s">
        <v>29</v>
      </c>
      <c r="X2831" s="10"/>
      <c r="Y2831" s="10"/>
      <c r="Z2831"/>
      <c r="AA2831"/>
      <c r="AB2831"/>
      <c r="AC2831"/>
      <c r="AD2831"/>
      <c r="AE2831"/>
      <c r="AF2831"/>
      <c r="AG2831"/>
      <c r="AH2831"/>
      <c r="AI2831"/>
    </row>
    <row r="2832" spans="1:35" ht="24">
      <c r="A2832" s="10">
        <v>2816</v>
      </c>
      <c r="B2832" s="176" t="s">
        <v>1346</v>
      </c>
      <c r="C2832" s="177" t="s">
        <v>776</v>
      </c>
      <c r="D2832" s="177" t="s">
        <v>3</v>
      </c>
      <c r="E2832" s="178" t="s">
        <v>687</v>
      </c>
      <c r="F2832" s="179">
        <v>7</v>
      </c>
      <c r="G2832" s="180" t="s">
        <v>686</v>
      </c>
      <c r="H2832" s="181">
        <v>3</v>
      </c>
      <c r="I2832" s="182">
        <f>Tabla1[[#This Row],[P_Esperada_MEISR ]]*0.0008928</f>
        <v>2.6784000000000001E-3</v>
      </c>
      <c r="J2832" s="183">
        <v>1</v>
      </c>
      <c r="K2832" s="183">
        <f>Tabla1[[#This Row],[Puntuación]]-1</f>
        <v>0</v>
      </c>
      <c r="L2832" s="182">
        <f>Tabla1[[#This Row],[Cambio escala]]*0.0008928</f>
        <v>0</v>
      </c>
      <c r="M2832" s="179" t="s">
        <v>5</v>
      </c>
      <c r="N2832" s="179" t="s">
        <v>1436</v>
      </c>
      <c r="O2832" s="179" t="s">
        <v>6</v>
      </c>
      <c r="P2832" s="179" t="s">
        <v>1439</v>
      </c>
      <c r="Q2832" s="179" t="s">
        <v>23</v>
      </c>
      <c r="R2832" s="179" t="s">
        <v>1525</v>
      </c>
      <c r="S2832" s="179" t="s">
        <v>13</v>
      </c>
      <c r="T2832" s="184" t="s">
        <v>14</v>
      </c>
      <c r="U2832" s="184" t="str">
        <f>Tabla1[[#This Row],[Códigos CIF]]&amp;" "&amp;"="&amp;" "&amp;Tabla1[[#This Row],[Códigos CIF Habilidad]]</f>
        <v>d710 = Interacciones interpersonales básicas</v>
      </c>
      <c r="V2832" s="189" t="s">
        <v>15</v>
      </c>
      <c r="W2832" s="19" t="s">
        <v>16</v>
      </c>
      <c r="X2832" s="10"/>
      <c r="Y2832" s="10"/>
      <c r="Z2832"/>
      <c r="AA2832"/>
      <c r="AB2832"/>
      <c r="AC2832"/>
      <c r="AD2832"/>
      <c r="AE2832"/>
      <c r="AF2832"/>
      <c r="AG2832"/>
      <c r="AH2832"/>
      <c r="AI2832"/>
    </row>
    <row r="2833" spans="1:35" ht="24">
      <c r="A2833" s="10">
        <v>2817</v>
      </c>
      <c r="B2833" s="176" t="s">
        <v>1346</v>
      </c>
      <c r="C2833" s="177" t="s">
        <v>777</v>
      </c>
      <c r="D2833" s="177" t="s">
        <v>3</v>
      </c>
      <c r="E2833" s="178" t="s">
        <v>1309</v>
      </c>
      <c r="F2833" s="179">
        <v>8</v>
      </c>
      <c r="G2833" s="180" t="s">
        <v>686</v>
      </c>
      <c r="H2833" s="181">
        <v>3</v>
      </c>
      <c r="I2833" s="182">
        <f>Tabla1[[#This Row],[P_Esperada_MEISR ]]*0.0008928</f>
        <v>2.6784000000000001E-3</v>
      </c>
      <c r="J2833" s="183">
        <v>1</v>
      </c>
      <c r="K2833" s="183">
        <f>Tabla1[[#This Row],[Puntuación]]-1</f>
        <v>0</v>
      </c>
      <c r="L2833" s="182">
        <f>Tabla1[[#This Row],[Cambio escala]]*0.0008928</f>
        <v>0</v>
      </c>
      <c r="M2833" s="179" t="s">
        <v>24</v>
      </c>
      <c r="N2833" s="179" t="s">
        <v>1435</v>
      </c>
      <c r="O2833" s="179" t="s">
        <v>5</v>
      </c>
      <c r="P2833" s="179" t="s">
        <v>1441</v>
      </c>
      <c r="Q2833" s="179" t="s">
        <v>5</v>
      </c>
      <c r="R2833" s="179" t="s">
        <v>1519</v>
      </c>
      <c r="S2833" s="179" t="s">
        <v>49</v>
      </c>
      <c r="T2833" s="184" t="s">
        <v>50</v>
      </c>
      <c r="U2833" s="184" t="str">
        <f>Tabla1[[#This Row],[Códigos CIF]]&amp;" "&amp;"="&amp;" "&amp;Tabla1[[#This Row],[Códigos CIF Habilidad]]</f>
        <v>d240 = Manejo del estrés y otras demandas psicológicas</v>
      </c>
      <c r="V2833" s="189" t="s">
        <v>51</v>
      </c>
      <c r="W2833" s="19" t="s">
        <v>52</v>
      </c>
      <c r="X2833" s="10"/>
      <c r="Y2833" s="10"/>
      <c r="Z2833"/>
      <c r="AA2833"/>
      <c r="AB2833"/>
      <c r="AC2833"/>
      <c r="AD2833"/>
      <c r="AE2833"/>
      <c r="AF2833"/>
      <c r="AG2833"/>
      <c r="AH2833"/>
      <c r="AI2833"/>
    </row>
    <row r="2834" spans="1:35" ht="30.6">
      <c r="A2834" s="10">
        <v>2818</v>
      </c>
      <c r="B2834" s="176" t="s">
        <v>1346</v>
      </c>
      <c r="C2834" s="177" t="s">
        <v>778</v>
      </c>
      <c r="D2834" s="177" t="s">
        <v>3</v>
      </c>
      <c r="E2834" s="178" t="s">
        <v>53</v>
      </c>
      <c r="F2834" s="179">
        <v>10</v>
      </c>
      <c r="G2834" s="180" t="s">
        <v>686</v>
      </c>
      <c r="H2834" s="181">
        <v>3</v>
      </c>
      <c r="I2834" s="182">
        <f>Tabla1[[#This Row],[P_Esperada_MEISR ]]*0.0008928</f>
        <v>2.6784000000000001E-3</v>
      </c>
      <c r="J2834" s="183">
        <v>1</v>
      </c>
      <c r="K2834" s="183">
        <f>Tabla1[[#This Row],[Puntuación]]-1</f>
        <v>0</v>
      </c>
      <c r="L2834" s="182">
        <f>Tabla1[[#This Row],[Cambio escala]]*0.0008928</f>
        <v>0</v>
      </c>
      <c r="M2834" s="179" t="s">
        <v>23</v>
      </c>
      <c r="N2834" s="179" t="s">
        <v>1434</v>
      </c>
      <c r="O2834" s="179" t="s">
        <v>25</v>
      </c>
      <c r="P2834" s="179" t="s">
        <v>1440</v>
      </c>
      <c r="Q2834" s="179" t="s">
        <v>23</v>
      </c>
      <c r="R2834" s="179" t="s">
        <v>1525</v>
      </c>
      <c r="S2834" s="179" t="s">
        <v>26</v>
      </c>
      <c r="T2834" s="184" t="s">
        <v>27</v>
      </c>
      <c r="U2834" s="184" t="str">
        <f>Tabla1[[#This Row],[Códigos CIF]]&amp;" "&amp;"="&amp;" "&amp;Tabla1[[#This Row],[Códigos CIF Habilidad]]</f>
        <v>d410 = Cambiar las posturas corporales básicas</v>
      </c>
      <c r="V2834" s="189" t="s">
        <v>28</v>
      </c>
      <c r="W2834" s="19" t="s">
        <v>29</v>
      </c>
      <c r="X2834" s="10"/>
      <c r="Y2834" s="10"/>
      <c r="Z2834"/>
      <c r="AA2834"/>
      <c r="AB2834"/>
      <c r="AC2834"/>
      <c r="AD2834"/>
      <c r="AE2834"/>
      <c r="AF2834"/>
      <c r="AG2834"/>
      <c r="AH2834"/>
      <c r="AI2834"/>
    </row>
    <row r="2835" spans="1:35">
      <c r="A2835" s="10">
        <v>2819</v>
      </c>
      <c r="B2835" s="176" t="s">
        <v>1346</v>
      </c>
      <c r="C2835" s="177" t="s">
        <v>779</v>
      </c>
      <c r="D2835" s="177" t="s">
        <v>3</v>
      </c>
      <c r="E2835" s="178" t="s">
        <v>54</v>
      </c>
      <c r="F2835" s="179">
        <v>12</v>
      </c>
      <c r="G2835" s="180" t="s">
        <v>686</v>
      </c>
      <c r="H2835" s="181">
        <v>3</v>
      </c>
      <c r="I2835" s="182">
        <f>Tabla1[[#This Row],[P_Esperada_MEISR ]]*0.0008928</f>
        <v>2.6784000000000001E-3</v>
      </c>
      <c r="J2835" s="183">
        <v>1</v>
      </c>
      <c r="K2835" s="183">
        <f>Tabla1[[#This Row],[Puntuación]]-1</f>
        <v>0</v>
      </c>
      <c r="L2835" s="182">
        <f>Tabla1[[#This Row],[Cambio escala]]*0.0008928</f>
        <v>0</v>
      </c>
      <c r="M2835" s="179" t="s">
        <v>5</v>
      </c>
      <c r="N2835" s="179" t="s">
        <v>1436</v>
      </c>
      <c r="O2835" s="179" t="s">
        <v>6</v>
      </c>
      <c r="P2835" s="179" t="s">
        <v>1439</v>
      </c>
      <c r="Q2835" s="179" t="s">
        <v>5</v>
      </c>
      <c r="R2835" s="179" t="s">
        <v>1519</v>
      </c>
      <c r="S2835" s="179" t="s">
        <v>55</v>
      </c>
      <c r="T2835" s="184" t="s">
        <v>9</v>
      </c>
      <c r="U2835" s="184" t="str">
        <f>Tabla1[[#This Row],[Códigos CIF]]&amp;" "&amp;"="&amp;" "&amp;Tabla1[[#This Row],[Códigos CIF Habilidad]]</f>
        <v>d330 = Hablar</v>
      </c>
      <c r="V2835" s="189" t="s">
        <v>56</v>
      </c>
      <c r="W2835" s="19" t="s">
        <v>57</v>
      </c>
      <c r="X2835" s="10"/>
      <c r="Y2835" s="10"/>
      <c r="Z2835"/>
      <c r="AA2835"/>
      <c r="AB2835"/>
      <c r="AC2835"/>
      <c r="AD2835"/>
      <c r="AE2835"/>
      <c r="AF2835"/>
      <c r="AG2835"/>
      <c r="AH2835"/>
      <c r="AI2835"/>
    </row>
    <row r="2836" spans="1:35">
      <c r="A2836" s="10">
        <v>2820</v>
      </c>
      <c r="B2836" s="176" t="s">
        <v>1346</v>
      </c>
      <c r="C2836" s="177" t="s">
        <v>780</v>
      </c>
      <c r="D2836" s="177" t="s">
        <v>3</v>
      </c>
      <c r="E2836" s="178" t="s">
        <v>58</v>
      </c>
      <c r="F2836" s="179">
        <v>12</v>
      </c>
      <c r="G2836" s="180" t="s">
        <v>686</v>
      </c>
      <c r="H2836" s="181">
        <v>3</v>
      </c>
      <c r="I2836" s="182">
        <f>Tabla1[[#This Row],[P_Esperada_MEISR ]]*0.0008928</f>
        <v>2.6784000000000001E-3</v>
      </c>
      <c r="J2836" s="183">
        <v>1</v>
      </c>
      <c r="K2836" s="183">
        <f>Tabla1[[#This Row],[Puntuación]]-1</f>
        <v>0</v>
      </c>
      <c r="L2836" s="182">
        <f>Tabla1[[#This Row],[Cambio escala]]*0.0008928</f>
        <v>0</v>
      </c>
      <c r="M2836" s="179" t="s">
        <v>23</v>
      </c>
      <c r="N2836" s="179" t="s">
        <v>1434</v>
      </c>
      <c r="O2836" s="179" t="s">
        <v>25</v>
      </c>
      <c r="P2836" s="179" t="s">
        <v>1440</v>
      </c>
      <c r="Q2836" s="179" t="s">
        <v>23</v>
      </c>
      <c r="R2836" s="179" t="s">
        <v>1525</v>
      </c>
      <c r="S2836" s="179" t="s">
        <v>44</v>
      </c>
      <c r="T2836" s="184" t="s">
        <v>27</v>
      </c>
      <c r="U2836" s="184" t="str">
        <f>Tabla1[[#This Row],[Códigos CIF]]&amp;" "&amp;"="&amp;" "&amp;Tabla1[[#This Row],[Códigos CIF Habilidad]]</f>
        <v>d415 = Mantener la posición del cuerpo</v>
      </c>
      <c r="V2836" s="189" t="s">
        <v>45</v>
      </c>
      <c r="W2836" s="19" t="s">
        <v>46</v>
      </c>
      <c r="X2836" s="10"/>
      <c r="Y2836" s="10"/>
      <c r="Z2836"/>
      <c r="AA2836"/>
      <c r="AB2836"/>
      <c r="AC2836"/>
      <c r="AD2836"/>
      <c r="AE2836"/>
      <c r="AF2836"/>
      <c r="AG2836"/>
      <c r="AH2836"/>
      <c r="AI2836"/>
    </row>
    <row r="2837" spans="1:35" ht="20.399999999999999">
      <c r="A2837" s="10">
        <v>2821</v>
      </c>
      <c r="B2837" s="176" t="s">
        <v>1346</v>
      </c>
      <c r="C2837" s="177" t="s">
        <v>781</v>
      </c>
      <c r="D2837" s="177" t="s">
        <v>3</v>
      </c>
      <c r="E2837" s="178" t="s">
        <v>691</v>
      </c>
      <c r="F2837" s="179">
        <v>18</v>
      </c>
      <c r="G2837" s="180" t="s">
        <v>684</v>
      </c>
      <c r="H2837" s="181">
        <v>3</v>
      </c>
      <c r="I2837" s="182">
        <f>Tabla1[[#This Row],[P_Esperada_MEISR ]]*0.0008928</f>
        <v>2.6784000000000001E-3</v>
      </c>
      <c r="J2837" s="183">
        <v>1</v>
      </c>
      <c r="K2837" s="183">
        <f>Tabla1[[#This Row],[Puntuación]]-1</f>
        <v>0</v>
      </c>
      <c r="L2837" s="182">
        <f>Tabla1[[#This Row],[Cambio escala]]*0.0008928</f>
        <v>0</v>
      </c>
      <c r="M2837" s="179" t="s">
        <v>24</v>
      </c>
      <c r="N2837" s="179" t="s">
        <v>1435</v>
      </c>
      <c r="O2837" s="179" t="s">
        <v>5</v>
      </c>
      <c r="P2837" s="179" t="s">
        <v>1441</v>
      </c>
      <c r="Q2837" s="179" t="s">
        <v>5</v>
      </c>
      <c r="R2837" s="179" t="s">
        <v>1519</v>
      </c>
      <c r="S2837" s="179" t="s">
        <v>59</v>
      </c>
      <c r="T2837" s="184" t="s">
        <v>60</v>
      </c>
      <c r="U2837" s="184" t="str">
        <f>Tabla1[[#This Row],[Códigos CIF]]&amp;" "&amp;"="&amp;" "&amp;Tabla1[[#This Row],[Códigos CIF Habilidad]]</f>
        <v xml:space="preserve">d880 = Participación en el juego </v>
      </c>
      <c r="V2837" s="189" t="s">
        <v>61</v>
      </c>
      <c r="W2837" s="19" t="s">
        <v>62</v>
      </c>
      <c r="X2837" s="10"/>
      <c r="Y2837" s="10"/>
      <c r="Z2837"/>
      <c r="AA2837"/>
      <c r="AB2837"/>
      <c r="AC2837"/>
      <c r="AD2837"/>
      <c r="AE2837"/>
      <c r="AF2837"/>
      <c r="AG2837"/>
      <c r="AH2837"/>
      <c r="AI2837"/>
    </row>
    <row r="2838" spans="1:35">
      <c r="A2838" s="10">
        <v>2822</v>
      </c>
      <c r="B2838" s="176" t="s">
        <v>1346</v>
      </c>
      <c r="C2838" s="177" t="s">
        <v>782</v>
      </c>
      <c r="D2838" s="177" t="s">
        <v>3</v>
      </c>
      <c r="E2838" s="178" t="s">
        <v>1310</v>
      </c>
      <c r="F2838" s="179">
        <v>18</v>
      </c>
      <c r="G2838" s="180" t="s">
        <v>684</v>
      </c>
      <c r="H2838" s="181">
        <v>3</v>
      </c>
      <c r="I2838" s="182">
        <f>Tabla1[[#This Row],[P_Esperada_MEISR ]]*0.0008928</f>
        <v>2.6784000000000001E-3</v>
      </c>
      <c r="J2838" s="183">
        <v>1</v>
      </c>
      <c r="K2838" s="183">
        <f>Tabla1[[#This Row],[Puntuación]]-1</f>
        <v>0</v>
      </c>
      <c r="L2838" s="182">
        <f>Tabla1[[#This Row],[Cambio escala]]*0.0008928</f>
        <v>0</v>
      </c>
      <c r="M2838" s="179" t="s">
        <v>5</v>
      </c>
      <c r="N2838" s="179" t="s">
        <v>1436</v>
      </c>
      <c r="O2838" s="179" t="s">
        <v>6</v>
      </c>
      <c r="P2838" s="179" t="s">
        <v>1439</v>
      </c>
      <c r="Q2838" s="179" t="s">
        <v>5</v>
      </c>
      <c r="R2838" s="179" t="s">
        <v>1519</v>
      </c>
      <c r="S2838" s="179" t="s">
        <v>8</v>
      </c>
      <c r="T2838" s="184" t="s">
        <v>9</v>
      </c>
      <c r="U2838" s="184" t="str">
        <f>Tabla1[[#This Row],[Códigos CIF]]&amp;" "&amp;"="&amp;" "&amp;Tabla1[[#This Row],[Códigos CIF Habilidad]]</f>
        <v>d331 = Pre-lenguaje</v>
      </c>
      <c r="V2838" s="189" t="s">
        <v>10</v>
      </c>
      <c r="W2838" s="19" t="s">
        <v>11</v>
      </c>
      <c r="X2838" s="10"/>
      <c r="Y2838" s="10"/>
      <c r="Z2838"/>
      <c r="AA2838"/>
      <c r="AB2838"/>
      <c r="AC2838"/>
      <c r="AD2838"/>
      <c r="AE2838"/>
      <c r="AF2838"/>
      <c r="AG2838"/>
      <c r="AH2838"/>
      <c r="AI2838"/>
    </row>
    <row r="2839" spans="1:35">
      <c r="A2839" s="10">
        <v>2823</v>
      </c>
      <c r="B2839" s="176" t="s">
        <v>1346</v>
      </c>
      <c r="C2839" s="177" t="s">
        <v>783</v>
      </c>
      <c r="D2839" s="177" t="s">
        <v>3</v>
      </c>
      <c r="E2839" s="178" t="s">
        <v>692</v>
      </c>
      <c r="F2839" s="179">
        <v>21</v>
      </c>
      <c r="G2839" s="180" t="s">
        <v>685</v>
      </c>
      <c r="H2839" s="181">
        <v>3</v>
      </c>
      <c r="I2839" s="182">
        <f>Tabla1[[#This Row],[P_Esperada_MEISR ]]*0.0008928</f>
        <v>2.6784000000000001E-3</v>
      </c>
      <c r="J2839" s="183">
        <v>1</v>
      </c>
      <c r="K2839" s="183">
        <f>Tabla1[[#This Row],[Puntuación]]-1</f>
        <v>0</v>
      </c>
      <c r="L2839" s="182">
        <f>Tabla1[[#This Row],[Cambio escala]]*0.0008928</f>
        <v>0</v>
      </c>
      <c r="M2839" s="179" t="s">
        <v>23</v>
      </c>
      <c r="N2839" s="179" t="s">
        <v>1434</v>
      </c>
      <c r="O2839" s="179" t="s">
        <v>5</v>
      </c>
      <c r="P2839" s="179" t="s">
        <v>1441</v>
      </c>
      <c r="Q2839" s="179" t="s">
        <v>23</v>
      </c>
      <c r="R2839" s="179" t="s">
        <v>1525</v>
      </c>
      <c r="S2839" s="179" t="s">
        <v>63</v>
      </c>
      <c r="T2839" s="184" t="s">
        <v>27</v>
      </c>
      <c r="U2839" s="184" t="str">
        <f>Tabla1[[#This Row],[Códigos CIF]]&amp;" "&amp;"="&amp;" "&amp;Tabla1[[#This Row],[Códigos CIF Habilidad]]</f>
        <v>d460 = Desplazarse por distintos lugares</v>
      </c>
      <c r="V2839" s="189" t="s">
        <v>64</v>
      </c>
      <c r="W2839" s="19" t="s">
        <v>65</v>
      </c>
      <c r="X2839" s="10"/>
      <c r="Y2839" s="10"/>
      <c r="Z2839"/>
      <c r="AA2839"/>
      <c r="AB2839"/>
      <c r="AC2839"/>
      <c r="AD2839"/>
      <c r="AE2839"/>
      <c r="AF2839"/>
      <c r="AG2839"/>
      <c r="AH2839"/>
      <c r="AI2839"/>
    </row>
    <row r="2840" spans="1:35" ht="20.399999999999999">
      <c r="A2840" s="10">
        <v>2824</v>
      </c>
      <c r="B2840" s="176" t="s">
        <v>1346</v>
      </c>
      <c r="C2840" s="177" t="s">
        <v>784</v>
      </c>
      <c r="D2840" s="177" t="s">
        <v>3</v>
      </c>
      <c r="E2840" s="178" t="s">
        <v>1311</v>
      </c>
      <c r="F2840" s="179">
        <v>30</v>
      </c>
      <c r="G2840" s="180" t="s">
        <v>738</v>
      </c>
      <c r="H2840" s="181">
        <v>3</v>
      </c>
      <c r="I2840" s="182">
        <f>Tabla1[[#This Row],[P_Esperada_MEISR ]]*0.0008928</f>
        <v>2.6784000000000001E-3</v>
      </c>
      <c r="J2840" s="183">
        <v>1</v>
      </c>
      <c r="K2840" s="183">
        <f>Tabla1[[#This Row],[Puntuación]]-1</f>
        <v>0</v>
      </c>
      <c r="L2840" s="182">
        <f>Tabla1[[#This Row],[Cambio escala]]*0.0008928</f>
        <v>0</v>
      </c>
      <c r="M2840" s="179" t="s">
        <v>5</v>
      </c>
      <c r="N2840" s="179" t="s">
        <v>1436</v>
      </c>
      <c r="O2840" s="179" t="s">
        <v>5</v>
      </c>
      <c r="P2840" s="179" t="s">
        <v>1441</v>
      </c>
      <c r="Q2840" s="179" t="s">
        <v>5</v>
      </c>
      <c r="R2840" s="179" t="s">
        <v>1519</v>
      </c>
      <c r="S2840" s="179" t="s">
        <v>55</v>
      </c>
      <c r="T2840" s="184" t="s">
        <v>9</v>
      </c>
      <c r="U2840" s="184" t="str">
        <f>Tabla1[[#This Row],[Códigos CIF]]&amp;" "&amp;"="&amp;" "&amp;Tabla1[[#This Row],[Códigos CIF Habilidad]]</f>
        <v>d330 = Hablar</v>
      </c>
      <c r="V2840" s="189" t="s">
        <v>56</v>
      </c>
      <c r="W2840" s="19" t="s">
        <v>57</v>
      </c>
      <c r="X2840" s="10"/>
      <c r="Y2840" s="10"/>
      <c r="Z2840"/>
      <c r="AA2840"/>
      <c r="AB2840"/>
      <c r="AC2840"/>
      <c r="AD2840"/>
      <c r="AE2840"/>
      <c r="AF2840"/>
      <c r="AG2840"/>
      <c r="AH2840"/>
      <c r="AI2840"/>
    </row>
    <row r="2841" spans="1:35" ht="24">
      <c r="A2841" s="10">
        <v>2825</v>
      </c>
      <c r="B2841" s="176" t="s">
        <v>1346</v>
      </c>
      <c r="C2841" s="177" t="s">
        <v>785</v>
      </c>
      <c r="D2841" s="177" t="s">
        <v>3</v>
      </c>
      <c r="E2841" s="178" t="s">
        <v>66</v>
      </c>
      <c r="F2841" s="179">
        <v>33</v>
      </c>
      <c r="G2841" s="180" t="s">
        <v>739</v>
      </c>
      <c r="H2841" s="181">
        <v>3</v>
      </c>
      <c r="I2841" s="182">
        <f>Tabla1[[#This Row],[P_Esperada_MEISR ]]*0.0008928</f>
        <v>2.6784000000000001E-3</v>
      </c>
      <c r="J2841" s="183">
        <v>1</v>
      </c>
      <c r="K2841" s="183">
        <f>Tabla1[[#This Row],[Puntuación]]-1</f>
        <v>0</v>
      </c>
      <c r="L2841" s="182">
        <f>Tabla1[[#This Row],[Cambio escala]]*0.0008928</f>
        <v>0</v>
      </c>
      <c r="M2841" s="179" t="s">
        <v>5</v>
      </c>
      <c r="N2841" s="179" t="s">
        <v>1436</v>
      </c>
      <c r="O2841" s="179" t="s">
        <v>31</v>
      </c>
      <c r="P2841" s="179" t="s">
        <v>1438</v>
      </c>
      <c r="Q2841" s="179" t="s">
        <v>7</v>
      </c>
      <c r="R2841" s="179" t="s">
        <v>1526</v>
      </c>
      <c r="S2841" s="179" t="s">
        <v>67</v>
      </c>
      <c r="T2841" s="184" t="s">
        <v>9</v>
      </c>
      <c r="U2841" s="184" t="str">
        <f>Tabla1[[#This Row],[Códigos CIF]]&amp;" "&amp;"="&amp;" "&amp;Tabla1[[#This Row],[Códigos CIF Habilidad]]</f>
        <v>d310 = Comunicación-recepción de mensajes hablados</v>
      </c>
      <c r="V2841" s="189" t="s">
        <v>68</v>
      </c>
      <c r="W2841" s="19" t="s">
        <v>69</v>
      </c>
      <c r="X2841" s="10"/>
      <c r="Y2841" s="10"/>
      <c r="Z2841"/>
      <c r="AA2841"/>
      <c r="AB2841"/>
      <c r="AC2841"/>
      <c r="AD2841"/>
      <c r="AE2841"/>
      <c r="AF2841"/>
      <c r="AG2841"/>
      <c r="AH2841"/>
      <c r="AI2841"/>
    </row>
    <row r="2842" spans="1:35" ht="20.399999999999999">
      <c r="A2842" s="10">
        <v>2826</v>
      </c>
      <c r="B2842" s="176" t="s">
        <v>1346</v>
      </c>
      <c r="C2842" s="177" t="s">
        <v>786</v>
      </c>
      <c r="D2842" s="177" t="s">
        <v>3</v>
      </c>
      <c r="E2842" s="178" t="s">
        <v>70</v>
      </c>
      <c r="F2842" s="179">
        <v>36</v>
      </c>
      <c r="G2842" s="180" t="s">
        <v>739</v>
      </c>
      <c r="H2842" s="181">
        <v>3</v>
      </c>
      <c r="I2842" s="182">
        <f>Tabla1[[#This Row],[P_Esperada_MEISR ]]*0.0008928</f>
        <v>2.6784000000000001E-3</v>
      </c>
      <c r="J2842" s="183">
        <v>1</v>
      </c>
      <c r="K2842" s="183">
        <f>Tabla1[[#This Row],[Puntuación]]-1</f>
        <v>0</v>
      </c>
      <c r="L2842" s="182">
        <f>Tabla1[[#This Row],[Cambio escala]]*0.0008928</f>
        <v>0</v>
      </c>
      <c r="M2842" s="179" t="s">
        <v>5</v>
      </c>
      <c r="N2842" s="179" t="s">
        <v>1436</v>
      </c>
      <c r="O2842" s="179" t="s">
        <v>6</v>
      </c>
      <c r="P2842" s="179" t="s">
        <v>1439</v>
      </c>
      <c r="Q2842" s="179" t="s">
        <v>5</v>
      </c>
      <c r="R2842" s="179" t="s">
        <v>1519</v>
      </c>
      <c r="S2842" s="179" t="s">
        <v>55</v>
      </c>
      <c r="T2842" s="184" t="s">
        <v>9</v>
      </c>
      <c r="U2842" s="184" t="str">
        <f>Tabla1[[#This Row],[Códigos CIF]]&amp;" "&amp;"="&amp;" "&amp;Tabla1[[#This Row],[Códigos CIF Habilidad]]</f>
        <v>d330 = Hablar</v>
      </c>
      <c r="V2842" s="189" t="s">
        <v>56</v>
      </c>
      <c r="W2842" s="19" t="s">
        <v>57</v>
      </c>
      <c r="X2842" s="10"/>
      <c r="Y2842" s="10"/>
      <c r="Z2842"/>
      <c r="AA2842"/>
      <c r="AB2842"/>
      <c r="AC2842"/>
      <c r="AD2842"/>
      <c r="AE2842"/>
      <c r="AF2842"/>
      <c r="AG2842"/>
      <c r="AH2842"/>
      <c r="AI2842"/>
    </row>
    <row r="2843" spans="1:35">
      <c r="A2843" s="10">
        <v>2827</v>
      </c>
      <c r="B2843" s="176" t="s">
        <v>1346</v>
      </c>
      <c r="C2843" s="177" t="s">
        <v>787</v>
      </c>
      <c r="D2843" s="177" t="s">
        <v>3</v>
      </c>
      <c r="E2843" s="178" t="s">
        <v>71</v>
      </c>
      <c r="F2843" s="179">
        <v>36</v>
      </c>
      <c r="G2843" s="180" t="s">
        <v>739</v>
      </c>
      <c r="H2843" s="181">
        <v>3</v>
      </c>
      <c r="I2843" s="182">
        <f>Tabla1[[#This Row],[P_Esperada_MEISR ]]*0.0008928</f>
        <v>2.6784000000000001E-3</v>
      </c>
      <c r="J2843" s="183">
        <v>1</v>
      </c>
      <c r="K2843" s="183">
        <f>Tabla1[[#This Row],[Puntuación]]-1</f>
        <v>0</v>
      </c>
      <c r="L2843" s="182">
        <f>Tabla1[[#This Row],[Cambio escala]]*0.0008928</f>
        <v>0</v>
      </c>
      <c r="M2843" s="179" t="s">
        <v>24</v>
      </c>
      <c r="N2843" s="179" t="s">
        <v>1435</v>
      </c>
      <c r="O2843" s="179" t="s">
        <v>31</v>
      </c>
      <c r="P2843" s="179" t="s">
        <v>1438</v>
      </c>
      <c r="Q2843" s="179" t="s">
        <v>7</v>
      </c>
      <c r="R2843" s="179" t="s">
        <v>1526</v>
      </c>
      <c r="S2843" s="179" t="s">
        <v>72</v>
      </c>
      <c r="T2843" s="184" t="s">
        <v>50</v>
      </c>
      <c r="U2843" s="184" t="str">
        <f>Tabla1[[#This Row],[Códigos CIF]]&amp;" "&amp;"="&amp;" "&amp;Tabla1[[#This Row],[Códigos CIF Habilidad]]</f>
        <v>d230 = Llevar a cabo rutinas diarias</v>
      </c>
      <c r="V2843" s="189" t="s">
        <v>73</v>
      </c>
      <c r="W2843" s="19" t="s">
        <v>74</v>
      </c>
      <c r="X2843" s="10"/>
      <c r="Y2843" s="10"/>
      <c r="Z2843"/>
      <c r="AA2843"/>
      <c r="AB2843"/>
      <c r="AC2843"/>
      <c r="AD2843"/>
      <c r="AE2843"/>
      <c r="AF2843"/>
      <c r="AG2843"/>
      <c r="AH2843"/>
      <c r="AI2843"/>
    </row>
    <row r="2844" spans="1:35" ht="20.399999999999999">
      <c r="A2844" s="10">
        <v>2828</v>
      </c>
      <c r="B2844" s="176" t="s">
        <v>1346</v>
      </c>
      <c r="C2844" s="177" t="s">
        <v>788</v>
      </c>
      <c r="D2844" s="177" t="s">
        <v>3</v>
      </c>
      <c r="E2844" s="178" t="s">
        <v>75</v>
      </c>
      <c r="F2844" s="179">
        <v>42</v>
      </c>
      <c r="G2844" s="180" t="s">
        <v>740</v>
      </c>
      <c r="H2844" s="181">
        <v>3</v>
      </c>
      <c r="I2844" s="182">
        <f>Tabla1[[#This Row],[P_Esperada_MEISR ]]*0.0008928</f>
        <v>2.6784000000000001E-3</v>
      </c>
      <c r="J2844" s="183">
        <v>1</v>
      </c>
      <c r="K2844" s="183">
        <f>Tabla1[[#This Row],[Puntuación]]-1</f>
        <v>0</v>
      </c>
      <c r="L2844" s="182">
        <f>Tabla1[[#This Row],[Cambio escala]]*0.0008928</f>
        <v>0</v>
      </c>
      <c r="M2844" s="179" t="s">
        <v>5</v>
      </c>
      <c r="N2844" s="179" t="s">
        <v>1436</v>
      </c>
      <c r="O2844" s="179" t="s">
        <v>6</v>
      </c>
      <c r="P2844" s="179" t="s">
        <v>1439</v>
      </c>
      <c r="Q2844" s="179" t="s">
        <v>5</v>
      </c>
      <c r="R2844" s="179" t="s">
        <v>1519</v>
      </c>
      <c r="S2844" s="179" t="s">
        <v>55</v>
      </c>
      <c r="T2844" s="184" t="s">
        <v>9</v>
      </c>
      <c r="U2844" s="184" t="str">
        <f>Tabla1[[#This Row],[Códigos CIF]]&amp;" "&amp;"="&amp;" "&amp;Tabla1[[#This Row],[Códigos CIF Habilidad]]</f>
        <v>d330 = Hablar</v>
      </c>
      <c r="V2844" s="189" t="s">
        <v>56</v>
      </c>
      <c r="W2844" s="19" t="s">
        <v>57</v>
      </c>
      <c r="X2844" s="10"/>
      <c r="Y2844" s="10"/>
      <c r="Z2844"/>
      <c r="AA2844"/>
      <c r="AB2844"/>
      <c r="AC2844"/>
      <c r="AD2844"/>
      <c r="AE2844"/>
      <c r="AF2844"/>
      <c r="AG2844"/>
      <c r="AH2844"/>
      <c r="AI2844"/>
    </row>
    <row r="2845" spans="1:35">
      <c r="A2845" s="10">
        <v>2829</v>
      </c>
      <c r="B2845" s="176" t="s">
        <v>1346</v>
      </c>
      <c r="C2845" s="177" t="s">
        <v>789</v>
      </c>
      <c r="D2845" s="177" t="s">
        <v>3</v>
      </c>
      <c r="E2845" s="178" t="s">
        <v>722</v>
      </c>
      <c r="F2845" s="179">
        <v>60</v>
      </c>
      <c r="G2845" s="180" t="s">
        <v>744</v>
      </c>
      <c r="H2845" s="181">
        <v>3</v>
      </c>
      <c r="I2845" s="182">
        <f>Tabla1[[#This Row],[P_Esperada_MEISR ]]*0.0008928</f>
        <v>2.6784000000000001E-3</v>
      </c>
      <c r="J2845" s="183">
        <v>1</v>
      </c>
      <c r="K2845" s="183">
        <f>Tabla1[[#This Row],[Puntuación]]-1</f>
        <v>0</v>
      </c>
      <c r="L2845" s="182">
        <f>Tabla1[[#This Row],[Cambio escala]]*0.0008928</f>
        <v>0</v>
      </c>
      <c r="M2845" s="179" t="s">
        <v>5</v>
      </c>
      <c r="N2845" s="179" t="s">
        <v>1436</v>
      </c>
      <c r="O2845" s="179" t="s">
        <v>6</v>
      </c>
      <c r="P2845" s="179" t="s">
        <v>1439</v>
      </c>
      <c r="Q2845" s="179" t="s">
        <v>5</v>
      </c>
      <c r="R2845" s="179" t="s">
        <v>1519</v>
      </c>
      <c r="S2845" s="179" t="s">
        <v>55</v>
      </c>
      <c r="T2845" s="184" t="s">
        <v>9</v>
      </c>
      <c r="U2845" s="184" t="str">
        <f>Tabla1[[#This Row],[Códigos CIF]]&amp;" "&amp;"="&amp;" "&amp;Tabla1[[#This Row],[Códigos CIF Habilidad]]</f>
        <v>d330 = Hablar</v>
      </c>
      <c r="V2845" s="189" t="s">
        <v>56</v>
      </c>
      <c r="W2845" s="19" t="s">
        <v>57</v>
      </c>
      <c r="X2845" s="10"/>
      <c r="Y2845" s="10"/>
      <c r="Z2845"/>
      <c r="AA2845"/>
      <c r="AB2845"/>
      <c r="AC2845"/>
      <c r="AD2845"/>
      <c r="AE2845"/>
      <c r="AF2845"/>
      <c r="AG2845"/>
      <c r="AH2845"/>
      <c r="AI2845"/>
    </row>
    <row r="2846" spans="1:35" ht="24">
      <c r="A2846" s="10">
        <v>2830</v>
      </c>
      <c r="B2846" s="176" t="s">
        <v>1346</v>
      </c>
      <c r="C2846" s="177" t="s">
        <v>746</v>
      </c>
      <c r="D2846" s="177" t="s">
        <v>76</v>
      </c>
      <c r="E2846" s="178" t="s">
        <v>1312</v>
      </c>
      <c r="F2846" s="179">
        <v>0</v>
      </c>
      <c r="G2846" s="180" t="s">
        <v>683</v>
      </c>
      <c r="H2846" s="181">
        <v>3</v>
      </c>
      <c r="I2846" s="182">
        <f>Tabla1[[#This Row],[P_Esperada_MEISR ]]*0.0008928</f>
        <v>2.6784000000000001E-3</v>
      </c>
      <c r="J2846" s="183">
        <v>1</v>
      </c>
      <c r="K2846" s="183">
        <f>Tabla1[[#This Row],[Puntuación]]-1</f>
        <v>0</v>
      </c>
      <c r="L2846" s="182">
        <f>Tabla1[[#This Row],[Cambio escala]]*0.0008928</f>
        <v>0</v>
      </c>
      <c r="M2846" s="179" t="s">
        <v>24</v>
      </c>
      <c r="N2846" s="179" t="s">
        <v>1435</v>
      </c>
      <c r="O2846" s="179" t="s">
        <v>5</v>
      </c>
      <c r="P2846" s="179" t="s">
        <v>1441</v>
      </c>
      <c r="Q2846" s="179" t="s">
        <v>5</v>
      </c>
      <c r="R2846" s="179" t="s">
        <v>1519</v>
      </c>
      <c r="S2846" s="179" t="s">
        <v>13</v>
      </c>
      <c r="T2846" s="184" t="s">
        <v>14</v>
      </c>
      <c r="U2846" s="184" t="str">
        <f>Tabla1[[#This Row],[Códigos CIF]]&amp;" "&amp;"="&amp;" "&amp;Tabla1[[#This Row],[Códigos CIF Habilidad]]</f>
        <v>d710 = Interacciones interpersonales básicas</v>
      </c>
      <c r="V2846" s="189" t="s">
        <v>15</v>
      </c>
      <c r="W2846" s="19" t="s">
        <v>16</v>
      </c>
      <c r="X2846" s="10"/>
      <c r="Y2846" s="10"/>
      <c r="Z2846"/>
      <c r="AA2846"/>
      <c r="AB2846"/>
      <c r="AC2846"/>
      <c r="AD2846"/>
      <c r="AE2846"/>
      <c r="AF2846"/>
      <c r="AG2846"/>
      <c r="AH2846"/>
      <c r="AI2846"/>
    </row>
    <row r="2847" spans="1:35" ht="40.799999999999997">
      <c r="A2847" s="10">
        <v>2831</v>
      </c>
      <c r="B2847" s="176" t="s">
        <v>1346</v>
      </c>
      <c r="C2847" s="177" t="s">
        <v>790</v>
      </c>
      <c r="D2847" s="177" t="s">
        <v>76</v>
      </c>
      <c r="E2847" s="178" t="s">
        <v>1313</v>
      </c>
      <c r="F2847" s="179">
        <v>1</v>
      </c>
      <c r="G2847" s="180" t="s">
        <v>683</v>
      </c>
      <c r="H2847" s="181">
        <v>3</v>
      </c>
      <c r="I2847" s="182">
        <f>Tabla1[[#This Row],[P_Esperada_MEISR ]]*0.0008928</f>
        <v>2.6784000000000001E-3</v>
      </c>
      <c r="J2847" s="183">
        <v>1</v>
      </c>
      <c r="K2847" s="183">
        <f>Tabla1[[#This Row],[Puntuación]]-1</f>
        <v>0</v>
      </c>
      <c r="L2847" s="182">
        <f>Tabla1[[#This Row],[Cambio escala]]*0.0008928</f>
        <v>0</v>
      </c>
      <c r="M2847" s="179" t="s">
        <v>5</v>
      </c>
      <c r="N2847" s="179" t="s">
        <v>1436</v>
      </c>
      <c r="O2847" s="179" t="s">
        <v>5</v>
      </c>
      <c r="P2847" s="179" t="s">
        <v>1441</v>
      </c>
      <c r="Q2847" s="179" t="s">
        <v>5</v>
      </c>
      <c r="R2847" s="179" t="s">
        <v>1519</v>
      </c>
      <c r="S2847" s="179" t="s">
        <v>77</v>
      </c>
      <c r="T2847" s="184" t="s">
        <v>50</v>
      </c>
      <c r="U2847" s="184" t="str">
        <f>Tabla1[[#This Row],[Códigos CIF]]&amp;" "&amp;"="&amp;" "&amp;Tabla1[[#This Row],[Códigos CIF Habilidad]]</f>
        <v>d250 = Manejo del comportamiento propio</v>
      </c>
      <c r="V2847" s="189" t="s">
        <v>78</v>
      </c>
      <c r="W2847" s="19" t="s">
        <v>79</v>
      </c>
      <c r="X2847" s="10"/>
      <c r="Y2847" s="10"/>
      <c r="Z2847"/>
      <c r="AA2847"/>
      <c r="AB2847"/>
      <c r="AC2847"/>
      <c r="AD2847"/>
      <c r="AE2847"/>
      <c r="AF2847"/>
      <c r="AG2847"/>
      <c r="AH2847"/>
      <c r="AI2847"/>
    </row>
    <row r="2848" spans="1:35" ht="30.6">
      <c r="A2848" s="10">
        <v>2832</v>
      </c>
      <c r="B2848" s="176" t="s">
        <v>1346</v>
      </c>
      <c r="C2848" s="177" t="s">
        <v>791</v>
      </c>
      <c r="D2848" s="177" t="s">
        <v>76</v>
      </c>
      <c r="E2848" s="178" t="s">
        <v>1314</v>
      </c>
      <c r="F2848" s="179">
        <v>1</v>
      </c>
      <c r="G2848" s="180" t="s">
        <v>683</v>
      </c>
      <c r="H2848" s="181">
        <v>3</v>
      </c>
      <c r="I2848" s="182">
        <f>Tabla1[[#This Row],[P_Esperada_MEISR ]]*0.0008928</f>
        <v>2.6784000000000001E-3</v>
      </c>
      <c r="J2848" s="183">
        <v>1</v>
      </c>
      <c r="K2848" s="183">
        <f>Tabla1[[#This Row],[Puntuación]]-1</f>
        <v>0</v>
      </c>
      <c r="L2848" s="182">
        <f>Tabla1[[#This Row],[Cambio escala]]*0.0008928</f>
        <v>0</v>
      </c>
      <c r="M2848" s="179" t="s">
        <v>24</v>
      </c>
      <c r="N2848" s="179" t="s">
        <v>1435</v>
      </c>
      <c r="O2848" s="179" t="s">
        <v>31</v>
      </c>
      <c r="P2848" s="179" t="s">
        <v>1438</v>
      </c>
      <c r="Q2848" s="179" t="s">
        <v>7</v>
      </c>
      <c r="R2848" s="179" t="s">
        <v>1526</v>
      </c>
      <c r="S2848" s="179" t="s">
        <v>41</v>
      </c>
      <c r="T2848" s="184" t="s">
        <v>19</v>
      </c>
      <c r="U2848" s="184" t="str">
        <f>Tabla1[[#This Row],[Códigos CIF]]&amp;" "&amp;"="&amp;" "&amp;Tabla1[[#This Row],[Códigos CIF Habilidad]]</f>
        <v>d160 = Centrar la atención</v>
      </c>
      <c r="V2848" s="189" t="s">
        <v>42</v>
      </c>
      <c r="W2848" s="19" t="s">
        <v>43</v>
      </c>
      <c r="X2848" s="10"/>
      <c r="Y2848" s="10"/>
      <c r="Z2848"/>
      <c r="AA2848"/>
      <c r="AB2848"/>
      <c r="AC2848"/>
      <c r="AD2848"/>
      <c r="AE2848"/>
      <c r="AF2848"/>
      <c r="AG2848"/>
      <c r="AH2848"/>
      <c r="AI2848"/>
    </row>
    <row r="2849" spans="1:35" ht="20.399999999999999">
      <c r="A2849" s="10">
        <v>2833</v>
      </c>
      <c r="B2849" s="176" t="s">
        <v>1346</v>
      </c>
      <c r="C2849" s="177" t="s">
        <v>792</v>
      </c>
      <c r="D2849" s="177" t="s">
        <v>76</v>
      </c>
      <c r="E2849" s="178" t="s">
        <v>80</v>
      </c>
      <c r="F2849" s="179">
        <v>9</v>
      </c>
      <c r="G2849" s="180" t="s">
        <v>686</v>
      </c>
      <c r="H2849" s="181">
        <v>3</v>
      </c>
      <c r="I2849" s="182">
        <f>Tabla1[[#This Row],[P_Esperada_MEISR ]]*0.0008928</f>
        <v>2.6784000000000001E-3</v>
      </c>
      <c r="J2849" s="183">
        <v>1</v>
      </c>
      <c r="K2849" s="183">
        <f>Tabla1[[#This Row],[Puntuación]]-1</f>
        <v>0</v>
      </c>
      <c r="L2849" s="182">
        <f>Tabla1[[#This Row],[Cambio escala]]*0.0008928</f>
        <v>0</v>
      </c>
      <c r="M2849" s="179" t="s">
        <v>5</v>
      </c>
      <c r="N2849" s="179" t="s">
        <v>1436</v>
      </c>
      <c r="O2849" s="179" t="s">
        <v>6</v>
      </c>
      <c r="P2849" s="179" t="s">
        <v>1439</v>
      </c>
      <c r="Q2849" s="179" t="s">
        <v>7</v>
      </c>
      <c r="R2849" s="179" t="s">
        <v>1526</v>
      </c>
      <c r="S2849" s="179" t="s">
        <v>8</v>
      </c>
      <c r="T2849" s="184" t="s">
        <v>9</v>
      </c>
      <c r="U2849" s="184" t="str">
        <f>Tabla1[[#This Row],[Códigos CIF]]&amp;" "&amp;"="&amp;" "&amp;Tabla1[[#This Row],[Códigos CIF Habilidad]]</f>
        <v>d331 = Pre-lenguaje</v>
      </c>
      <c r="V2849" s="189" t="s">
        <v>10</v>
      </c>
      <c r="W2849" s="19" t="s">
        <v>11</v>
      </c>
      <c r="X2849" s="10"/>
      <c r="Y2849" s="10"/>
      <c r="Z2849"/>
      <c r="AA2849"/>
      <c r="AB2849"/>
      <c r="AC2849"/>
      <c r="AD2849"/>
      <c r="AE2849"/>
      <c r="AF2849"/>
      <c r="AG2849"/>
      <c r="AH2849"/>
      <c r="AI2849"/>
    </row>
    <row r="2850" spans="1:35" ht="30.6">
      <c r="A2850" s="10">
        <v>2834</v>
      </c>
      <c r="B2850" s="176" t="s">
        <v>1346</v>
      </c>
      <c r="C2850" s="177" t="s">
        <v>793</v>
      </c>
      <c r="D2850" s="177" t="s">
        <v>76</v>
      </c>
      <c r="E2850" s="178" t="s">
        <v>1315</v>
      </c>
      <c r="F2850" s="179">
        <v>15</v>
      </c>
      <c r="G2850" s="180" t="s">
        <v>684</v>
      </c>
      <c r="H2850" s="181">
        <v>3</v>
      </c>
      <c r="I2850" s="182">
        <f>Tabla1[[#This Row],[P_Esperada_MEISR ]]*0.0008928</f>
        <v>2.6784000000000001E-3</v>
      </c>
      <c r="J2850" s="183">
        <v>1</v>
      </c>
      <c r="K2850" s="183">
        <f>Tabla1[[#This Row],[Puntuación]]-1</f>
        <v>0</v>
      </c>
      <c r="L2850" s="182">
        <f>Tabla1[[#This Row],[Cambio escala]]*0.0008928</f>
        <v>0</v>
      </c>
      <c r="M2850" s="179" t="s">
        <v>5</v>
      </c>
      <c r="N2850" s="179" t="s">
        <v>1436</v>
      </c>
      <c r="O2850" s="179" t="s">
        <v>6</v>
      </c>
      <c r="P2850" s="179" t="s">
        <v>1439</v>
      </c>
      <c r="Q2850" s="179" t="s">
        <v>7</v>
      </c>
      <c r="R2850" s="179" t="s">
        <v>1526</v>
      </c>
      <c r="S2850" s="179" t="s">
        <v>86</v>
      </c>
      <c r="T2850" s="184" t="s">
        <v>50</v>
      </c>
      <c r="U2850" s="184" t="str">
        <f>Tabla1[[#This Row],[Códigos CIF]]&amp;" "&amp;"="&amp;" "&amp;Tabla1[[#This Row],[Códigos CIF Habilidad]]</f>
        <v>d210 = Llevar a cabo una única tarea</v>
      </c>
      <c r="V2850" s="189" t="s">
        <v>87</v>
      </c>
      <c r="W2850" s="19" t="s">
        <v>88</v>
      </c>
      <c r="X2850" s="10"/>
      <c r="Y2850" s="10"/>
      <c r="Z2850"/>
      <c r="AA2850"/>
      <c r="AB2850"/>
      <c r="AC2850"/>
      <c r="AD2850"/>
      <c r="AE2850"/>
      <c r="AF2850"/>
      <c r="AG2850"/>
      <c r="AH2850"/>
      <c r="AI2850"/>
    </row>
    <row r="2851" spans="1:35" ht="24">
      <c r="A2851" s="10">
        <v>2835</v>
      </c>
      <c r="B2851" s="176" t="s">
        <v>1346</v>
      </c>
      <c r="C2851" s="177" t="s">
        <v>794</v>
      </c>
      <c r="D2851" s="177" t="s">
        <v>76</v>
      </c>
      <c r="E2851" s="178" t="s">
        <v>81</v>
      </c>
      <c r="F2851" s="179">
        <v>18</v>
      </c>
      <c r="G2851" s="180" t="s">
        <v>684</v>
      </c>
      <c r="H2851" s="181">
        <v>3</v>
      </c>
      <c r="I2851" s="182">
        <f>Tabla1[[#This Row],[P_Esperada_MEISR ]]*0.0008928</f>
        <v>2.6784000000000001E-3</v>
      </c>
      <c r="J2851" s="183">
        <v>1</v>
      </c>
      <c r="K2851" s="183">
        <f>Tabla1[[#This Row],[Puntuación]]-1</f>
        <v>0</v>
      </c>
      <c r="L2851" s="182">
        <f>Tabla1[[#This Row],[Cambio escala]]*0.0008928</f>
        <v>0</v>
      </c>
      <c r="M2851" s="179" t="s">
        <v>5</v>
      </c>
      <c r="N2851" s="179" t="s">
        <v>1436</v>
      </c>
      <c r="O2851" s="179" t="s">
        <v>6</v>
      </c>
      <c r="P2851" s="179" t="s">
        <v>1439</v>
      </c>
      <c r="Q2851" s="179" t="s">
        <v>23</v>
      </c>
      <c r="R2851" s="179" t="s">
        <v>1525</v>
      </c>
      <c r="S2851" s="179" t="s">
        <v>82</v>
      </c>
      <c r="T2851" s="184" t="s">
        <v>83</v>
      </c>
      <c r="U2851" s="184" t="str">
        <f>Tabla1[[#This Row],[Códigos CIF]]&amp;" "&amp;"="&amp;" "&amp;Tabla1[[#This Row],[Códigos CIF Habilidad]]</f>
        <v>d530 = Higiene personal relacionada con los procesos de excreción</v>
      </c>
      <c r="V2851" s="189" t="s">
        <v>84</v>
      </c>
      <c r="W2851" s="19" t="s">
        <v>85</v>
      </c>
      <c r="X2851" s="10"/>
      <c r="Y2851" s="10"/>
      <c r="Z2851"/>
      <c r="AA2851"/>
      <c r="AB2851"/>
      <c r="AC2851"/>
      <c r="AD2851"/>
      <c r="AE2851"/>
      <c r="AF2851"/>
      <c r="AG2851"/>
      <c r="AH2851"/>
      <c r="AI2851"/>
    </row>
    <row r="2852" spans="1:35" ht="51">
      <c r="A2852" s="10">
        <v>2836</v>
      </c>
      <c r="B2852" s="176" t="s">
        <v>1346</v>
      </c>
      <c r="C2852" s="177" t="s">
        <v>795</v>
      </c>
      <c r="D2852" s="177" t="s">
        <v>76</v>
      </c>
      <c r="E2852" s="178" t="s">
        <v>693</v>
      </c>
      <c r="F2852" s="179">
        <v>18</v>
      </c>
      <c r="G2852" s="180" t="s">
        <v>684</v>
      </c>
      <c r="H2852" s="181">
        <v>3</v>
      </c>
      <c r="I2852" s="182">
        <f>Tabla1[[#This Row],[P_Esperada_MEISR ]]*0.0008928</f>
        <v>2.6784000000000001E-3</v>
      </c>
      <c r="J2852" s="183">
        <v>1</v>
      </c>
      <c r="K2852" s="183">
        <f>Tabla1[[#This Row],[Puntuación]]-1</f>
        <v>0</v>
      </c>
      <c r="L2852" s="182">
        <f>Tabla1[[#This Row],[Cambio escala]]*0.0008928</f>
        <v>0</v>
      </c>
      <c r="M2852" s="179" t="s">
        <v>5</v>
      </c>
      <c r="N2852" s="179" t="s">
        <v>1436</v>
      </c>
      <c r="O2852" s="179" t="s">
        <v>6</v>
      </c>
      <c r="P2852" s="179" t="s">
        <v>1439</v>
      </c>
      <c r="Q2852" s="179" t="s">
        <v>7</v>
      </c>
      <c r="R2852" s="179" t="s">
        <v>1526</v>
      </c>
      <c r="S2852" s="179" t="s">
        <v>89</v>
      </c>
      <c r="T2852" s="184" t="s">
        <v>9</v>
      </c>
      <c r="U2852" s="184" t="str">
        <f>Tabla1[[#This Row],[Códigos CIF]]&amp;" "&amp;"="&amp;" "&amp;Tabla1[[#This Row],[Códigos CIF Habilidad]]</f>
        <v>d335 = Producción de mensajes no verbales</v>
      </c>
      <c r="V2852" s="189" t="s">
        <v>90</v>
      </c>
      <c r="W2852" s="19" t="s">
        <v>91</v>
      </c>
      <c r="X2852" s="10"/>
      <c r="Y2852" s="10"/>
      <c r="Z2852"/>
      <c r="AA2852"/>
      <c r="AB2852"/>
      <c r="AC2852"/>
      <c r="AD2852"/>
      <c r="AE2852"/>
      <c r="AF2852"/>
      <c r="AG2852"/>
      <c r="AH2852"/>
      <c r="AI2852"/>
    </row>
    <row r="2853" spans="1:35" ht="40.799999999999997">
      <c r="A2853" s="10">
        <v>2837</v>
      </c>
      <c r="B2853" s="176" t="s">
        <v>1346</v>
      </c>
      <c r="C2853" s="177" t="s">
        <v>796</v>
      </c>
      <c r="D2853" s="177" t="s">
        <v>76</v>
      </c>
      <c r="E2853" s="178" t="s">
        <v>1316</v>
      </c>
      <c r="F2853" s="179">
        <v>24</v>
      </c>
      <c r="G2853" s="180" t="s">
        <v>685</v>
      </c>
      <c r="H2853" s="181">
        <v>3</v>
      </c>
      <c r="I2853" s="182">
        <f>Tabla1[[#This Row],[P_Esperada_MEISR ]]*0.0008928</f>
        <v>2.6784000000000001E-3</v>
      </c>
      <c r="J2853" s="183">
        <v>1</v>
      </c>
      <c r="K2853" s="183">
        <f>Tabla1[[#This Row],[Puntuación]]-1</f>
        <v>0</v>
      </c>
      <c r="L2853" s="182">
        <f>Tabla1[[#This Row],[Cambio escala]]*0.0008928</f>
        <v>0</v>
      </c>
      <c r="M2853" s="179" t="s">
        <v>23</v>
      </c>
      <c r="N2853" s="179" t="s">
        <v>1434</v>
      </c>
      <c r="O2853" s="179" t="s">
        <v>23</v>
      </c>
      <c r="P2853" s="179" t="s">
        <v>1437</v>
      </c>
      <c r="Q2853" s="179" t="s">
        <v>23</v>
      </c>
      <c r="R2853" s="179" t="s">
        <v>1525</v>
      </c>
      <c r="S2853" s="179" t="s">
        <v>92</v>
      </c>
      <c r="T2853" s="184" t="s">
        <v>83</v>
      </c>
      <c r="U2853" s="184" t="str">
        <f>Tabla1[[#This Row],[Códigos CIF]]&amp;" "&amp;"="&amp;" "&amp;Tabla1[[#This Row],[Códigos CIF Habilidad]]</f>
        <v>d510 = Lavarse</v>
      </c>
      <c r="V2853" s="189" t="s">
        <v>93</v>
      </c>
      <c r="W2853" s="19" t="s">
        <v>94</v>
      </c>
      <c r="X2853" s="10"/>
      <c r="Y2853" s="10"/>
      <c r="Z2853"/>
      <c r="AA2853"/>
      <c r="AB2853"/>
      <c r="AC2853"/>
      <c r="AD2853"/>
      <c r="AE2853"/>
      <c r="AF2853"/>
      <c r="AG2853"/>
      <c r="AH2853"/>
      <c r="AI2853"/>
    </row>
    <row r="2854" spans="1:35" ht="24">
      <c r="A2854" s="10">
        <v>2838</v>
      </c>
      <c r="B2854" s="176" t="s">
        <v>1346</v>
      </c>
      <c r="C2854" s="177" t="s">
        <v>797</v>
      </c>
      <c r="D2854" s="177" t="s">
        <v>76</v>
      </c>
      <c r="E2854" s="178" t="s">
        <v>694</v>
      </c>
      <c r="F2854" s="179">
        <v>24</v>
      </c>
      <c r="G2854" s="180" t="s">
        <v>685</v>
      </c>
      <c r="H2854" s="181">
        <v>3</v>
      </c>
      <c r="I2854" s="182">
        <f>Tabla1[[#This Row],[P_Esperada_MEISR ]]*0.0008928</f>
        <v>2.6784000000000001E-3</v>
      </c>
      <c r="J2854" s="183">
        <v>1</v>
      </c>
      <c r="K2854" s="183">
        <f>Tabla1[[#This Row],[Puntuación]]-1</f>
        <v>0</v>
      </c>
      <c r="L2854" s="182">
        <f>Tabla1[[#This Row],[Cambio escala]]*0.0008928</f>
        <v>0</v>
      </c>
      <c r="M2854" s="179" t="s">
        <v>23</v>
      </c>
      <c r="N2854" s="179" t="s">
        <v>1434</v>
      </c>
      <c r="O2854" s="179" t="s">
        <v>23</v>
      </c>
      <c r="P2854" s="179" t="s">
        <v>1437</v>
      </c>
      <c r="Q2854" s="179" t="s">
        <v>23</v>
      </c>
      <c r="R2854" s="179" t="s">
        <v>1525</v>
      </c>
      <c r="S2854" s="179" t="s">
        <v>82</v>
      </c>
      <c r="T2854" s="184" t="s">
        <v>83</v>
      </c>
      <c r="U2854" s="184" t="str">
        <f>Tabla1[[#This Row],[Códigos CIF]]&amp;" "&amp;"="&amp;" "&amp;Tabla1[[#This Row],[Códigos CIF Habilidad]]</f>
        <v>d530 = Higiene personal relacionada con los procesos de excreción</v>
      </c>
      <c r="V2854" s="189" t="s">
        <v>84</v>
      </c>
      <c r="W2854" s="19" t="s">
        <v>85</v>
      </c>
      <c r="X2854" s="10"/>
      <c r="Y2854" s="10"/>
      <c r="Z2854"/>
      <c r="AA2854"/>
      <c r="AB2854"/>
      <c r="AC2854"/>
      <c r="AD2854"/>
      <c r="AE2854"/>
      <c r="AF2854"/>
      <c r="AG2854"/>
      <c r="AH2854"/>
      <c r="AI2854"/>
    </row>
    <row r="2855" spans="1:35" ht="24">
      <c r="A2855" s="10">
        <v>2839</v>
      </c>
      <c r="B2855" s="176" t="s">
        <v>1346</v>
      </c>
      <c r="C2855" s="177" t="s">
        <v>798</v>
      </c>
      <c r="D2855" s="177" t="s">
        <v>76</v>
      </c>
      <c r="E2855" s="178" t="s">
        <v>95</v>
      </c>
      <c r="F2855" s="179">
        <v>24</v>
      </c>
      <c r="G2855" s="180" t="s">
        <v>685</v>
      </c>
      <c r="H2855" s="181">
        <v>3</v>
      </c>
      <c r="I2855" s="182">
        <f>Tabla1[[#This Row],[P_Esperada_MEISR ]]*0.0008928</f>
        <v>2.6784000000000001E-3</v>
      </c>
      <c r="J2855" s="183">
        <v>1</v>
      </c>
      <c r="K2855" s="183">
        <f>Tabla1[[#This Row],[Puntuación]]-1</f>
        <v>0</v>
      </c>
      <c r="L2855" s="182">
        <f>Tabla1[[#This Row],[Cambio escala]]*0.0008928</f>
        <v>0</v>
      </c>
      <c r="M2855" s="179" t="s">
        <v>23</v>
      </c>
      <c r="N2855" s="179" t="s">
        <v>1434</v>
      </c>
      <c r="O2855" s="179" t="s">
        <v>23</v>
      </c>
      <c r="P2855" s="179" t="s">
        <v>1437</v>
      </c>
      <c r="Q2855" s="179" t="s">
        <v>23</v>
      </c>
      <c r="R2855" s="179" t="s">
        <v>1525</v>
      </c>
      <c r="S2855" s="179" t="s">
        <v>82</v>
      </c>
      <c r="T2855" s="184" t="s">
        <v>83</v>
      </c>
      <c r="U2855" s="184" t="str">
        <f>Tabla1[[#This Row],[Códigos CIF]]&amp;" "&amp;"="&amp;" "&amp;Tabla1[[#This Row],[Códigos CIF Habilidad]]</f>
        <v>d530 = Higiene personal relacionada con los procesos de excreción</v>
      </c>
      <c r="V2855" s="189" t="s">
        <v>84</v>
      </c>
      <c r="W2855" s="19" t="s">
        <v>85</v>
      </c>
      <c r="X2855" s="10"/>
      <c r="Y2855" s="10"/>
      <c r="Z2855"/>
      <c r="AA2855"/>
      <c r="AB2855"/>
      <c r="AC2855"/>
      <c r="AD2855"/>
      <c r="AE2855"/>
      <c r="AF2855"/>
      <c r="AG2855"/>
      <c r="AH2855"/>
      <c r="AI2855"/>
    </row>
    <row r="2856" spans="1:35" ht="20.399999999999999">
      <c r="A2856" s="10">
        <v>2840</v>
      </c>
      <c r="B2856" s="176" t="s">
        <v>1346</v>
      </c>
      <c r="C2856" s="177" t="s">
        <v>755</v>
      </c>
      <c r="D2856" s="177" t="s">
        <v>76</v>
      </c>
      <c r="E2856" s="178" t="s">
        <v>96</v>
      </c>
      <c r="F2856" s="179">
        <v>24</v>
      </c>
      <c r="G2856" s="180" t="s">
        <v>685</v>
      </c>
      <c r="H2856" s="181">
        <v>3</v>
      </c>
      <c r="I2856" s="182">
        <f>Tabla1[[#This Row],[P_Esperada_MEISR ]]*0.0008928</f>
        <v>2.6784000000000001E-3</v>
      </c>
      <c r="J2856" s="183">
        <v>1</v>
      </c>
      <c r="K2856" s="183">
        <f>Tabla1[[#This Row],[Puntuación]]-1</f>
        <v>0</v>
      </c>
      <c r="L2856" s="182">
        <f>Tabla1[[#This Row],[Cambio escala]]*0.0008928</f>
        <v>0</v>
      </c>
      <c r="M2856" s="179" t="s">
        <v>5</v>
      </c>
      <c r="N2856" s="179" t="s">
        <v>1436</v>
      </c>
      <c r="O2856" s="179" t="s">
        <v>6</v>
      </c>
      <c r="P2856" s="179" t="s">
        <v>1439</v>
      </c>
      <c r="Q2856" s="179" t="s">
        <v>7</v>
      </c>
      <c r="R2856" s="179" t="s">
        <v>1526</v>
      </c>
      <c r="S2856" s="179" t="s">
        <v>55</v>
      </c>
      <c r="T2856" s="184" t="s">
        <v>9</v>
      </c>
      <c r="U2856" s="184" t="str">
        <f>Tabla1[[#This Row],[Códigos CIF]]&amp;" "&amp;"="&amp;" "&amp;Tabla1[[#This Row],[Códigos CIF Habilidad]]</f>
        <v>d330 = Hablar</v>
      </c>
      <c r="V2856" s="189" t="s">
        <v>56</v>
      </c>
      <c r="W2856" s="19" t="s">
        <v>57</v>
      </c>
      <c r="X2856" s="10"/>
      <c r="Y2856" s="10"/>
      <c r="Z2856"/>
      <c r="AA2856"/>
      <c r="AB2856"/>
      <c r="AC2856"/>
      <c r="AD2856"/>
      <c r="AE2856"/>
      <c r="AF2856"/>
      <c r="AG2856"/>
      <c r="AH2856"/>
      <c r="AI2856"/>
    </row>
    <row r="2857" spans="1:35" ht="24">
      <c r="A2857" s="10">
        <v>2841</v>
      </c>
      <c r="B2857" s="176" t="s">
        <v>1346</v>
      </c>
      <c r="C2857" s="177" t="s">
        <v>766</v>
      </c>
      <c r="D2857" s="177" t="s">
        <v>76</v>
      </c>
      <c r="E2857" s="178" t="s">
        <v>97</v>
      </c>
      <c r="F2857" s="179">
        <v>25</v>
      </c>
      <c r="G2857" s="180" t="s">
        <v>738</v>
      </c>
      <c r="H2857" s="181">
        <v>3</v>
      </c>
      <c r="I2857" s="182">
        <f>Tabla1[[#This Row],[P_Esperada_MEISR ]]*0.0008928</f>
        <v>2.6784000000000001E-3</v>
      </c>
      <c r="J2857" s="183">
        <v>1</v>
      </c>
      <c r="K2857" s="183">
        <f>Tabla1[[#This Row],[Puntuación]]-1</f>
        <v>0</v>
      </c>
      <c r="L2857" s="182">
        <f>Tabla1[[#This Row],[Cambio escala]]*0.0008928</f>
        <v>0</v>
      </c>
      <c r="M2857" s="179" t="s">
        <v>23</v>
      </c>
      <c r="N2857" s="179" t="s">
        <v>1434</v>
      </c>
      <c r="O2857" s="179" t="s">
        <v>23</v>
      </c>
      <c r="P2857" s="179" t="s">
        <v>1437</v>
      </c>
      <c r="Q2857" s="179" t="s">
        <v>23</v>
      </c>
      <c r="R2857" s="179" t="s">
        <v>1525</v>
      </c>
      <c r="S2857" s="179" t="s">
        <v>82</v>
      </c>
      <c r="T2857" s="184" t="s">
        <v>83</v>
      </c>
      <c r="U2857" s="184" t="str">
        <f>Tabla1[[#This Row],[Códigos CIF]]&amp;" "&amp;"="&amp;" "&amp;Tabla1[[#This Row],[Códigos CIF Habilidad]]</f>
        <v>d530 = Higiene personal relacionada con los procesos de excreción</v>
      </c>
      <c r="V2857" s="189" t="s">
        <v>84</v>
      </c>
      <c r="W2857" s="19" t="s">
        <v>85</v>
      </c>
      <c r="X2857" s="10"/>
      <c r="Y2857" s="10"/>
      <c r="Z2857"/>
      <c r="AA2857"/>
      <c r="AB2857"/>
      <c r="AC2857"/>
      <c r="AD2857"/>
      <c r="AE2857"/>
      <c r="AF2857"/>
      <c r="AG2857"/>
      <c r="AH2857"/>
      <c r="AI2857"/>
    </row>
    <row r="2858" spans="1:35" ht="24">
      <c r="A2858" s="10">
        <v>2842</v>
      </c>
      <c r="B2858" s="176" t="s">
        <v>1346</v>
      </c>
      <c r="C2858" s="177" t="s">
        <v>799</v>
      </c>
      <c r="D2858" s="177" t="s">
        <v>76</v>
      </c>
      <c r="E2858" s="178" t="s">
        <v>98</v>
      </c>
      <c r="F2858" s="179">
        <v>30</v>
      </c>
      <c r="G2858" s="180" t="s">
        <v>738</v>
      </c>
      <c r="H2858" s="181">
        <v>3</v>
      </c>
      <c r="I2858" s="182">
        <f>Tabla1[[#This Row],[P_Esperada_MEISR ]]*0.0008928</f>
        <v>2.6784000000000001E-3</v>
      </c>
      <c r="J2858" s="183">
        <v>1</v>
      </c>
      <c r="K2858" s="183">
        <f>Tabla1[[#This Row],[Puntuación]]-1</f>
        <v>0</v>
      </c>
      <c r="L2858" s="182">
        <f>Tabla1[[#This Row],[Cambio escala]]*0.0008928</f>
        <v>0</v>
      </c>
      <c r="M2858" s="179" t="s">
        <v>23</v>
      </c>
      <c r="N2858" s="179" t="s">
        <v>1434</v>
      </c>
      <c r="O2858" s="179" t="s">
        <v>23</v>
      </c>
      <c r="P2858" s="179" t="s">
        <v>1437</v>
      </c>
      <c r="Q2858" s="179" t="s">
        <v>23</v>
      </c>
      <c r="R2858" s="179" t="s">
        <v>1525</v>
      </c>
      <c r="S2858" s="179" t="s">
        <v>82</v>
      </c>
      <c r="T2858" s="184" t="s">
        <v>83</v>
      </c>
      <c r="U2858" s="184" t="str">
        <f>Tabla1[[#This Row],[Códigos CIF]]&amp;" "&amp;"="&amp;" "&amp;Tabla1[[#This Row],[Códigos CIF Habilidad]]</f>
        <v>d530 = Higiene personal relacionada con los procesos de excreción</v>
      </c>
      <c r="V2858" s="189" t="s">
        <v>84</v>
      </c>
      <c r="W2858" s="19" t="s">
        <v>85</v>
      </c>
      <c r="X2858" s="10"/>
      <c r="Y2858" s="10"/>
      <c r="Z2858"/>
      <c r="AA2858"/>
      <c r="AB2858"/>
      <c r="AC2858"/>
      <c r="AD2858"/>
      <c r="AE2858"/>
      <c r="AF2858"/>
      <c r="AG2858"/>
      <c r="AH2858"/>
      <c r="AI2858"/>
    </row>
    <row r="2859" spans="1:35" ht="24">
      <c r="A2859" s="10">
        <v>2843</v>
      </c>
      <c r="B2859" s="176" t="s">
        <v>1346</v>
      </c>
      <c r="C2859" s="177" t="s">
        <v>800</v>
      </c>
      <c r="D2859" s="177" t="s">
        <v>76</v>
      </c>
      <c r="E2859" s="178" t="s">
        <v>699</v>
      </c>
      <c r="F2859" s="179">
        <v>30</v>
      </c>
      <c r="G2859" s="180" t="s">
        <v>738</v>
      </c>
      <c r="H2859" s="181">
        <v>3</v>
      </c>
      <c r="I2859" s="182">
        <f>Tabla1[[#This Row],[P_Esperada_MEISR ]]*0.0008928</f>
        <v>2.6784000000000001E-3</v>
      </c>
      <c r="J2859" s="183">
        <v>1</v>
      </c>
      <c r="K2859" s="183">
        <f>Tabla1[[#This Row],[Puntuación]]-1</f>
        <v>0</v>
      </c>
      <c r="L2859" s="182">
        <f>Tabla1[[#This Row],[Cambio escala]]*0.0008928</f>
        <v>0</v>
      </c>
      <c r="M2859" s="179" t="s">
        <v>23</v>
      </c>
      <c r="N2859" s="179" t="s">
        <v>1434</v>
      </c>
      <c r="O2859" s="179" t="s">
        <v>23</v>
      </c>
      <c r="P2859" s="179" t="s">
        <v>1437</v>
      </c>
      <c r="Q2859" s="179" t="s">
        <v>23</v>
      </c>
      <c r="R2859" s="179" t="s">
        <v>1525</v>
      </c>
      <c r="S2859" s="179" t="s">
        <v>82</v>
      </c>
      <c r="T2859" s="184" t="s">
        <v>83</v>
      </c>
      <c r="U2859" s="184" t="str">
        <f>Tabla1[[#This Row],[Códigos CIF]]&amp;" "&amp;"="&amp;" "&amp;Tabla1[[#This Row],[Códigos CIF Habilidad]]</f>
        <v>d530 = Higiene personal relacionada con los procesos de excreción</v>
      </c>
      <c r="V2859" s="189" t="s">
        <v>84</v>
      </c>
      <c r="W2859" s="19" t="s">
        <v>85</v>
      </c>
      <c r="X2859" s="10"/>
      <c r="Y2859" s="10"/>
      <c r="Z2859"/>
      <c r="AA2859"/>
      <c r="AB2859"/>
      <c r="AC2859"/>
      <c r="AD2859"/>
      <c r="AE2859"/>
      <c r="AF2859"/>
      <c r="AG2859"/>
      <c r="AH2859"/>
      <c r="AI2859"/>
    </row>
    <row r="2860" spans="1:35" ht="30.6">
      <c r="A2860" s="10">
        <v>2844</v>
      </c>
      <c r="B2860" s="176" t="s">
        <v>1346</v>
      </c>
      <c r="C2860" s="177" t="s">
        <v>801</v>
      </c>
      <c r="D2860" s="177" t="s">
        <v>76</v>
      </c>
      <c r="E2860" s="178" t="s">
        <v>99</v>
      </c>
      <c r="F2860" s="179">
        <v>30</v>
      </c>
      <c r="G2860" s="180" t="s">
        <v>738</v>
      </c>
      <c r="H2860" s="181">
        <v>3</v>
      </c>
      <c r="I2860" s="182">
        <f>Tabla1[[#This Row],[P_Esperada_MEISR ]]*0.0008928</f>
        <v>2.6784000000000001E-3</v>
      </c>
      <c r="J2860" s="183">
        <v>1</v>
      </c>
      <c r="K2860" s="183">
        <f>Tabla1[[#This Row],[Puntuación]]-1</f>
        <v>0</v>
      </c>
      <c r="L2860" s="182">
        <f>Tabla1[[#This Row],[Cambio escala]]*0.0008928</f>
        <v>0</v>
      </c>
      <c r="M2860" s="179" t="s">
        <v>5</v>
      </c>
      <c r="N2860" s="179" t="s">
        <v>1436</v>
      </c>
      <c r="O2860" s="179" t="s">
        <v>31</v>
      </c>
      <c r="P2860" s="179" t="s">
        <v>1438</v>
      </c>
      <c r="Q2860" s="179" t="s">
        <v>7</v>
      </c>
      <c r="R2860" s="179" t="s">
        <v>1526</v>
      </c>
      <c r="S2860" s="179" t="s">
        <v>55</v>
      </c>
      <c r="T2860" s="184" t="s">
        <v>9</v>
      </c>
      <c r="U2860" s="184" t="str">
        <f>Tabla1[[#This Row],[Códigos CIF]]&amp;" "&amp;"="&amp;" "&amp;Tabla1[[#This Row],[Códigos CIF Habilidad]]</f>
        <v>d330 = Hablar</v>
      </c>
      <c r="V2860" s="189" t="s">
        <v>56</v>
      </c>
      <c r="W2860" s="19" t="s">
        <v>57</v>
      </c>
      <c r="X2860" s="10"/>
      <c r="Y2860" s="10"/>
      <c r="Z2860"/>
      <c r="AA2860"/>
      <c r="AB2860"/>
      <c r="AC2860"/>
      <c r="AD2860"/>
      <c r="AE2860"/>
      <c r="AF2860"/>
      <c r="AG2860"/>
      <c r="AH2860"/>
      <c r="AI2860"/>
    </row>
    <row r="2861" spans="1:35" ht="20.399999999999999">
      <c r="A2861" s="10">
        <v>2845</v>
      </c>
      <c r="B2861" s="176" t="s">
        <v>1346</v>
      </c>
      <c r="C2861" s="177" t="s">
        <v>802</v>
      </c>
      <c r="D2861" s="177" t="s">
        <v>76</v>
      </c>
      <c r="E2861" s="178" t="s">
        <v>696</v>
      </c>
      <c r="F2861" s="179">
        <v>30</v>
      </c>
      <c r="G2861" s="180" t="s">
        <v>738</v>
      </c>
      <c r="H2861" s="181">
        <v>3</v>
      </c>
      <c r="I2861" s="182">
        <f>Tabla1[[#This Row],[P_Esperada_MEISR ]]*0.0008928</f>
        <v>2.6784000000000001E-3</v>
      </c>
      <c r="J2861" s="183">
        <v>1</v>
      </c>
      <c r="K2861" s="183">
        <f>Tabla1[[#This Row],[Puntuación]]-1</f>
        <v>0</v>
      </c>
      <c r="L2861" s="182">
        <f>Tabla1[[#This Row],[Cambio escala]]*0.0008928</f>
        <v>0</v>
      </c>
      <c r="M2861" s="179" t="s">
        <v>5</v>
      </c>
      <c r="N2861" s="179" t="s">
        <v>1436</v>
      </c>
      <c r="O2861" s="179" t="s">
        <v>6</v>
      </c>
      <c r="P2861" s="179" t="s">
        <v>1439</v>
      </c>
      <c r="Q2861" s="179" t="s">
        <v>23</v>
      </c>
      <c r="R2861" s="179" t="s">
        <v>1525</v>
      </c>
      <c r="S2861" s="179" t="s">
        <v>55</v>
      </c>
      <c r="T2861" s="184" t="s">
        <v>9</v>
      </c>
      <c r="U2861" s="184" t="str">
        <f>Tabla1[[#This Row],[Códigos CIF]]&amp;" "&amp;"="&amp;" "&amp;Tabla1[[#This Row],[Códigos CIF Habilidad]]</f>
        <v>d330 = Hablar</v>
      </c>
      <c r="V2861" s="189" t="s">
        <v>56</v>
      </c>
      <c r="W2861" s="19" t="s">
        <v>57</v>
      </c>
      <c r="X2861" s="10"/>
      <c r="Y2861" s="10"/>
      <c r="Z2861"/>
      <c r="AA2861"/>
      <c r="AB2861"/>
      <c r="AC2861"/>
      <c r="AD2861"/>
      <c r="AE2861"/>
      <c r="AF2861"/>
      <c r="AG2861"/>
      <c r="AH2861"/>
      <c r="AI2861"/>
    </row>
    <row r="2862" spans="1:35" ht="20.399999999999999">
      <c r="A2862" s="10">
        <v>2846</v>
      </c>
      <c r="B2862" s="176" t="s">
        <v>1346</v>
      </c>
      <c r="C2862" s="177" t="s">
        <v>803</v>
      </c>
      <c r="D2862" s="177" t="s">
        <v>76</v>
      </c>
      <c r="E2862" s="178" t="s">
        <v>108</v>
      </c>
      <c r="F2862" s="179">
        <v>30</v>
      </c>
      <c r="G2862" s="180" t="s">
        <v>738</v>
      </c>
      <c r="H2862" s="181">
        <v>3</v>
      </c>
      <c r="I2862" s="182">
        <f>Tabla1[[#This Row],[P_Esperada_MEISR ]]*0.0008928</f>
        <v>2.6784000000000001E-3</v>
      </c>
      <c r="J2862" s="183">
        <v>1</v>
      </c>
      <c r="K2862" s="183">
        <f>Tabla1[[#This Row],[Puntuación]]-1</f>
        <v>0</v>
      </c>
      <c r="L2862" s="182">
        <f>Tabla1[[#This Row],[Cambio escala]]*0.0008928</f>
        <v>0</v>
      </c>
      <c r="M2862" s="179" t="s">
        <v>23</v>
      </c>
      <c r="N2862" s="179" t="s">
        <v>1434</v>
      </c>
      <c r="O2862" s="179" t="s">
        <v>23</v>
      </c>
      <c r="P2862" s="179" t="s">
        <v>1437</v>
      </c>
      <c r="Q2862" s="179" t="s">
        <v>23</v>
      </c>
      <c r="R2862" s="179" t="s">
        <v>1525</v>
      </c>
      <c r="S2862" s="179" t="s">
        <v>92</v>
      </c>
      <c r="T2862" s="184" t="s">
        <v>83</v>
      </c>
      <c r="U2862" s="184" t="str">
        <f>Tabla1[[#This Row],[Códigos CIF]]&amp;" "&amp;"="&amp;" "&amp;Tabla1[[#This Row],[Códigos CIF Habilidad]]</f>
        <v>d510 = Lavarse</v>
      </c>
      <c r="V2862" s="189" t="s">
        <v>93</v>
      </c>
      <c r="W2862" s="19" t="s">
        <v>94</v>
      </c>
      <c r="X2862" s="10"/>
      <c r="Y2862" s="10"/>
      <c r="Z2862"/>
      <c r="AA2862"/>
      <c r="AB2862"/>
      <c r="AC2862"/>
      <c r="AD2862"/>
      <c r="AE2862"/>
      <c r="AF2862"/>
      <c r="AG2862"/>
      <c r="AH2862"/>
      <c r="AI2862"/>
    </row>
    <row r="2863" spans="1:35" ht="24">
      <c r="A2863" s="10">
        <v>2847</v>
      </c>
      <c r="B2863" s="176" t="s">
        <v>1346</v>
      </c>
      <c r="C2863" s="177" t="s">
        <v>804</v>
      </c>
      <c r="D2863" s="177" t="s">
        <v>76</v>
      </c>
      <c r="E2863" s="178" t="s">
        <v>100</v>
      </c>
      <c r="F2863" s="179">
        <v>33</v>
      </c>
      <c r="G2863" s="180" t="s">
        <v>739</v>
      </c>
      <c r="H2863" s="181">
        <v>3</v>
      </c>
      <c r="I2863" s="182">
        <f>Tabla1[[#This Row],[P_Esperada_MEISR ]]*0.0008928</f>
        <v>2.6784000000000001E-3</v>
      </c>
      <c r="J2863" s="183">
        <v>1</v>
      </c>
      <c r="K2863" s="183">
        <f>Tabla1[[#This Row],[Puntuación]]-1</f>
        <v>0</v>
      </c>
      <c r="L2863" s="182">
        <f>Tabla1[[#This Row],[Cambio escala]]*0.0008928</f>
        <v>0</v>
      </c>
      <c r="M2863" s="179" t="s">
        <v>23</v>
      </c>
      <c r="N2863" s="179" t="s">
        <v>1434</v>
      </c>
      <c r="O2863" s="179" t="s">
        <v>23</v>
      </c>
      <c r="P2863" s="179" t="s">
        <v>1437</v>
      </c>
      <c r="Q2863" s="179" t="s">
        <v>23</v>
      </c>
      <c r="R2863" s="179" t="s">
        <v>1525</v>
      </c>
      <c r="S2863" s="179" t="s">
        <v>82</v>
      </c>
      <c r="T2863" s="184" t="s">
        <v>83</v>
      </c>
      <c r="U2863" s="184" t="str">
        <f>Tabla1[[#This Row],[Códigos CIF]]&amp;" "&amp;"="&amp;" "&amp;Tabla1[[#This Row],[Códigos CIF Habilidad]]</f>
        <v>d530 = Higiene personal relacionada con los procesos de excreción</v>
      </c>
      <c r="V2863" s="189" t="s">
        <v>84</v>
      </c>
      <c r="W2863" s="19" t="s">
        <v>85</v>
      </c>
      <c r="X2863" s="10"/>
      <c r="Y2863" s="10"/>
      <c r="Z2863"/>
      <c r="AA2863"/>
      <c r="AB2863"/>
      <c r="AC2863"/>
      <c r="AD2863"/>
      <c r="AE2863"/>
      <c r="AF2863"/>
      <c r="AG2863"/>
      <c r="AH2863"/>
      <c r="AI2863"/>
    </row>
    <row r="2864" spans="1:35" ht="30.6">
      <c r="A2864" s="10">
        <v>2848</v>
      </c>
      <c r="B2864" s="176" t="s">
        <v>1346</v>
      </c>
      <c r="C2864" s="177" t="s">
        <v>805</v>
      </c>
      <c r="D2864" s="177" t="s">
        <v>76</v>
      </c>
      <c r="E2864" s="178" t="s">
        <v>101</v>
      </c>
      <c r="F2864" s="179">
        <v>33</v>
      </c>
      <c r="G2864" s="180" t="s">
        <v>739</v>
      </c>
      <c r="H2864" s="181">
        <v>3</v>
      </c>
      <c r="I2864" s="182">
        <f>Tabla1[[#This Row],[P_Esperada_MEISR ]]*0.0008928</f>
        <v>2.6784000000000001E-3</v>
      </c>
      <c r="J2864" s="183">
        <v>1</v>
      </c>
      <c r="K2864" s="183">
        <f>Tabla1[[#This Row],[Puntuación]]-1</f>
        <v>0</v>
      </c>
      <c r="L2864" s="182">
        <f>Tabla1[[#This Row],[Cambio escala]]*0.0008928</f>
        <v>0</v>
      </c>
      <c r="M2864" s="179" t="s">
        <v>23</v>
      </c>
      <c r="N2864" s="179" t="s">
        <v>1434</v>
      </c>
      <c r="O2864" s="179" t="s">
        <v>23</v>
      </c>
      <c r="P2864" s="179" t="s">
        <v>1437</v>
      </c>
      <c r="Q2864" s="179" t="s">
        <v>23</v>
      </c>
      <c r="R2864" s="179" t="s">
        <v>1525</v>
      </c>
      <c r="S2864" s="179" t="s">
        <v>82</v>
      </c>
      <c r="T2864" s="184" t="s">
        <v>83</v>
      </c>
      <c r="U2864" s="184" t="str">
        <f>Tabla1[[#This Row],[Códigos CIF]]&amp;" "&amp;"="&amp;" "&amp;Tabla1[[#This Row],[Códigos CIF Habilidad]]</f>
        <v>d530 = Higiene personal relacionada con los procesos de excreción</v>
      </c>
      <c r="V2864" s="189" t="s">
        <v>84</v>
      </c>
      <c r="W2864" s="19" t="s">
        <v>85</v>
      </c>
      <c r="X2864" s="10"/>
      <c r="Y2864" s="10"/>
      <c r="Z2864"/>
      <c r="AA2864"/>
      <c r="AB2864"/>
      <c r="AC2864"/>
      <c r="AD2864"/>
      <c r="AE2864"/>
      <c r="AF2864"/>
      <c r="AG2864"/>
      <c r="AH2864"/>
      <c r="AI2864"/>
    </row>
    <row r="2865" spans="1:35" ht="20.399999999999999">
      <c r="A2865" s="10">
        <v>2849</v>
      </c>
      <c r="B2865" s="176" t="s">
        <v>1346</v>
      </c>
      <c r="C2865" s="177" t="s">
        <v>806</v>
      </c>
      <c r="D2865" s="177" t="s">
        <v>76</v>
      </c>
      <c r="E2865" s="178" t="s">
        <v>102</v>
      </c>
      <c r="F2865" s="179">
        <v>33</v>
      </c>
      <c r="G2865" s="180" t="s">
        <v>739</v>
      </c>
      <c r="H2865" s="181">
        <v>3</v>
      </c>
      <c r="I2865" s="182">
        <f>Tabla1[[#This Row],[P_Esperada_MEISR ]]*0.0008928</f>
        <v>2.6784000000000001E-3</v>
      </c>
      <c r="J2865" s="183">
        <v>1</v>
      </c>
      <c r="K2865" s="183">
        <f>Tabla1[[#This Row],[Puntuación]]-1</f>
        <v>0</v>
      </c>
      <c r="L2865" s="182">
        <f>Tabla1[[#This Row],[Cambio escala]]*0.0008928</f>
        <v>0</v>
      </c>
      <c r="M2865" s="179" t="s">
        <v>5</v>
      </c>
      <c r="N2865" s="179" t="s">
        <v>1436</v>
      </c>
      <c r="O2865" s="179" t="s">
        <v>6</v>
      </c>
      <c r="P2865" s="179" t="s">
        <v>1439</v>
      </c>
      <c r="Q2865" s="179" t="s">
        <v>7</v>
      </c>
      <c r="R2865" s="179" t="s">
        <v>1526</v>
      </c>
      <c r="S2865" s="179" t="s">
        <v>103</v>
      </c>
      <c r="T2865" s="184" t="s">
        <v>9</v>
      </c>
      <c r="U2865" s="184" t="str">
        <f>Tabla1[[#This Row],[Códigos CIF]]&amp;" "&amp;"="&amp;" "&amp;Tabla1[[#This Row],[Códigos CIF Habilidad]]</f>
        <v>d350 = Conversación</v>
      </c>
      <c r="V2865" s="189" t="s">
        <v>104</v>
      </c>
      <c r="W2865" s="19" t="s">
        <v>105</v>
      </c>
      <c r="X2865" s="10"/>
      <c r="Y2865" s="10"/>
      <c r="Z2865"/>
      <c r="AA2865"/>
      <c r="AB2865"/>
      <c r="AC2865"/>
      <c r="AD2865"/>
      <c r="AE2865"/>
      <c r="AF2865"/>
      <c r="AG2865"/>
      <c r="AH2865"/>
      <c r="AI2865"/>
    </row>
    <row r="2866" spans="1:35" ht="24">
      <c r="A2866" s="10">
        <v>2850</v>
      </c>
      <c r="B2866" s="176" t="s">
        <v>1346</v>
      </c>
      <c r="C2866" s="177" t="s">
        <v>807</v>
      </c>
      <c r="D2866" s="177" t="s">
        <v>76</v>
      </c>
      <c r="E2866" s="178" t="s">
        <v>106</v>
      </c>
      <c r="F2866" s="179">
        <v>33</v>
      </c>
      <c r="G2866" s="180" t="s">
        <v>739</v>
      </c>
      <c r="H2866" s="181">
        <v>3</v>
      </c>
      <c r="I2866" s="182">
        <f>Tabla1[[#This Row],[P_Esperada_MEISR ]]*0.0008928</f>
        <v>2.6784000000000001E-3</v>
      </c>
      <c r="J2866" s="183">
        <v>1</v>
      </c>
      <c r="K2866" s="183">
        <f>Tabla1[[#This Row],[Puntuación]]-1</f>
        <v>0</v>
      </c>
      <c r="L2866" s="182">
        <f>Tabla1[[#This Row],[Cambio escala]]*0.0008928</f>
        <v>0</v>
      </c>
      <c r="M2866" s="179" t="s">
        <v>23</v>
      </c>
      <c r="N2866" s="179" t="s">
        <v>1434</v>
      </c>
      <c r="O2866" s="179" t="s">
        <v>23</v>
      </c>
      <c r="P2866" s="179" t="s">
        <v>1437</v>
      </c>
      <c r="Q2866" s="179" t="s">
        <v>23</v>
      </c>
      <c r="R2866" s="179" t="s">
        <v>1525</v>
      </c>
      <c r="S2866" s="179" t="s">
        <v>82</v>
      </c>
      <c r="T2866" s="184" t="s">
        <v>83</v>
      </c>
      <c r="U2866" s="184" t="str">
        <f>Tabla1[[#This Row],[Códigos CIF]]&amp;" "&amp;"="&amp;" "&amp;Tabla1[[#This Row],[Códigos CIF Habilidad]]</f>
        <v>d530 = Higiene personal relacionada con los procesos de excreción</v>
      </c>
      <c r="V2866" s="189" t="s">
        <v>84</v>
      </c>
      <c r="W2866" s="19" t="s">
        <v>85</v>
      </c>
      <c r="X2866" s="10"/>
      <c r="Y2866" s="10"/>
      <c r="Z2866"/>
      <c r="AA2866"/>
      <c r="AB2866"/>
      <c r="AC2866"/>
      <c r="AD2866"/>
      <c r="AE2866"/>
      <c r="AF2866"/>
      <c r="AG2866"/>
      <c r="AH2866"/>
      <c r="AI2866"/>
    </row>
    <row r="2867" spans="1:35" ht="51">
      <c r="A2867" s="10">
        <v>2851</v>
      </c>
      <c r="B2867" s="176" t="s">
        <v>1346</v>
      </c>
      <c r="C2867" s="177" t="s">
        <v>808</v>
      </c>
      <c r="D2867" s="177" t="s">
        <v>76</v>
      </c>
      <c r="E2867" s="178" t="s">
        <v>728</v>
      </c>
      <c r="F2867" s="179">
        <v>33</v>
      </c>
      <c r="G2867" s="180" t="s">
        <v>739</v>
      </c>
      <c r="H2867" s="181">
        <v>3</v>
      </c>
      <c r="I2867" s="182">
        <f>Tabla1[[#This Row],[P_Esperada_MEISR ]]*0.0008928</f>
        <v>2.6784000000000001E-3</v>
      </c>
      <c r="J2867" s="183">
        <v>1</v>
      </c>
      <c r="K2867" s="183">
        <f>Tabla1[[#This Row],[Puntuación]]-1</f>
        <v>0</v>
      </c>
      <c r="L2867" s="182">
        <f>Tabla1[[#This Row],[Cambio escala]]*0.0008928</f>
        <v>0</v>
      </c>
      <c r="M2867" s="179" t="s">
        <v>24</v>
      </c>
      <c r="N2867" s="179" t="s">
        <v>1435</v>
      </c>
      <c r="O2867" s="179" t="s">
        <v>31</v>
      </c>
      <c r="P2867" s="179" t="s">
        <v>1438</v>
      </c>
      <c r="Q2867" s="179" t="s">
        <v>7</v>
      </c>
      <c r="R2867" s="179" t="s">
        <v>1526</v>
      </c>
      <c r="S2867" s="179" t="s">
        <v>82</v>
      </c>
      <c r="T2867" s="184" t="s">
        <v>83</v>
      </c>
      <c r="U2867" s="184" t="str">
        <f>Tabla1[[#This Row],[Códigos CIF]]&amp;" "&amp;"="&amp;" "&amp;Tabla1[[#This Row],[Códigos CIF Habilidad]]</f>
        <v>d530 = Higiene personal relacionada con los procesos de excreción</v>
      </c>
      <c r="V2867" s="189" t="s">
        <v>84</v>
      </c>
      <c r="W2867" s="19" t="s">
        <v>85</v>
      </c>
      <c r="X2867" s="10"/>
      <c r="Y2867" s="10"/>
      <c r="Z2867"/>
      <c r="AA2867"/>
      <c r="AB2867"/>
      <c r="AC2867"/>
      <c r="AD2867"/>
      <c r="AE2867"/>
      <c r="AF2867"/>
      <c r="AG2867"/>
      <c r="AH2867"/>
      <c r="AI2867"/>
    </row>
    <row r="2868" spans="1:35">
      <c r="A2868" s="10">
        <v>2852</v>
      </c>
      <c r="B2868" s="176" t="s">
        <v>1346</v>
      </c>
      <c r="C2868" s="177" t="s">
        <v>809</v>
      </c>
      <c r="D2868" s="177" t="s">
        <v>76</v>
      </c>
      <c r="E2868" s="178" t="s">
        <v>698</v>
      </c>
      <c r="F2868" s="179">
        <v>42</v>
      </c>
      <c r="G2868" s="180" t="s">
        <v>740</v>
      </c>
      <c r="H2868" s="181">
        <v>3</v>
      </c>
      <c r="I2868" s="182">
        <f>Tabla1[[#This Row],[P_Esperada_MEISR ]]*0.0008928</f>
        <v>2.6784000000000001E-3</v>
      </c>
      <c r="J2868" s="183">
        <v>1</v>
      </c>
      <c r="K2868" s="183">
        <f>Tabla1[[#This Row],[Puntuación]]-1</f>
        <v>0</v>
      </c>
      <c r="L2868" s="182">
        <f>Tabla1[[#This Row],[Cambio escala]]*0.0008928</f>
        <v>0</v>
      </c>
      <c r="M2868" s="179" t="s">
        <v>23</v>
      </c>
      <c r="N2868" s="179" t="s">
        <v>1434</v>
      </c>
      <c r="O2868" s="179" t="s">
        <v>23</v>
      </c>
      <c r="P2868" s="179" t="s">
        <v>1437</v>
      </c>
      <c r="Q2868" s="179" t="s">
        <v>23</v>
      </c>
      <c r="R2868" s="179" t="s">
        <v>1525</v>
      </c>
      <c r="S2868" s="179" t="s">
        <v>92</v>
      </c>
      <c r="T2868" s="184" t="s">
        <v>83</v>
      </c>
      <c r="U2868" s="184" t="str">
        <f>Tabla1[[#This Row],[Códigos CIF]]&amp;" "&amp;"="&amp;" "&amp;Tabla1[[#This Row],[Códigos CIF Habilidad]]</f>
        <v>d510 = Lavarse</v>
      </c>
      <c r="V2868" s="189" t="s">
        <v>93</v>
      </c>
      <c r="W2868" s="19" t="s">
        <v>94</v>
      </c>
      <c r="X2868" s="10"/>
      <c r="Y2868" s="10"/>
      <c r="Z2868"/>
      <c r="AA2868"/>
      <c r="AB2868"/>
      <c r="AC2868"/>
      <c r="AD2868"/>
      <c r="AE2868"/>
      <c r="AF2868"/>
      <c r="AG2868"/>
      <c r="AH2868"/>
      <c r="AI2868"/>
    </row>
    <row r="2869" spans="1:35" ht="24">
      <c r="A2869" s="10">
        <v>2853</v>
      </c>
      <c r="B2869" s="176" t="s">
        <v>1346</v>
      </c>
      <c r="C2869" s="177" t="s">
        <v>810</v>
      </c>
      <c r="D2869" s="177" t="s">
        <v>76</v>
      </c>
      <c r="E2869" s="178" t="s">
        <v>695</v>
      </c>
      <c r="F2869" s="179">
        <v>48</v>
      </c>
      <c r="G2869" s="180" t="s">
        <v>741</v>
      </c>
      <c r="H2869" s="181">
        <v>3</v>
      </c>
      <c r="I2869" s="182">
        <f>Tabla1[[#This Row],[P_Esperada_MEISR ]]*0.0008928</f>
        <v>2.6784000000000001E-3</v>
      </c>
      <c r="J2869" s="183">
        <v>1</v>
      </c>
      <c r="K2869" s="183">
        <f>Tabla1[[#This Row],[Puntuación]]-1</f>
        <v>0</v>
      </c>
      <c r="L2869" s="182">
        <f>Tabla1[[#This Row],[Cambio escala]]*0.0008928</f>
        <v>0</v>
      </c>
      <c r="M2869" s="179" t="s">
        <v>24</v>
      </c>
      <c r="N2869" s="179" t="s">
        <v>1435</v>
      </c>
      <c r="O2869" s="179" t="s">
        <v>23</v>
      </c>
      <c r="P2869" s="179" t="s">
        <v>1437</v>
      </c>
      <c r="Q2869" s="179" t="s">
        <v>23</v>
      </c>
      <c r="R2869" s="179" t="s">
        <v>1525</v>
      </c>
      <c r="S2869" s="179" t="s">
        <v>82</v>
      </c>
      <c r="T2869" s="184" t="s">
        <v>83</v>
      </c>
      <c r="U2869" s="184" t="str">
        <f>Tabla1[[#This Row],[Códigos CIF]]&amp;" "&amp;"="&amp;" "&amp;Tabla1[[#This Row],[Códigos CIF Habilidad]]</f>
        <v>d530 = Higiene personal relacionada con los procesos de excreción</v>
      </c>
      <c r="V2869" s="189" t="s">
        <v>84</v>
      </c>
      <c r="W2869" s="19" t="s">
        <v>85</v>
      </c>
      <c r="X2869" s="10"/>
      <c r="Y2869" s="10"/>
      <c r="Z2869"/>
      <c r="AA2869"/>
      <c r="AB2869"/>
      <c r="AC2869"/>
      <c r="AD2869"/>
      <c r="AE2869"/>
      <c r="AF2869"/>
      <c r="AG2869"/>
      <c r="AH2869"/>
      <c r="AI2869"/>
    </row>
    <row r="2870" spans="1:35" ht="20.399999999999999">
      <c r="A2870" s="10">
        <v>2854</v>
      </c>
      <c r="B2870" s="176" t="s">
        <v>1346</v>
      </c>
      <c r="C2870" s="177" t="s">
        <v>811</v>
      </c>
      <c r="D2870" s="177" t="s">
        <v>76</v>
      </c>
      <c r="E2870" s="178" t="s">
        <v>697</v>
      </c>
      <c r="F2870" s="179">
        <v>48</v>
      </c>
      <c r="G2870" s="180" t="s">
        <v>741</v>
      </c>
      <c r="H2870" s="181">
        <v>3</v>
      </c>
      <c r="I2870" s="182">
        <f>Tabla1[[#This Row],[P_Esperada_MEISR ]]*0.0008928</f>
        <v>2.6784000000000001E-3</v>
      </c>
      <c r="J2870" s="183">
        <v>1</v>
      </c>
      <c r="K2870" s="183">
        <f>Tabla1[[#This Row],[Puntuación]]-1</f>
        <v>0</v>
      </c>
      <c r="L2870" s="182">
        <f>Tabla1[[#This Row],[Cambio escala]]*0.0008928</f>
        <v>0</v>
      </c>
      <c r="M2870" s="179" t="s">
        <v>23</v>
      </c>
      <c r="N2870" s="179" t="s">
        <v>1434</v>
      </c>
      <c r="O2870" s="179" t="s">
        <v>23</v>
      </c>
      <c r="P2870" s="179" t="s">
        <v>1437</v>
      </c>
      <c r="Q2870" s="179" t="s">
        <v>23</v>
      </c>
      <c r="R2870" s="179" t="s">
        <v>1525</v>
      </c>
      <c r="S2870" s="179" t="s">
        <v>92</v>
      </c>
      <c r="T2870" s="184" t="s">
        <v>83</v>
      </c>
      <c r="U2870" s="184" t="str">
        <f>Tabla1[[#This Row],[Códigos CIF]]&amp;" "&amp;"="&amp;" "&amp;Tabla1[[#This Row],[Códigos CIF Habilidad]]</f>
        <v>d510 = Lavarse</v>
      </c>
      <c r="V2870" s="189" t="s">
        <v>93</v>
      </c>
      <c r="W2870" s="19" t="s">
        <v>94</v>
      </c>
      <c r="X2870" s="10"/>
      <c r="Y2870" s="10"/>
      <c r="Z2870"/>
      <c r="AA2870"/>
      <c r="AB2870"/>
      <c r="AC2870"/>
      <c r="AD2870"/>
      <c r="AE2870"/>
      <c r="AF2870"/>
      <c r="AG2870"/>
      <c r="AH2870"/>
      <c r="AI2870"/>
    </row>
    <row r="2871" spans="1:35">
      <c r="A2871" s="10">
        <v>2855</v>
      </c>
      <c r="B2871" s="176" t="s">
        <v>1346</v>
      </c>
      <c r="C2871" s="177" t="s">
        <v>812</v>
      </c>
      <c r="D2871" s="177" t="s">
        <v>76</v>
      </c>
      <c r="E2871" s="178" t="s">
        <v>107</v>
      </c>
      <c r="F2871" s="179">
        <v>48</v>
      </c>
      <c r="G2871" s="180" t="s">
        <v>741</v>
      </c>
      <c r="H2871" s="181">
        <v>3</v>
      </c>
      <c r="I2871" s="182">
        <f>Tabla1[[#This Row],[P_Esperada_MEISR ]]*0.0008928</f>
        <v>2.6784000000000001E-3</v>
      </c>
      <c r="J2871" s="183">
        <v>1</v>
      </c>
      <c r="K2871" s="183">
        <f>Tabla1[[#This Row],[Puntuación]]-1</f>
        <v>0</v>
      </c>
      <c r="L2871" s="182">
        <f>Tabla1[[#This Row],[Cambio escala]]*0.0008928</f>
        <v>0</v>
      </c>
      <c r="M2871" s="179" t="s">
        <v>24</v>
      </c>
      <c r="N2871" s="179" t="s">
        <v>1435</v>
      </c>
      <c r="O2871" s="179" t="s">
        <v>23</v>
      </c>
      <c r="P2871" s="179" t="s">
        <v>1437</v>
      </c>
      <c r="Q2871" s="179" t="s">
        <v>23</v>
      </c>
      <c r="R2871" s="179" t="s">
        <v>1525</v>
      </c>
      <c r="S2871" s="179" t="s">
        <v>92</v>
      </c>
      <c r="T2871" s="184" t="s">
        <v>83</v>
      </c>
      <c r="U2871" s="184" t="str">
        <f>Tabla1[[#This Row],[Códigos CIF]]&amp;" "&amp;"="&amp;" "&amp;Tabla1[[#This Row],[Códigos CIF Habilidad]]</f>
        <v>d510 = Lavarse</v>
      </c>
      <c r="V2871" s="189" t="s">
        <v>93</v>
      </c>
      <c r="W2871" s="19" t="s">
        <v>94</v>
      </c>
      <c r="X2871" s="10"/>
      <c r="Y2871" s="10"/>
      <c r="Z2871"/>
      <c r="AA2871"/>
      <c r="AB2871"/>
      <c r="AC2871"/>
      <c r="AD2871"/>
      <c r="AE2871"/>
      <c r="AF2871"/>
      <c r="AG2871"/>
      <c r="AH2871"/>
      <c r="AI2871"/>
    </row>
    <row r="2872" spans="1:35">
      <c r="A2872" s="10">
        <v>2856</v>
      </c>
      <c r="B2872" s="176" t="s">
        <v>1346</v>
      </c>
      <c r="C2872" s="177" t="s">
        <v>813</v>
      </c>
      <c r="D2872" s="177" t="s">
        <v>76</v>
      </c>
      <c r="E2872" s="178" t="s">
        <v>109</v>
      </c>
      <c r="F2872" s="179">
        <v>48</v>
      </c>
      <c r="G2872" s="180" t="s">
        <v>741</v>
      </c>
      <c r="H2872" s="181">
        <v>3</v>
      </c>
      <c r="I2872" s="182">
        <f>Tabla1[[#This Row],[P_Esperada_MEISR ]]*0.0008928</f>
        <v>2.6784000000000001E-3</v>
      </c>
      <c r="J2872" s="183">
        <v>1</v>
      </c>
      <c r="K2872" s="183">
        <f>Tabla1[[#This Row],[Puntuación]]-1</f>
        <v>0</v>
      </c>
      <c r="L2872" s="182">
        <f>Tabla1[[#This Row],[Cambio escala]]*0.0008928</f>
        <v>0</v>
      </c>
      <c r="M2872" s="179" t="s">
        <v>23</v>
      </c>
      <c r="N2872" s="179" t="s">
        <v>1434</v>
      </c>
      <c r="O2872" s="179" t="s">
        <v>23</v>
      </c>
      <c r="P2872" s="179" t="s">
        <v>1437</v>
      </c>
      <c r="Q2872" s="179" t="s">
        <v>23</v>
      </c>
      <c r="R2872" s="179" t="s">
        <v>1525</v>
      </c>
      <c r="S2872" s="179" t="s">
        <v>92</v>
      </c>
      <c r="T2872" s="184" t="s">
        <v>83</v>
      </c>
      <c r="U2872" s="184" t="str">
        <f>Tabla1[[#This Row],[Códigos CIF]]&amp;" "&amp;"="&amp;" "&amp;Tabla1[[#This Row],[Códigos CIF Habilidad]]</f>
        <v>d510 = Lavarse</v>
      </c>
      <c r="V2872" s="189" t="s">
        <v>93</v>
      </c>
      <c r="W2872" s="19" t="s">
        <v>94</v>
      </c>
      <c r="X2872" s="10"/>
      <c r="Y2872" s="10"/>
      <c r="Z2872"/>
      <c r="AA2872"/>
      <c r="AB2872"/>
      <c r="AC2872"/>
      <c r="AD2872"/>
      <c r="AE2872"/>
      <c r="AF2872"/>
      <c r="AG2872"/>
      <c r="AH2872"/>
      <c r="AI2872"/>
    </row>
    <row r="2873" spans="1:35" ht="24">
      <c r="A2873" s="10">
        <v>2857</v>
      </c>
      <c r="B2873" s="176" t="s">
        <v>1346</v>
      </c>
      <c r="C2873" s="177" t="s">
        <v>814</v>
      </c>
      <c r="D2873" s="177" t="s">
        <v>76</v>
      </c>
      <c r="E2873" s="178" t="s">
        <v>110</v>
      </c>
      <c r="F2873" s="179">
        <v>48</v>
      </c>
      <c r="G2873" s="180" t="s">
        <v>741</v>
      </c>
      <c r="H2873" s="181">
        <v>3</v>
      </c>
      <c r="I2873" s="182">
        <f>Tabla1[[#This Row],[P_Esperada_MEISR ]]*0.0008928</f>
        <v>2.6784000000000001E-3</v>
      </c>
      <c r="J2873" s="183">
        <v>1</v>
      </c>
      <c r="K2873" s="183">
        <f>Tabla1[[#This Row],[Puntuación]]-1</f>
        <v>0</v>
      </c>
      <c r="L2873" s="182">
        <f>Tabla1[[#This Row],[Cambio escala]]*0.0008928</f>
        <v>0</v>
      </c>
      <c r="M2873" s="179" t="s">
        <v>23</v>
      </c>
      <c r="N2873" s="179" t="s">
        <v>1434</v>
      </c>
      <c r="O2873" s="179" t="s">
        <v>23</v>
      </c>
      <c r="P2873" s="179" t="s">
        <v>1437</v>
      </c>
      <c r="Q2873" s="179" t="s">
        <v>23</v>
      </c>
      <c r="R2873" s="179" t="s">
        <v>1525</v>
      </c>
      <c r="S2873" s="179" t="s">
        <v>82</v>
      </c>
      <c r="T2873" s="184" t="s">
        <v>83</v>
      </c>
      <c r="U2873" s="184" t="str">
        <f>Tabla1[[#This Row],[Códigos CIF]]&amp;" "&amp;"="&amp;" "&amp;Tabla1[[#This Row],[Códigos CIF Habilidad]]</f>
        <v>d530 = Higiene personal relacionada con los procesos de excreción</v>
      </c>
      <c r="V2873" s="189" t="s">
        <v>84</v>
      </c>
      <c r="W2873" s="19" t="s">
        <v>85</v>
      </c>
      <c r="X2873" s="10"/>
      <c r="Y2873" s="10"/>
      <c r="Z2873"/>
      <c r="AA2873"/>
      <c r="AB2873"/>
      <c r="AC2873"/>
      <c r="AD2873"/>
      <c r="AE2873"/>
      <c r="AF2873"/>
      <c r="AG2873"/>
      <c r="AH2873"/>
      <c r="AI2873"/>
    </row>
    <row r="2874" spans="1:35">
      <c r="A2874" s="10">
        <v>2858</v>
      </c>
      <c r="B2874" s="176" t="s">
        <v>1346</v>
      </c>
      <c r="C2874" s="177" t="s">
        <v>815</v>
      </c>
      <c r="D2874" s="177" t="s">
        <v>76</v>
      </c>
      <c r="E2874" s="178" t="s">
        <v>117</v>
      </c>
      <c r="F2874" s="179">
        <v>54</v>
      </c>
      <c r="G2874" s="180" t="s">
        <v>743</v>
      </c>
      <c r="H2874" s="181">
        <v>3</v>
      </c>
      <c r="I2874" s="182">
        <f>Tabla1[[#This Row],[P_Esperada_MEISR ]]*0.0008928</f>
        <v>2.6784000000000001E-3</v>
      </c>
      <c r="J2874" s="183">
        <v>1</v>
      </c>
      <c r="K2874" s="183">
        <f>Tabla1[[#This Row],[Puntuación]]-1</f>
        <v>0</v>
      </c>
      <c r="L2874" s="182">
        <f>Tabla1[[#This Row],[Cambio escala]]*0.0008928</f>
        <v>0</v>
      </c>
      <c r="M2874" s="179" t="s">
        <v>23</v>
      </c>
      <c r="N2874" s="179" t="s">
        <v>1434</v>
      </c>
      <c r="O2874" s="179" t="s">
        <v>23</v>
      </c>
      <c r="P2874" s="179" t="s">
        <v>1437</v>
      </c>
      <c r="Q2874" s="179" t="s">
        <v>23</v>
      </c>
      <c r="R2874" s="179" t="s">
        <v>1525</v>
      </c>
      <c r="S2874" s="179" t="s">
        <v>92</v>
      </c>
      <c r="T2874" s="184" t="s">
        <v>83</v>
      </c>
      <c r="U2874" s="184" t="str">
        <f>Tabla1[[#This Row],[Códigos CIF]]&amp;" "&amp;"="&amp;" "&amp;Tabla1[[#This Row],[Códigos CIF Habilidad]]</f>
        <v>d510 = Lavarse</v>
      </c>
      <c r="V2874" s="189" t="s">
        <v>93</v>
      </c>
      <c r="W2874" s="19" t="s">
        <v>94</v>
      </c>
      <c r="X2874" s="10"/>
      <c r="Y2874" s="10"/>
      <c r="Z2874"/>
      <c r="AA2874"/>
      <c r="AB2874"/>
      <c r="AC2874"/>
      <c r="AD2874"/>
      <c r="AE2874"/>
      <c r="AF2874"/>
      <c r="AG2874"/>
      <c r="AH2874"/>
      <c r="AI2874"/>
    </row>
    <row r="2875" spans="1:35" ht="24">
      <c r="A2875" s="10">
        <v>2859</v>
      </c>
      <c r="B2875" s="176" t="s">
        <v>1346</v>
      </c>
      <c r="C2875" s="177" t="s">
        <v>816</v>
      </c>
      <c r="D2875" s="177" t="s">
        <v>76</v>
      </c>
      <c r="E2875" s="178" t="s">
        <v>1341</v>
      </c>
      <c r="F2875" s="179">
        <v>60</v>
      </c>
      <c r="G2875" s="180" t="s">
        <v>744</v>
      </c>
      <c r="H2875" s="181">
        <v>3</v>
      </c>
      <c r="I2875" s="182">
        <f>Tabla1[[#This Row],[P_Esperada_MEISR ]]*0.0008928</f>
        <v>2.6784000000000001E-3</v>
      </c>
      <c r="J2875" s="183">
        <v>1</v>
      </c>
      <c r="K2875" s="183">
        <f>Tabla1[[#This Row],[Puntuación]]-1</f>
        <v>0</v>
      </c>
      <c r="L2875" s="182">
        <f>Tabla1[[#This Row],[Cambio escala]]*0.0008928</f>
        <v>0</v>
      </c>
      <c r="M2875" s="179" t="s">
        <v>23</v>
      </c>
      <c r="N2875" s="179" t="s">
        <v>1434</v>
      </c>
      <c r="O2875" s="179" t="s">
        <v>23</v>
      </c>
      <c r="P2875" s="179" t="s">
        <v>1437</v>
      </c>
      <c r="Q2875" s="179" t="s">
        <v>23</v>
      </c>
      <c r="R2875" s="179" t="s">
        <v>1525</v>
      </c>
      <c r="S2875" s="179" t="s">
        <v>82</v>
      </c>
      <c r="T2875" s="184" t="s">
        <v>83</v>
      </c>
      <c r="U2875" s="184" t="str">
        <f>Tabla1[[#This Row],[Códigos CIF]]&amp;" "&amp;"="&amp;" "&amp;Tabla1[[#This Row],[Códigos CIF Habilidad]]</f>
        <v>d530 = Higiene personal relacionada con los procesos de excreción</v>
      </c>
      <c r="V2875" s="189" t="s">
        <v>84</v>
      </c>
      <c r="W2875" s="19" t="s">
        <v>85</v>
      </c>
      <c r="X2875" s="10"/>
      <c r="Y2875" s="10"/>
      <c r="Z2875"/>
      <c r="AA2875"/>
      <c r="AB2875"/>
      <c r="AC2875"/>
      <c r="AD2875"/>
      <c r="AE2875"/>
      <c r="AF2875"/>
      <c r="AG2875"/>
      <c r="AH2875"/>
      <c r="AI2875"/>
    </row>
    <row r="2876" spans="1:35" ht="40.799999999999997">
      <c r="A2876" s="10">
        <v>2860</v>
      </c>
      <c r="B2876" s="176" t="s">
        <v>1346</v>
      </c>
      <c r="C2876" s="177" t="s">
        <v>817</v>
      </c>
      <c r="D2876" s="177" t="s">
        <v>76</v>
      </c>
      <c r="E2876" s="178" t="s">
        <v>727</v>
      </c>
      <c r="F2876" s="179">
        <v>60</v>
      </c>
      <c r="G2876" s="180" t="s">
        <v>744</v>
      </c>
      <c r="H2876" s="181">
        <v>3</v>
      </c>
      <c r="I2876" s="182">
        <f>Tabla1[[#This Row],[P_Esperada_MEISR ]]*0.0008928</f>
        <v>2.6784000000000001E-3</v>
      </c>
      <c r="J2876" s="183">
        <v>1</v>
      </c>
      <c r="K2876" s="183">
        <f>Tabla1[[#This Row],[Puntuación]]-1</f>
        <v>0</v>
      </c>
      <c r="L2876" s="182">
        <f>Tabla1[[#This Row],[Cambio escala]]*0.0008928</f>
        <v>0</v>
      </c>
      <c r="M2876" s="179" t="s">
        <v>24</v>
      </c>
      <c r="N2876" s="179" t="s">
        <v>1435</v>
      </c>
      <c r="O2876" s="179" t="s">
        <v>31</v>
      </c>
      <c r="P2876" s="179" t="s">
        <v>1438</v>
      </c>
      <c r="Q2876" s="179" t="s">
        <v>7</v>
      </c>
      <c r="R2876" s="179" t="s">
        <v>1526</v>
      </c>
      <c r="S2876" s="179" t="s">
        <v>111</v>
      </c>
      <c r="T2876" s="184" t="s">
        <v>19</v>
      </c>
      <c r="U2876" s="184" t="str">
        <f>Tabla1[[#This Row],[Códigos CIF]]&amp;" "&amp;"="&amp;" "&amp;Tabla1[[#This Row],[Códigos CIF Habilidad]]</f>
        <v>d137 = Adquirir conceptos</v>
      </c>
      <c r="V2876" s="189" t="s">
        <v>112</v>
      </c>
      <c r="W2876" s="19" t="s">
        <v>113</v>
      </c>
      <c r="X2876" s="10"/>
      <c r="Y2876" s="10"/>
      <c r="Z2876"/>
      <c r="AA2876"/>
      <c r="AB2876"/>
      <c r="AC2876"/>
      <c r="AD2876"/>
      <c r="AE2876"/>
      <c r="AF2876"/>
      <c r="AG2876"/>
      <c r="AH2876"/>
      <c r="AI2876"/>
    </row>
    <row r="2877" spans="1:35" ht="24">
      <c r="A2877" s="10">
        <v>2861</v>
      </c>
      <c r="B2877" s="176" t="s">
        <v>1346</v>
      </c>
      <c r="C2877" s="177" t="s">
        <v>818</v>
      </c>
      <c r="D2877" s="177" t="s">
        <v>76</v>
      </c>
      <c r="E2877" s="178" t="s">
        <v>114</v>
      </c>
      <c r="F2877" s="179">
        <v>60</v>
      </c>
      <c r="G2877" s="180" t="s">
        <v>744</v>
      </c>
      <c r="H2877" s="181">
        <v>3</v>
      </c>
      <c r="I2877" s="182">
        <f>Tabla1[[#This Row],[P_Esperada_MEISR ]]*0.0008928</f>
        <v>2.6784000000000001E-3</v>
      </c>
      <c r="J2877" s="183">
        <v>1</v>
      </c>
      <c r="K2877" s="183">
        <f>Tabla1[[#This Row],[Puntuación]]-1</f>
        <v>0</v>
      </c>
      <c r="L2877" s="182">
        <f>Tabla1[[#This Row],[Cambio escala]]*0.0008928</f>
        <v>0</v>
      </c>
      <c r="M2877" s="179" t="s">
        <v>23</v>
      </c>
      <c r="N2877" s="179" t="s">
        <v>1434</v>
      </c>
      <c r="O2877" s="179" t="s">
        <v>23</v>
      </c>
      <c r="P2877" s="179" t="s">
        <v>1437</v>
      </c>
      <c r="Q2877" s="179" t="s">
        <v>23</v>
      </c>
      <c r="R2877" s="179" t="s">
        <v>1525</v>
      </c>
      <c r="S2877" s="179" t="s">
        <v>82</v>
      </c>
      <c r="T2877" s="184" t="s">
        <v>83</v>
      </c>
      <c r="U2877" s="184" t="str">
        <f>Tabla1[[#This Row],[Códigos CIF]]&amp;" "&amp;"="&amp;" "&amp;Tabla1[[#This Row],[Códigos CIF Habilidad]]</f>
        <v>d530 = Higiene personal relacionada con los procesos de excreción</v>
      </c>
      <c r="V2877" s="189" t="s">
        <v>84</v>
      </c>
      <c r="W2877" s="19" t="s">
        <v>85</v>
      </c>
      <c r="X2877" s="10"/>
      <c r="Y2877" s="10"/>
      <c r="Z2877"/>
      <c r="AA2877"/>
      <c r="AB2877"/>
      <c r="AC2877"/>
      <c r="AD2877"/>
      <c r="AE2877"/>
      <c r="AF2877"/>
      <c r="AG2877"/>
      <c r="AH2877"/>
      <c r="AI2877"/>
    </row>
    <row r="2878" spans="1:35" ht="24">
      <c r="A2878" s="10">
        <v>2862</v>
      </c>
      <c r="B2878" s="176" t="s">
        <v>1346</v>
      </c>
      <c r="C2878" s="177" t="s">
        <v>819</v>
      </c>
      <c r="D2878" s="177" t="s">
        <v>76</v>
      </c>
      <c r="E2878" s="178" t="s">
        <v>115</v>
      </c>
      <c r="F2878" s="179">
        <v>60</v>
      </c>
      <c r="G2878" s="180" t="s">
        <v>744</v>
      </c>
      <c r="H2878" s="181">
        <v>3</v>
      </c>
      <c r="I2878" s="182">
        <f>Tabla1[[#This Row],[P_Esperada_MEISR ]]*0.0008928</f>
        <v>2.6784000000000001E-3</v>
      </c>
      <c r="J2878" s="183">
        <v>1</v>
      </c>
      <c r="K2878" s="183">
        <f>Tabla1[[#This Row],[Puntuación]]-1</f>
        <v>0</v>
      </c>
      <c r="L2878" s="182">
        <f>Tabla1[[#This Row],[Cambio escala]]*0.0008928</f>
        <v>0</v>
      </c>
      <c r="M2878" s="179" t="s">
        <v>23</v>
      </c>
      <c r="N2878" s="179" t="s">
        <v>1434</v>
      </c>
      <c r="O2878" s="179" t="s">
        <v>23</v>
      </c>
      <c r="P2878" s="179" t="s">
        <v>1437</v>
      </c>
      <c r="Q2878" s="179" t="s">
        <v>23</v>
      </c>
      <c r="R2878" s="179" t="s">
        <v>1525</v>
      </c>
      <c r="S2878" s="179" t="s">
        <v>82</v>
      </c>
      <c r="T2878" s="184" t="s">
        <v>83</v>
      </c>
      <c r="U2878" s="184" t="str">
        <f>Tabla1[[#This Row],[Códigos CIF]]&amp;" "&amp;"="&amp;" "&amp;Tabla1[[#This Row],[Códigos CIF Habilidad]]</f>
        <v>d530 = Higiene personal relacionada con los procesos de excreción</v>
      </c>
      <c r="V2878" s="189" t="s">
        <v>84</v>
      </c>
      <c r="W2878" s="19" t="s">
        <v>85</v>
      </c>
      <c r="X2878" s="10"/>
      <c r="Y2878" s="10"/>
      <c r="Z2878"/>
      <c r="AA2878"/>
      <c r="AB2878"/>
      <c r="AC2878"/>
      <c r="AD2878"/>
      <c r="AE2878"/>
      <c r="AF2878"/>
      <c r="AG2878"/>
      <c r="AH2878"/>
      <c r="AI2878"/>
    </row>
    <row r="2879" spans="1:35" ht="24">
      <c r="A2879" s="10">
        <v>2863</v>
      </c>
      <c r="B2879" s="176" t="s">
        <v>1346</v>
      </c>
      <c r="C2879" s="177" t="s">
        <v>820</v>
      </c>
      <c r="D2879" s="177" t="s">
        <v>76</v>
      </c>
      <c r="E2879" s="178" t="s">
        <v>116</v>
      </c>
      <c r="F2879" s="179">
        <v>60</v>
      </c>
      <c r="G2879" s="180" t="s">
        <v>744</v>
      </c>
      <c r="H2879" s="181">
        <v>3</v>
      </c>
      <c r="I2879" s="182">
        <f>Tabla1[[#This Row],[P_Esperada_MEISR ]]*0.0008928</f>
        <v>2.6784000000000001E-3</v>
      </c>
      <c r="J2879" s="183">
        <v>1</v>
      </c>
      <c r="K2879" s="183">
        <f>Tabla1[[#This Row],[Puntuación]]-1</f>
        <v>0</v>
      </c>
      <c r="L2879" s="182">
        <f>Tabla1[[#This Row],[Cambio escala]]*0.0008928</f>
        <v>0</v>
      </c>
      <c r="M2879" s="179" t="s">
        <v>23</v>
      </c>
      <c r="N2879" s="179" t="s">
        <v>1434</v>
      </c>
      <c r="O2879" s="179" t="s">
        <v>23</v>
      </c>
      <c r="P2879" s="179" t="s">
        <v>1437</v>
      </c>
      <c r="Q2879" s="179" t="s">
        <v>23</v>
      </c>
      <c r="R2879" s="179" t="s">
        <v>1525</v>
      </c>
      <c r="S2879" s="179" t="s">
        <v>82</v>
      </c>
      <c r="T2879" s="184" t="s">
        <v>83</v>
      </c>
      <c r="U2879" s="184" t="str">
        <f>Tabla1[[#This Row],[Códigos CIF]]&amp;" "&amp;"="&amp;" "&amp;Tabla1[[#This Row],[Códigos CIF Habilidad]]</f>
        <v>d530 = Higiene personal relacionada con los procesos de excreción</v>
      </c>
      <c r="V2879" s="189" t="s">
        <v>84</v>
      </c>
      <c r="W2879" s="19" t="s">
        <v>85</v>
      </c>
      <c r="X2879" s="10"/>
      <c r="Y2879" s="10"/>
      <c r="Z2879"/>
      <c r="AA2879"/>
      <c r="AB2879"/>
      <c r="AC2879"/>
      <c r="AD2879"/>
      <c r="AE2879"/>
      <c r="AF2879"/>
      <c r="AG2879"/>
      <c r="AH2879"/>
      <c r="AI2879"/>
    </row>
    <row r="2880" spans="1:35" ht="20.399999999999999">
      <c r="A2880" s="10">
        <v>2864</v>
      </c>
      <c r="B2880" s="176" t="s">
        <v>1346</v>
      </c>
      <c r="C2880" s="177" t="s">
        <v>747</v>
      </c>
      <c r="D2880" s="177" t="s">
        <v>118</v>
      </c>
      <c r="E2880" s="178" t="s">
        <v>119</v>
      </c>
      <c r="F2880" s="179">
        <v>0</v>
      </c>
      <c r="G2880" s="180" t="s">
        <v>683</v>
      </c>
      <c r="H2880" s="181">
        <v>3</v>
      </c>
      <c r="I2880" s="182">
        <f>Tabla1[[#This Row],[P_Esperada_MEISR ]]*0.0008928</f>
        <v>2.6784000000000001E-3</v>
      </c>
      <c r="J2880" s="183">
        <v>1</v>
      </c>
      <c r="K2880" s="183">
        <f>Tabla1[[#This Row],[Puntuación]]-1</f>
        <v>0</v>
      </c>
      <c r="L2880" s="182">
        <f>Tabla1[[#This Row],[Cambio escala]]*0.0008928</f>
        <v>0</v>
      </c>
      <c r="M2880" s="179" t="s">
        <v>23</v>
      </c>
      <c r="N2880" s="179" t="s">
        <v>1434</v>
      </c>
      <c r="O2880" s="179" t="s">
        <v>23</v>
      </c>
      <c r="P2880" s="179" t="s">
        <v>1437</v>
      </c>
      <c r="Q2880" s="179" t="s">
        <v>23</v>
      </c>
      <c r="R2880" s="179" t="s">
        <v>1525</v>
      </c>
      <c r="S2880" s="179" t="s">
        <v>120</v>
      </c>
      <c r="T2880" s="184" t="s">
        <v>83</v>
      </c>
      <c r="U2880" s="184" t="str">
        <f>Tabla1[[#This Row],[Códigos CIF]]&amp;" "&amp;"="&amp;" "&amp;Tabla1[[#This Row],[Códigos CIF Habilidad]]</f>
        <v>d560 = Beber</v>
      </c>
      <c r="V2880" s="189" t="s">
        <v>121</v>
      </c>
      <c r="W2880" s="19" t="s">
        <v>122</v>
      </c>
      <c r="X2880" s="10"/>
      <c r="Y2880" s="10"/>
      <c r="Z2880"/>
      <c r="AA2880"/>
      <c r="AB2880"/>
      <c r="AC2880"/>
      <c r="AD2880"/>
      <c r="AE2880"/>
      <c r="AF2880"/>
      <c r="AG2880"/>
      <c r="AH2880"/>
      <c r="AI2880"/>
    </row>
    <row r="2881" spans="1:35" ht="20.399999999999999">
      <c r="A2881" s="10">
        <v>2865</v>
      </c>
      <c r="B2881" s="176" t="s">
        <v>1346</v>
      </c>
      <c r="C2881" s="177" t="s">
        <v>758</v>
      </c>
      <c r="D2881" s="177" t="s">
        <v>118</v>
      </c>
      <c r="E2881" s="178" t="s">
        <v>123</v>
      </c>
      <c r="F2881" s="179">
        <v>0</v>
      </c>
      <c r="G2881" s="180" t="s">
        <v>683</v>
      </c>
      <c r="H2881" s="181">
        <v>3</v>
      </c>
      <c r="I2881" s="182">
        <f>Tabla1[[#This Row],[P_Esperada_MEISR ]]*0.0008928</f>
        <v>2.6784000000000001E-3</v>
      </c>
      <c r="J2881" s="183">
        <v>1</v>
      </c>
      <c r="K2881" s="183">
        <f>Tabla1[[#This Row],[Puntuación]]-1</f>
        <v>0</v>
      </c>
      <c r="L2881" s="182">
        <f>Tabla1[[#This Row],[Cambio escala]]*0.0008928</f>
        <v>0</v>
      </c>
      <c r="M2881" s="179" t="s">
        <v>23</v>
      </c>
      <c r="N2881" s="179" t="s">
        <v>1434</v>
      </c>
      <c r="O2881" s="179" t="s">
        <v>23</v>
      </c>
      <c r="P2881" s="179" t="s">
        <v>1437</v>
      </c>
      <c r="Q2881" s="179" t="s">
        <v>23</v>
      </c>
      <c r="R2881" s="179" t="s">
        <v>1525</v>
      </c>
      <c r="S2881" s="179" t="s">
        <v>120</v>
      </c>
      <c r="T2881" s="184" t="s">
        <v>83</v>
      </c>
      <c r="U2881" s="184" t="str">
        <f>Tabla1[[#This Row],[Códigos CIF]]&amp;" "&amp;"="&amp;" "&amp;Tabla1[[#This Row],[Códigos CIF Habilidad]]</f>
        <v>d560 = Beber</v>
      </c>
      <c r="V2881" s="189" t="s">
        <v>121</v>
      </c>
      <c r="W2881" s="19" t="s">
        <v>122</v>
      </c>
      <c r="X2881" s="10"/>
      <c r="Y2881" s="10"/>
      <c r="Z2881"/>
      <c r="AA2881"/>
      <c r="AB2881"/>
      <c r="AC2881"/>
      <c r="AD2881"/>
      <c r="AE2881"/>
      <c r="AF2881"/>
      <c r="AG2881"/>
      <c r="AH2881"/>
      <c r="AI2881"/>
    </row>
    <row r="2882" spans="1:35" ht="40.799999999999997">
      <c r="A2882" s="10">
        <v>2866</v>
      </c>
      <c r="B2882" s="176" t="s">
        <v>1346</v>
      </c>
      <c r="C2882" s="177" t="s">
        <v>759</v>
      </c>
      <c r="D2882" s="177" t="s">
        <v>118</v>
      </c>
      <c r="E2882" s="178" t="s">
        <v>124</v>
      </c>
      <c r="F2882" s="179">
        <v>0</v>
      </c>
      <c r="G2882" s="180" t="s">
        <v>683</v>
      </c>
      <c r="H2882" s="181">
        <v>3</v>
      </c>
      <c r="I2882" s="182">
        <f>Tabla1[[#This Row],[P_Esperada_MEISR ]]*0.0008928</f>
        <v>2.6784000000000001E-3</v>
      </c>
      <c r="J2882" s="183">
        <v>1</v>
      </c>
      <c r="K2882" s="183">
        <f>Tabla1[[#This Row],[Puntuación]]-1</f>
        <v>0</v>
      </c>
      <c r="L2882" s="182">
        <f>Tabla1[[#This Row],[Cambio escala]]*0.0008928</f>
        <v>0</v>
      </c>
      <c r="M2882" s="179" t="s">
        <v>23</v>
      </c>
      <c r="N2882" s="179" t="s">
        <v>1434</v>
      </c>
      <c r="O2882" s="179" t="s">
        <v>23</v>
      </c>
      <c r="P2882" s="179" t="s">
        <v>1437</v>
      </c>
      <c r="Q2882" s="179" t="s">
        <v>23</v>
      </c>
      <c r="R2882" s="179" t="s">
        <v>1525</v>
      </c>
      <c r="S2882" s="179" t="s">
        <v>120</v>
      </c>
      <c r="T2882" s="184" t="s">
        <v>83</v>
      </c>
      <c r="U2882" s="184" t="str">
        <f>Tabla1[[#This Row],[Códigos CIF]]&amp;" "&amp;"="&amp;" "&amp;Tabla1[[#This Row],[Códigos CIF Habilidad]]</f>
        <v>d560 = Beber</v>
      </c>
      <c r="V2882" s="189" t="s">
        <v>121</v>
      </c>
      <c r="W2882" s="19" t="s">
        <v>122</v>
      </c>
      <c r="X2882" s="10"/>
      <c r="Y2882" s="10"/>
      <c r="Z2882"/>
      <c r="AA2882"/>
      <c r="AB2882"/>
      <c r="AC2882"/>
      <c r="AD2882"/>
      <c r="AE2882"/>
      <c r="AF2882"/>
      <c r="AG2882"/>
      <c r="AH2882"/>
      <c r="AI2882"/>
    </row>
    <row r="2883" spans="1:35">
      <c r="A2883" s="10">
        <v>2867</v>
      </c>
      <c r="B2883" s="176" t="s">
        <v>1346</v>
      </c>
      <c r="C2883" s="177" t="s">
        <v>760</v>
      </c>
      <c r="D2883" s="177" t="s">
        <v>118</v>
      </c>
      <c r="E2883" s="178" t="s">
        <v>125</v>
      </c>
      <c r="F2883" s="179">
        <v>0</v>
      </c>
      <c r="G2883" s="180" t="s">
        <v>683</v>
      </c>
      <c r="H2883" s="181">
        <v>3</v>
      </c>
      <c r="I2883" s="182">
        <f>Tabla1[[#This Row],[P_Esperada_MEISR ]]*0.0008928</f>
        <v>2.6784000000000001E-3</v>
      </c>
      <c r="J2883" s="183">
        <v>1</v>
      </c>
      <c r="K2883" s="183">
        <f>Tabla1[[#This Row],[Puntuación]]-1</f>
        <v>0</v>
      </c>
      <c r="L2883" s="182">
        <f>Tabla1[[#This Row],[Cambio escala]]*0.0008928</f>
        <v>0</v>
      </c>
      <c r="M2883" s="179" t="s">
        <v>23</v>
      </c>
      <c r="N2883" s="179" t="s">
        <v>1434</v>
      </c>
      <c r="O2883" s="179" t="s">
        <v>23</v>
      </c>
      <c r="P2883" s="179" t="s">
        <v>1437</v>
      </c>
      <c r="Q2883" s="179" t="s">
        <v>23</v>
      </c>
      <c r="R2883" s="179" t="s">
        <v>1525</v>
      </c>
      <c r="S2883" s="179" t="s">
        <v>120</v>
      </c>
      <c r="T2883" s="184" t="s">
        <v>83</v>
      </c>
      <c r="U2883" s="184" t="str">
        <f>Tabla1[[#This Row],[Códigos CIF]]&amp;" "&amp;"="&amp;" "&amp;Tabla1[[#This Row],[Códigos CIF Habilidad]]</f>
        <v>d560 = Beber</v>
      </c>
      <c r="V2883" s="189" t="s">
        <v>121</v>
      </c>
      <c r="W2883" s="19" t="s">
        <v>122</v>
      </c>
      <c r="X2883" s="10"/>
      <c r="Y2883" s="10"/>
      <c r="Z2883"/>
      <c r="AA2883"/>
      <c r="AB2883"/>
      <c r="AC2883"/>
      <c r="AD2883"/>
      <c r="AE2883"/>
      <c r="AF2883"/>
      <c r="AG2883"/>
      <c r="AH2883"/>
      <c r="AI2883"/>
    </row>
    <row r="2884" spans="1:35" ht="20.399999999999999">
      <c r="A2884" s="10">
        <v>2868</v>
      </c>
      <c r="B2884" s="176" t="s">
        <v>1346</v>
      </c>
      <c r="C2884" s="177" t="s">
        <v>827</v>
      </c>
      <c r="D2884" s="177" t="s">
        <v>118</v>
      </c>
      <c r="E2884" s="178" t="s">
        <v>126</v>
      </c>
      <c r="F2884" s="179">
        <v>3</v>
      </c>
      <c r="G2884" s="180" t="s">
        <v>683</v>
      </c>
      <c r="H2884" s="181">
        <v>3</v>
      </c>
      <c r="I2884" s="182">
        <f>Tabla1[[#This Row],[P_Esperada_MEISR ]]*0.0008928</f>
        <v>2.6784000000000001E-3</v>
      </c>
      <c r="J2884" s="183">
        <v>1</v>
      </c>
      <c r="K2884" s="183">
        <f>Tabla1[[#This Row],[Puntuación]]-1</f>
        <v>0</v>
      </c>
      <c r="L2884" s="182">
        <f>Tabla1[[#This Row],[Cambio escala]]*0.0008928</f>
        <v>0</v>
      </c>
      <c r="M2884" s="179" t="s">
        <v>23</v>
      </c>
      <c r="N2884" s="179" t="s">
        <v>1434</v>
      </c>
      <c r="O2884" s="179" t="s">
        <v>23</v>
      </c>
      <c r="P2884" s="179" t="s">
        <v>1437</v>
      </c>
      <c r="Q2884" s="179" t="s">
        <v>23</v>
      </c>
      <c r="R2884" s="179" t="s">
        <v>1525</v>
      </c>
      <c r="S2884" s="179" t="s">
        <v>127</v>
      </c>
      <c r="T2884" s="184" t="s">
        <v>83</v>
      </c>
      <c r="U2884" s="184" t="str">
        <f>Tabla1[[#This Row],[Códigos CIF]]&amp;" "&amp;"="&amp;" "&amp;Tabla1[[#This Row],[Códigos CIF Habilidad]]</f>
        <v>d550 = Comer</v>
      </c>
      <c r="V2884" s="189" t="s">
        <v>128</v>
      </c>
      <c r="W2884" s="19" t="s">
        <v>129</v>
      </c>
      <c r="X2884" s="10"/>
      <c r="Y2884" s="10"/>
      <c r="Z2884"/>
      <c r="AA2884"/>
      <c r="AB2884"/>
      <c r="AC2884"/>
      <c r="AD2884"/>
      <c r="AE2884"/>
      <c r="AF2884"/>
      <c r="AG2884"/>
      <c r="AH2884"/>
      <c r="AI2884"/>
    </row>
    <row r="2885" spans="1:35" ht="30.6">
      <c r="A2885" s="10">
        <v>2869</v>
      </c>
      <c r="B2885" s="176" t="s">
        <v>1346</v>
      </c>
      <c r="C2885" s="177" t="s">
        <v>828</v>
      </c>
      <c r="D2885" s="177" t="s">
        <v>118</v>
      </c>
      <c r="E2885" s="178" t="s">
        <v>736</v>
      </c>
      <c r="F2885" s="179">
        <v>5</v>
      </c>
      <c r="G2885" s="180" t="s">
        <v>683</v>
      </c>
      <c r="H2885" s="181">
        <v>3</v>
      </c>
      <c r="I2885" s="182">
        <f>Tabla1[[#This Row],[P_Esperada_MEISR ]]*0.0008928</f>
        <v>2.6784000000000001E-3</v>
      </c>
      <c r="J2885" s="183">
        <v>1</v>
      </c>
      <c r="K2885" s="183">
        <f>Tabla1[[#This Row],[Puntuación]]-1</f>
        <v>0</v>
      </c>
      <c r="L2885" s="182">
        <f>Tabla1[[#This Row],[Cambio escala]]*0.0008928</f>
        <v>0</v>
      </c>
      <c r="M2885" s="179" t="s">
        <v>23</v>
      </c>
      <c r="N2885" s="179" t="s">
        <v>1434</v>
      </c>
      <c r="O2885" s="179" t="s">
        <v>25</v>
      </c>
      <c r="P2885" s="179" t="s">
        <v>1440</v>
      </c>
      <c r="Q2885" s="179" t="s">
        <v>23</v>
      </c>
      <c r="R2885" s="179" t="s">
        <v>1525</v>
      </c>
      <c r="S2885" s="179" t="s">
        <v>44</v>
      </c>
      <c r="T2885" s="184" t="s">
        <v>27</v>
      </c>
      <c r="U2885" s="184" t="str">
        <f>Tabla1[[#This Row],[Códigos CIF]]&amp;" "&amp;"="&amp;" "&amp;Tabla1[[#This Row],[Códigos CIF Habilidad]]</f>
        <v>d415 = Mantener la posición del cuerpo</v>
      </c>
      <c r="V2885" s="189" t="s">
        <v>45</v>
      </c>
      <c r="W2885" s="19" t="s">
        <v>46</v>
      </c>
      <c r="X2885" s="10"/>
      <c r="Y2885" s="10"/>
      <c r="Z2885"/>
      <c r="AA2885"/>
      <c r="AB2885"/>
      <c r="AC2885"/>
      <c r="AD2885"/>
      <c r="AE2885"/>
      <c r="AF2885"/>
      <c r="AG2885"/>
      <c r="AH2885"/>
      <c r="AI2885"/>
    </row>
    <row r="2886" spans="1:35" ht="51">
      <c r="A2886" s="10">
        <v>2870</v>
      </c>
      <c r="B2886" s="176" t="s">
        <v>1346</v>
      </c>
      <c r="C2886" s="177" t="s">
        <v>829</v>
      </c>
      <c r="D2886" s="177" t="s">
        <v>118</v>
      </c>
      <c r="E2886" s="178" t="s">
        <v>130</v>
      </c>
      <c r="F2886" s="179">
        <v>6</v>
      </c>
      <c r="G2886" s="180" t="s">
        <v>683</v>
      </c>
      <c r="H2886" s="181">
        <v>3</v>
      </c>
      <c r="I2886" s="182">
        <f>Tabla1[[#This Row],[P_Esperada_MEISR ]]*0.0008928</f>
        <v>2.6784000000000001E-3</v>
      </c>
      <c r="J2886" s="183">
        <v>1</v>
      </c>
      <c r="K2886" s="183">
        <f>Tabla1[[#This Row],[Puntuación]]-1</f>
        <v>0</v>
      </c>
      <c r="L2886" s="182">
        <f>Tabla1[[#This Row],[Cambio escala]]*0.0008928</f>
        <v>0</v>
      </c>
      <c r="M2886" s="179" t="s">
        <v>24</v>
      </c>
      <c r="N2886" s="179" t="s">
        <v>1435</v>
      </c>
      <c r="O2886" s="179" t="s">
        <v>5</v>
      </c>
      <c r="P2886" s="179" t="s">
        <v>1441</v>
      </c>
      <c r="Q2886" s="179" t="s">
        <v>5</v>
      </c>
      <c r="R2886" s="179" t="s">
        <v>1519</v>
      </c>
      <c r="S2886" s="179" t="s">
        <v>77</v>
      </c>
      <c r="T2886" s="184" t="s">
        <v>50</v>
      </c>
      <c r="U2886" s="184" t="str">
        <f>Tabla1[[#This Row],[Códigos CIF]]&amp;" "&amp;"="&amp;" "&amp;Tabla1[[#This Row],[Códigos CIF Habilidad]]</f>
        <v>d250 = Manejo del comportamiento propio</v>
      </c>
      <c r="V2886" s="189" t="s">
        <v>78</v>
      </c>
      <c r="W2886" s="19" t="s">
        <v>79</v>
      </c>
      <c r="X2886" s="10"/>
      <c r="Y2886" s="10"/>
      <c r="Z2886"/>
      <c r="AA2886"/>
      <c r="AB2886"/>
      <c r="AC2886"/>
      <c r="AD2886"/>
      <c r="AE2886"/>
      <c r="AF2886"/>
      <c r="AG2886"/>
      <c r="AH2886"/>
      <c r="AI2886"/>
    </row>
    <row r="2887" spans="1:35">
      <c r="A2887" s="10">
        <v>2871</v>
      </c>
      <c r="B2887" s="176" t="s">
        <v>1346</v>
      </c>
      <c r="C2887" s="177" t="s">
        <v>830</v>
      </c>
      <c r="D2887" s="177" t="s">
        <v>118</v>
      </c>
      <c r="E2887" s="178" t="s">
        <v>131</v>
      </c>
      <c r="F2887" s="179">
        <v>6</v>
      </c>
      <c r="G2887" s="180" t="s">
        <v>683</v>
      </c>
      <c r="H2887" s="181">
        <v>3</v>
      </c>
      <c r="I2887" s="182">
        <f>Tabla1[[#This Row],[P_Esperada_MEISR ]]*0.0008928</f>
        <v>2.6784000000000001E-3</v>
      </c>
      <c r="J2887" s="183">
        <v>1</v>
      </c>
      <c r="K2887" s="183">
        <f>Tabla1[[#This Row],[Puntuación]]-1</f>
        <v>0</v>
      </c>
      <c r="L2887" s="182">
        <f>Tabla1[[#This Row],[Cambio escala]]*0.0008928</f>
        <v>0</v>
      </c>
      <c r="M2887" s="179" t="s">
        <v>23</v>
      </c>
      <c r="N2887" s="179" t="s">
        <v>1434</v>
      </c>
      <c r="O2887" s="179" t="s">
        <v>23</v>
      </c>
      <c r="P2887" s="179" t="s">
        <v>1437</v>
      </c>
      <c r="Q2887" s="179" t="s">
        <v>23</v>
      </c>
      <c r="R2887" s="179" t="s">
        <v>1525</v>
      </c>
      <c r="S2887" s="179" t="s">
        <v>132</v>
      </c>
      <c r="T2887" s="184" t="s">
        <v>27</v>
      </c>
      <c r="U2887" s="184" t="str">
        <f>Tabla1[[#This Row],[Códigos CIF]]&amp;" "&amp;"="&amp;" "&amp;Tabla1[[#This Row],[Códigos CIF Habilidad]]</f>
        <v>d440 = Uso fino de la mano</v>
      </c>
      <c r="V2887" s="189" t="s">
        <v>133</v>
      </c>
      <c r="W2887" s="19" t="s">
        <v>134</v>
      </c>
      <c r="X2887" s="10"/>
      <c r="Y2887" s="10"/>
      <c r="Z2887"/>
      <c r="AA2887"/>
      <c r="AB2887"/>
      <c r="AC2887"/>
      <c r="AD2887"/>
      <c r="AE2887"/>
      <c r="AF2887"/>
      <c r="AG2887"/>
      <c r="AH2887"/>
      <c r="AI2887"/>
    </row>
    <row r="2888" spans="1:35" ht="20.399999999999999">
      <c r="A2888" s="10">
        <v>2872</v>
      </c>
      <c r="B2888" s="176" t="s">
        <v>1346</v>
      </c>
      <c r="C2888" s="177" t="s">
        <v>831</v>
      </c>
      <c r="D2888" s="177" t="s">
        <v>118</v>
      </c>
      <c r="E2888" s="178" t="s">
        <v>1317</v>
      </c>
      <c r="F2888" s="179">
        <v>6</v>
      </c>
      <c r="G2888" s="180" t="s">
        <v>683</v>
      </c>
      <c r="H2888" s="181">
        <v>3</v>
      </c>
      <c r="I2888" s="182">
        <f>Tabla1[[#This Row],[P_Esperada_MEISR ]]*0.0008928</f>
        <v>2.6784000000000001E-3</v>
      </c>
      <c r="J2888" s="183">
        <v>1</v>
      </c>
      <c r="K2888" s="183">
        <f>Tabla1[[#This Row],[Puntuación]]-1</f>
        <v>0</v>
      </c>
      <c r="L2888" s="182">
        <f>Tabla1[[#This Row],[Cambio escala]]*0.0008928</f>
        <v>0</v>
      </c>
      <c r="M2888" s="179" t="s">
        <v>23</v>
      </c>
      <c r="N2888" s="179" t="s">
        <v>1434</v>
      </c>
      <c r="O2888" s="179" t="s">
        <v>23</v>
      </c>
      <c r="P2888" s="179" t="s">
        <v>1437</v>
      </c>
      <c r="Q2888" s="179" t="s">
        <v>23</v>
      </c>
      <c r="R2888" s="179" t="s">
        <v>1525</v>
      </c>
      <c r="S2888" s="179" t="s">
        <v>127</v>
      </c>
      <c r="T2888" s="184" t="s">
        <v>83</v>
      </c>
      <c r="U2888" s="184" t="str">
        <f>Tabla1[[#This Row],[Códigos CIF]]&amp;" "&amp;"="&amp;" "&amp;Tabla1[[#This Row],[Códigos CIF Habilidad]]</f>
        <v>d550 = Comer</v>
      </c>
      <c r="V2888" s="189" t="s">
        <v>128</v>
      </c>
      <c r="W2888" s="19" t="s">
        <v>129</v>
      </c>
      <c r="X2888" s="10"/>
      <c r="Y2888" s="10"/>
      <c r="Z2888"/>
      <c r="AA2888"/>
      <c r="AB2888"/>
      <c r="AC2888"/>
      <c r="AD2888"/>
      <c r="AE2888"/>
      <c r="AF2888"/>
      <c r="AG2888"/>
      <c r="AH2888"/>
      <c r="AI2888"/>
    </row>
    <row r="2889" spans="1:35" ht="20.399999999999999">
      <c r="A2889" s="10">
        <v>2873</v>
      </c>
      <c r="B2889" s="176" t="s">
        <v>1346</v>
      </c>
      <c r="C2889" s="177" t="s">
        <v>832</v>
      </c>
      <c r="D2889" s="177" t="s">
        <v>118</v>
      </c>
      <c r="E2889" s="178" t="s">
        <v>135</v>
      </c>
      <c r="F2889" s="179">
        <v>7</v>
      </c>
      <c r="G2889" s="180" t="s">
        <v>686</v>
      </c>
      <c r="H2889" s="181">
        <v>3</v>
      </c>
      <c r="I2889" s="182">
        <f>Tabla1[[#This Row],[P_Esperada_MEISR ]]*0.0008928</f>
        <v>2.6784000000000001E-3</v>
      </c>
      <c r="J2889" s="183">
        <v>1</v>
      </c>
      <c r="K2889" s="183">
        <f>Tabla1[[#This Row],[Puntuación]]-1</f>
        <v>0</v>
      </c>
      <c r="L2889" s="182">
        <f>Tabla1[[#This Row],[Cambio escala]]*0.0008928</f>
        <v>0</v>
      </c>
      <c r="M2889" s="179" t="s">
        <v>23</v>
      </c>
      <c r="N2889" s="179" t="s">
        <v>1434</v>
      </c>
      <c r="O2889" s="179" t="s">
        <v>23</v>
      </c>
      <c r="P2889" s="179" t="s">
        <v>1437</v>
      </c>
      <c r="Q2889" s="179" t="s">
        <v>23</v>
      </c>
      <c r="R2889" s="179" t="s">
        <v>1525</v>
      </c>
      <c r="S2889" s="179" t="s">
        <v>132</v>
      </c>
      <c r="T2889" s="184" t="s">
        <v>27</v>
      </c>
      <c r="U2889" s="184" t="str">
        <f>Tabla1[[#This Row],[Códigos CIF]]&amp;" "&amp;"="&amp;" "&amp;Tabla1[[#This Row],[Códigos CIF Habilidad]]</f>
        <v>d440 = Uso fino de la mano</v>
      </c>
      <c r="V2889" s="189" t="s">
        <v>133</v>
      </c>
      <c r="W2889" s="19" t="s">
        <v>134</v>
      </c>
      <c r="X2889" s="10"/>
      <c r="Y2889" s="10"/>
      <c r="Z2889"/>
      <c r="AA2889"/>
      <c r="AB2889"/>
      <c r="AC2889"/>
      <c r="AD2889"/>
      <c r="AE2889"/>
      <c r="AF2889"/>
      <c r="AG2889"/>
      <c r="AH2889"/>
      <c r="AI2889"/>
    </row>
    <row r="2890" spans="1:35">
      <c r="A2890" s="10">
        <v>2874</v>
      </c>
      <c r="B2890" s="176" t="s">
        <v>1346</v>
      </c>
      <c r="C2890" s="177" t="s">
        <v>833</v>
      </c>
      <c r="D2890" s="177" t="s">
        <v>118</v>
      </c>
      <c r="E2890" s="178" t="s">
        <v>136</v>
      </c>
      <c r="F2890" s="179">
        <v>7</v>
      </c>
      <c r="G2890" s="180" t="s">
        <v>686</v>
      </c>
      <c r="H2890" s="181">
        <v>3</v>
      </c>
      <c r="I2890" s="182">
        <f>Tabla1[[#This Row],[P_Esperada_MEISR ]]*0.0008928</f>
        <v>2.6784000000000001E-3</v>
      </c>
      <c r="J2890" s="183">
        <v>1</v>
      </c>
      <c r="K2890" s="183">
        <f>Tabla1[[#This Row],[Puntuación]]-1</f>
        <v>0</v>
      </c>
      <c r="L2890" s="182">
        <f>Tabla1[[#This Row],[Cambio escala]]*0.0008928</f>
        <v>0</v>
      </c>
      <c r="M2890" s="179" t="s">
        <v>23</v>
      </c>
      <c r="N2890" s="179" t="s">
        <v>1434</v>
      </c>
      <c r="O2890" s="179" t="s">
        <v>23</v>
      </c>
      <c r="P2890" s="179" t="s">
        <v>1437</v>
      </c>
      <c r="Q2890" s="179" t="s">
        <v>23</v>
      </c>
      <c r="R2890" s="179" t="s">
        <v>1525</v>
      </c>
      <c r="S2890" s="179" t="s">
        <v>127</v>
      </c>
      <c r="T2890" s="184" t="s">
        <v>83</v>
      </c>
      <c r="U2890" s="184" t="str">
        <f>Tabla1[[#This Row],[Códigos CIF]]&amp;" "&amp;"="&amp;" "&amp;Tabla1[[#This Row],[Códigos CIF Habilidad]]</f>
        <v>d550 = Comer</v>
      </c>
      <c r="V2890" s="189" t="s">
        <v>128</v>
      </c>
      <c r="W2890" s="19" t="s">
        <v>129</v>
      </c>
      <c r="X2890" s="10"/>
      <c r="Y2890" s="10"/>
      <c r="Z2890"/>
      <c r="AA2890"/>
      <c r="AB2890"/>
      <c r="AC2890"/>
      <c r="AD2890"/>
      <c r="AE2890"/>
      <c r="AF2890"/>
      <c r="AG2890"/>
      <c r="AH2890"/>
      <c r="AI2890"/>
    </row>
    <row r="2891" spans="1:35">
      <c r="A2891" s="10">
        <v>2875</v>
      </c>
      <c r="B2891" s="176" t="s">
        <v>1346</v>
      </c>
      <c r="C2891" s="177" t="s">
        <v>834</v>
      </c>
      <c r="D2891" s="177" t="s">
        <v>118</v>
      </c>
      <c r="E2891" s="178" t="s">
        <v>137</v>
      </c>
      <c r="F2891" s="179">
        <v>9</v>
      </c>
      <c r="G2891" s="180" t="s">
        <v>686</v>
      </c>
      <c r="H2891" s="181">
        <v>3</v>
      </c>
      <c r="I2891" s="182">
        <f>Tabla1[[#This Row],[P_Esperada_MEISR ]]*0.0008928</f>
        <v>2.6784000000000001E-3</v>
      </c>
      <c r="J2891" s="183">
        <v>1</v>
      </c>
      <c r="K2891" s="183">
        <f>Tabla1[[#This Row],[Puntuación]]-1</f>
        <v>0</v>
      </c>
      <c r="L2891" s="182">
        <f>Tabla1[[#This Row],[Cambio escala]]*0.0008928</f>
        <v>0</v>
      </c>
      <c r="M2891" s="179" t="s">
        <v>23</v>
      </c>
      <c r="N2891" s="179" t="s">
        <v>1434</v>
      </c>
      <c r="O2891" s="179" t="s">
        <v>23</v>
      </c>
      <c r="P2891" s="179" t="s">
        <v>1437</v>
      </c>
      <c r="Q2891" s="179" t="s">
        <v>23</v>
      </c>
      <c r="R2891" s="179" t="s">
        <v>1525</v>
      </c>
      <c r="S2891" s="179" t="s">
        <v>132</v>
      </c>
      <c r="T2891" s="184" t="s">
        <v>27</v>
      </c>
      <c r="U2891" s="184" t="str">
        <f>Tabla1[[#This Row],[Códigos CIF]]&amp;" "&amp;"="&amp;" "&amp;Tabla1[[#This Row],[Códigos CIF Habilidad]]</f>
        <v>d440 = Uso fino de la mano</v>
      </c>
      <c r="V2891" s="189" t="s">
        <v>133</v>
      </c>
      <c r="W2891" s="19" t="s">
        <v>134</v>
      </c>
      <c r="X2891" s="10"/>
      <c r="Y2891" s="10"/>
      <c r="Z2891"/>
      <c r="AA2891"/>
      <c r="AB2891"/>
      <c r="AC2891"/>
      <c r="AD2891"/>
      <c r="AE2891"/>
      <c r="AF2891"/>
      <c r="AG2891"/>
      <c r="AH2891"/>
      <c r="AI2891"/>
    </row>
    <row r="2892" spans="1:35">
      <c r="A2892" s="10">
        <v>2876</v>
      </c>
      <c r="B2892" s="176" t="s">
        <v>1346</v>
      </c>
      <c r="C2892" s="177" t="s">
        <v>835</v>
      </c>
      <c r="D2892" s="177" t="s">
        <v>118</v>
      </c>
      <c r="E2892" s="178" t="s">
        <v>138</v>
      </c>
      <c r="F2892" s="179">
        <v>9</v>
      </c>
      <c r="G2892" s="180" t="s">
        <v>686</v>
      </c>
      <c r="H2892" s="181">
        <v>3</v>
      </c>
      <c r="I2892" s="182">
        <f>Tabla1[[#This Row],[P_Esperada_MEISR ]]*0.0008928</f>
        <v>2.6784000000000001E-3</v>
      </c>
      <c r="J2892" s="183">
        <v>1</v>
      </c>
      <c r="K2892" s="183">
        <f>Tabla1[[#This Row],[Puntuación]]-1</f>
        <v>0</v>
      </c>
      <c r="L2892" s="182">
        <f>Tabla1[[#This Row],[Cambio escala]]*0.0008928</f>
        <v>0</v>
      </c>
      <c r="M2892" s="179" t="s">
        <v>23</v>
      </c>
      <c r="N2892" s="179" t="s">
        <v>1434</v>
      </c>
      <c r="O2892" s="179" t="s">
        <v>23</v>
      </c>
      <c r="P2892" s="179" t="s">
        <v>1437</v>
      </c>
      <c r="Q2892" s="179" t="s">
        <v>23</v>
      </c>
      <c r="R2892" s="179" t="s">
        <v>1525</v>
      </c>
      <c r="S2892" s="179" t="s">
        <v>127</v>
      </c>
      <c r="T2892" s="184" t="s">
        <v>83</v>
      </c>
      <c r="U2892" s="184" t="str">
        <f>Tabla1[[#This Row],[Códigos CIF]]&amp;" "&amp;"="&amp;" "&amp;Tabla1[[#This Row],[Códigos CIF Habilidad]]</f>
        <v>d550 = Comer</v>
      </c>
      <c r="V2892" s="189" t="s">
        <v>128</v>
      </c>
      <c r="W2892" s="19" t="s">
        <v>129</v>
      </c>
      <c r="X2892" s="10"/>
      <c r="Y2892" s="10"/>
      <c r="Z2892"/>
      <c r="AA2892"/>
      <c r="AB2892"/>
      <c r="AC2892"/>
      <c r="AD2892"/>
      <c r="AE2892"/>
      <c r="AF2892"/>
      <c r="AG2892"/>
      <c r="AH2892"/>
      <c r="AI2892"/>
    </row>
    <row r="2893" spans="1:35" ht="20.399999999999999">
      <c r="A2893" s="10">
        <v>2877</v>
      </c>
      <c r="B2893" s="176" t="s">
        <v>1346</v>
      </c>
      <c r="C2893" s="177" t="s">
        <v>836</v>
      </c>
      <c r="D2893" s="177" t="s">
        <v>118</v>
      </c>
      <c r="E2893" s="178" t="s">
        <v>139</v>
      </c>
      <c r="F2893" s="179">
        <v>10</v>
      </c>
      <c r="G2893" s="180" t="s">
        <v>686</v>
      </c>
      <c r="H2893" s="181">
        <v>3</v>
      </c>
      <c r="I2893" s="182">
        <f>Tabla1[[#This Row],[P_Esperada_MEISR ]]*0.0008928</f>
        <v>2.6784000000000001E-3</v>
      </c>
      <c r="J2893" s="183">
        <v>1</v>
      </c>
      <c r="K2893" s="183">
        <f>Tabla1[[#This Row],[Puntuación]]-1</f>
        <v>0</v>
      </c>
      <c r="L2893" s="182">
        <f>Tabla1[[#This Row],[Cambio escala]]*0.0008928</f>
        <v>0</v>
      </c>
      <c r="M2893" s="179" t="s">
        <v>23</v>
      </c>
      <c r="N2893" s="179" t="s">
        <v>1434</v>
      </c>
      <c r="O2893" s="179" t="s">
        <v>23</v>
      </c>
      <c r="P2893" s="179" t="s">
        <v>1437</v>
      </c>
      <c r="Q2893" s="179" t="s">
        <v>23</v>
      </c>
      <c r="R2893" s="179" t="s">
        <v>1525</v>
      </c>
      <c r="S2893" s="179" t="s">
        <v>132</v>
      </c>
      <c r="T2893" s="184" t="s">
        <v>27</v>
      </c>
      <c r="U2893" s="184" t="str">
        <f>Tabla1[[#This Row],[Códigos CIF]]&amp;" "&amp;"="&amp;" "&amp;Tabla1[[#This Row],[Códigos CIF Habilidad]]</f>
        <v>d440 = Uso fino de la mano</v>
      </c>
      <c r="V2893" s="189" t="s">
        <v>133</v>
      </c>
      <c r="W2893" s="19" t="s">
        <v>134</v>
      </c>
      <c r="X2893" s="10"/>
      <c r="Y2893" s="10"/>
      <c r="Z2893"/>
      <c r="AA2893"/>
      <c r="AB2893"/>
      <c r="AC2893"/>
      <c r="AD2893"/>
      <c r="AE2893"/>
      <c r="AF2893"/>
      <c r="AG2893"/>
      <c r="AH2893"/>
      <c r="AI2893"/>
    </row>
    <row r="2894" spans="1:35" ht="24">
      <c r="A2894" s="10">
        <v>2878</v>
      </c>
      <c r="B2894" s="176" t="s">
        <v>1346</v>
      </c>
      <c r="C2894" s="177" t="s">
        <v>837</v>
      </c>
      <c r="D2894" s="177" t="s">
        <v>118</v>
      </c>
      <c r="E2894" s="178" t="s">
        <v>140</v>
      </c>
      <c r="F2894" s="179">
        <v>12</v>
      </c>
      <c r="G2894" s="180" t="s">
        <v>686</v>
      </c>
      <c r="H2894" s="181">
        <v>3</v>
      </c>
      <c r="I2894" s="182">
        <f>Tabla1[[#This Row],[P_Esperada_MEISR ]]*0.0008928</f>
        <v>2.6784000000000001E-3</v>
      </c>
      <c r="J2894" s="183">
        <v>1</v>
      </c>
      <c r="K2894" s="183">
        <f>Tabla1[[#This Row],[Puntuación]]-1</f>
        <v>0</v>
      </c>
      <c r="L2894" s="182">
        <f>Tabla1[[#This Row],[Cambio escala]]*0.0008928</f>
        <v>0</v>
      </c>
      <c r="M2894" s="179" t="s">
        <v>5</v>
      </c>
      <c r="N2894" s="179" t="s">
        <v>1436</v>
      </c>
      <c r="O2894" s="179" t="s">
        <v>6</v>
      </c>
      <c r="P2894" s="179" t="s">
        <v>1439</v>
      </c>
      <c r="Q2894" s="179" t="s">
        <v>7</v>
      </c>
      <c r="R2894" s="179" t="s">
        <v>1526</v>
      </c>
      <c r="S2894" s="179" t="s">
        <v>67</v>
      </c>
      <c r="T2894" s="184" t="s">
        <v>9</v>
      </c>
      <c r="U2894" s="184" t="str">
        <f>Tabla1[[#This Row],[Códigos CIF]]&amp;" "&amp;"="&amp;" "&amp;Tabla1[[#This Row],[Códigos CIF Habilidad]]</f>
        <v>d310 = Comunicación-recepción de mensajes hablados</v>
      </c>
      <c r="V2894" s="189" t="s">
        <v>68</v>
      </c>
      <c r="W2894" s="19" t="s">
        <v>69</v>
      </c>
      <c r="X2894" s="10"/>
      <c r="Y2894" s="10"/>
      <c r="Z2894"/>
      <c r="AA2894"/>
      <c r="AB2894"/>
      <c r="AC2894"/>
      <c r="AD2894"/>
      <c r="AE2894"/>
      <c r="AF2894"/>
      <c r="AG2894"/>
      <c r="AH2894"/>
      <c r="AI2894"/>
    </row>
    <row r="2895" spans="1:35" ht="20.399999999999999">
      <c r="A2895" s="10">
        <v>2879</v>
      </c>
      <c r="B2895" s="176" t="s">
        <v>1346</v>
      </c>
      <c r="C2895" s="177" t="s">
        <v>838</v>
      </c>
      <c r="D2895" s="177" t="s">
        <v>118</v>
      </c>
      <c r="E2895" s="178" t="s">
        <v>141</v>
      </c>
      <c r="F2895" s="179">
        <v>12</v>
      </c>
      <c r="G2895" s="180" t="s">
        <v>686</v>
      </c>
      <c r="H2895" s="181">
        <v>3</v>
      </c>
      <c r="I2895" s="182">
        <f>Tabla1[[#This Row],[P_Esperada_MEISR ]]*0.0008928</f>
        <v>2.6784000000000001E-3</v>
      </c>
      <c r="J2895" s="183">
        <v>1</v>
      </c>
      <c r="K2895" s="183">
        <f>Tabla1[[#This Row],[Puntuación]]-1</f>
        <v>0</v>
      </c>
      <c r="L2895" s="182">
        <f>Tabla1[[#This Row],[Cambio escala]]*0.0008928</f>
        <v>0</v>
      </c>
      <c r="M2895" s="179" t="s">
        <v>5</v>
      </c>
      <c r="N2895" s="179" t="s">
        <v>1436</v>
      </c>
      <c r="O2895" s="179" t="s">
        <v>6</v>
      </c>
      <c r="P2895" s="179" t="s">
        <v>1439</v>
      </c>
      <c r="Q2895" s="179" t="s">
        <v>7</v>
      </c>
      <c r="R2895" s="179" t="s">
        <v>1526</v>
      </c>
      <c r="S2895" s="179" t="s">
        <v>142</v>
      </c>
      <c r="T2895" s="184" t="s">
        <v>19</v>
      </c>
      <c r="U2895" s="184" t="str">
        <f>Tabla1[[#This Row],[Códigos CIF]]&amp;" "&amp;"="&amp;" "&amp;Tabla1[[#This Row],[Códigos CIF Habilidad]]</f>
        <v>d161 = Dirigir la atención</v>
      </c>
      <c r="V2895" s="189" t="s">
        <v>143</v>
      </c>
      <c r="W2895" s="19" t="s">
        <v>144</v>
      </c>
      <c r="X2895" s="10"/>
      <c r="Y2895" s="10"/>
      <c r="Z2895"/>
      <c r="AA2895"/>
      <c r="AB2895"/>
      <c r="AC2895"/>
      <c r="AD2895"/>
      <c r="AE2895"/>
      <c r="AF2895"/>
      <c r="AG2895"/>
      <c r="AH2895"/>
      <c r="AI2895"/>
    </row>
    <row r="2896" spans="1:35">
      <c r="A2896" s="10">
        <v>2880</v>
      </c>
      <c r="B2896" s="176" t="s">
        <v>1346</v>
      </c>
      <c r="C2896" s="177" t="s">
        <v>839</v>
      </c>
      <c r="D2896" s="177" t="s">
        <v>118</v>
      </c>
      <c r="E2896" s="178" t="s">
        <v>145</v>
      </c>
      <c r="F2896" s="179">
        <v>12</v>
      </c>
      <c r="G2896" s="180" t="s">
        <v>686</v>
      </c>
      <c r="H2896" s="181">
        <v>3</v>
      </c>
      <c r="I2896" s="182">
        <f>Tabla1[[#This Row],[P_Esperada_MEISR ]]*0.0008928</f>
        <v>2.6784000000000001E-3</v>
      </c>
      <c r="J2896" s="183">
        <v>1</v>
      </c>
      <c r="K2896" s="183">
        <f>Tabla1[[#This Row],[Puntuación]]-1</f>
        <v>0</v>
      </c>
      <c r="L2896" s="182">
        <f>Tabla1[[#This Row],[Cambio escala]]*0.0008928</f>
        <v>0</v>
      </c>
      <c r="M2896" s="179" t="s">
        <v>23</v>
      </c>
      <c r="N2896" s="179" t="s">
        <v>1434</v>
      </c>
      <c r="O2896" s="179" t="s">
        <v>23</v>
      </c>
      <c r="P2896" s="179" t="s">
        <v>1437</v>
      </c>
      <c r="Q2896" s="179" t="s">
        <v>23</v>
      </c>
      <c r="R2896" s="179" t="s">
        <v>1525</v>
      </c>
      <c r="S2896" s="179" t="s">
        <v>120</v>
      </c>
      <c r="T2896" s="184" t="s">
        <v>83</v>
      </c>
      <c r="U2896" s="184" t="str">
        <f>Tabla1[[#This Row],[Códigos CIF]]&amp;" "&amp;"="&amp;" "&amp;Tabla1[[#This Row],[Códigos CIF Habilidad]]</f>
        <v>d560 = Beber</v>
      </c>
      <c r="V2896" s="189" t="s">
        <v>121</v>
      </c>
      <c r="W2896" s="19" t="s">
        <v>122</v>
      </c>
      <c r="X2896" s="10"/>
      <c r="Y2896" s="10"/>
      <c r="Z2896"/>
      <c r="AA2896"/>
      <c r="AB2896"/>
      <c r="AC2896"/>
      <c r="AD2896"/>
      <c r="AE2896"/>
      <c r="AF2896"/>
      <c r="AG2896"/>
      <c r="AH2896"/>
      <c r="AI2896"/>
    </row>
    <row r="2897" spans="1:35" ht="20.399999999999999">
      <c r="A2897" s="10">
        <v>2881</v>
      </c>
      <c r="B2897" s="176" t="s">
        <v>1346</v>
      </c>
      <c r="C2897" s="177" t="s">
        <v>840</v>
      </c>
      <c r="D2897" s="177" t="s">
        <v>118</v>
      </c>
      <c r="E2897" s="178" t="s">
        <v>146</v>
      </c>
      <c r="F2897" s="179">
        <v>12</v>
      </c>
      <c r="G2897" s="180" t="s">
        <v>686</v>
      </c>
      <c r="H2897" s="181">
        <v>3</v>
      </c>
      <c r="I2897" s="182">
        <f>Tabla1[[#This Row],[P_Esperada_MEISR ]]*0.0008928</f>
        <v>2.6784000000000001E-3</v>
      </c>
      <c r="J2897" s="183">
        <v>1</v>
      </c>
      <c r="K2897" s="183">
        <f>Tabla1[[#This Row],[Puntuación]]-1</f>
        <v>0</v>
      </c>
      <c r="L2897" s="182">
        <f>Tabla1[[#This Row],[Cambio escala]]*0.0008928</f>
        <v>0</v>
      </c>
      <c r="M2897" s="179" t="s">
        <v>23</v>
      </c>
      <c r="N2897" s="179" t="s">
        <v>1434</v>
      </c>
      <c r="O2897" s="179" t="s">
        <v>23</v>
      </c>
      <c r="P2897" s="179" t="s">
        <v>1437</v>
      </c>
      <c r="Q2897" s="179" t="s">
        <v>23</v>
      </c>
      <c r="R2897" s="179" t="s">
        <v>1525</v>
      </c>
      <c r="S2897" s="179" t="s">
        <v>127</v>
      </c>
      <c r="T2897" s="184" t="s">
        <v>83</v>
      </c>
      <c r="U2897" s="184" t="str">
        <f>Tabla1[[#This Row],[Códigos CIF]]&amp;" "&amp;"="&amp;" "&amp;Tabla1[[#This Row],[Códigos CIF Habilidad]]</f>
        <v>d550 = Comer</v>
      </c>
      <c r="V2897" s="189" t="s">
        <v>128</v>
      </c>
      <c r="W2897" s="19" t="s">
        <v>129</v>
      </c>
      <c r="X2897" s="10"/>
      <c r="Y2897" s="10"/>
      <c r="Z2897"/>
      <c r="AA2897"/>
      <c r="AB2897"/>
      <c r="AC2897"/>
      <c r="AD2897"/>
      <c r="AE2897"/>
      <c r="AF2897"/>
      <c r="AG2897"/>
      <c r="AH2897"/>
      <c r="AI2897"/>
    </row>
    <row r="2898" spans="1:35" ht="24">
      <c r="A2898" s="10">
        <v>2882</v>
      </c>
      <c r="B2898" s="176" t="s">
        <v>1346</v>
      </c>
      <c r="C2898" s="177" t="s">
        <v>841</v>
      </c>
      <c r="D2898" s="177" t="s">
        <v>118</v>
      </c>
      <c r="E2898" s="178" t="s">
        <v>147</v>
      </c>
      <c r="F2898" s="179">
        <v>12</v>
      </c>
      <c r="G2898" s="180" t="s">
        <v>686</v>
      </c>
      <c r="H2898" s="181">
        <v>3</v>
      </c>
      <c r="I2898" s="182">
        <f>Tabla1[[#This Row],[P_Esperada_MEISR ]]*0.0008928</f>
        <v>2.6784000000000001E-3</v>
      </c>
      <c r="J2898" s="183">
        <v>1</v>
      </c>
      <c r="K2898" s="183">
        <f>Tabla1[[#This Row],[Puntuación]]-1</f>
        <v>0</v>
      </c>
      <c r="L2898" s="182">
        <f>Tabla1[[#This Row],[Cambio escala]]*0.0008928</f>
        <v>0</v>
      </c>
      <c r="M2898" s="179" t="s">
        <v>5</v>
      </c>
      <c r="N2898" s="179" t="s">
        <v>1436</v>
      </c>
      <c r="O2898" s="179" t="s">
        <v>6</v>
      </c>
      <c r="P2898" s="179" t="s">
        <v>1439</v>
      </c>
      <c r="Q2898" s="179" t="s">
        <v>7</v>
      </c>
      <c r="R2898" s="179" t="s">
        <v>1526</v>
      </c>
      <c r="S2898" s="179" t="s">
        <v>89</v>
      </c>
      <c r="T2898" s="184" t="s">
        <v>9</v>
      </c>
      <c r="U2898" s="184" t="str">
        <f>Tabla1[[#This Row],[Códigos CIF]]&amp;" "&amp;"="&amp;" "&amp;Tabla1[[#This Row],[Códigos CIF Habilidad]]</f>
        <v>d335 = Producción de mensajes no verbales</v>
      </c>
      <c r="V2898" s="189" t="s">
        <v>90</v>
      </c>
      <c r="W2898" s="19" t="s">
        <v>91</v>
      </c>
      <c r="X2898" s="10"/>
      <c r="Y2898" s="10"/>
      <c r="Z2898"/>
      <c r="AA2898"/>
      <c r="AB2898"/>
      <c r="AC2898"/>
      <c r="AD2898"/>
      <c r="AE2898"/>
      <c r="AF2898"/>
      <c r="AG2898"/>
      <c r="AH2898"/>
      <c r="AI2898"/>
    </row>
    <row r="2899" spans="1:35" ht="20.399999999999999">
      <c r="A2899" s="10">
        <v>2883</v>
      </c>
      <c r="B2899" s="176" t="s">
        <v>1346</v>
      </c>
      <c r="C2899" s="177" t="s">
        <v>842</v>
      </c>
      <c r="D2899" s="177" t="s">
        <v>118</v>
      </c>
      <c r="E2899" s="178" t="s">
        <v>1318</v>
      </c>
      <c r="F2899" s="179">
        <v>13</v>
      </c>
      <c r="G2899" s="180" t="s">
        <v>684</v>
      </c>
      <c r="H2899" s="181">
        <v>3</v>
      </c>
      <c r="I2899" s="182">
        <f>Tabla1[[#This Row],[P_Esperada_MEISR ]]*0.0008928</f>
        <v>2.6784000000000001E-3</v>
      </c>
      <c r="J2899" s="183">
        <v>1</v>
      </c>
      <c r="K2899" s="183">
        <f>Tabla1[[#This Row],[Puntuación]]-1</f>
        <v>0</v>
      </c>
      <c r="L2899" s="182">
        <f>Tabla1[[#This Row],[Cambio escala]]*0.0008928</f>
        <v>0</v>
      </c>
      <c r="M2899" s="179" t="s">
        <v>5</v>
      </c>
      <c r="N2899" s="179" t="s">
        <v>1436</v>
      </c>
      <c r="O2899" s="179" t="s">
        <v>6</v>
      </c>
      <c r="P2899" s="179" t="s">
        <v>1439</v>
      </c>
      <c r="Q2899" s="179" t="s">
        <v>7</v>
      </c>
      <c r="R2899" s="179" t="s">
        <v>1526</v>
      </c>
      <c r="S2899" s="179" t="s">
        <v>55</v>
      </c>
      <c r="T2899" s="184" t="s">
        <v>9</v>
      </c>
      <c r="U2899" s="184" t="str">
        <f>Tabla1[[#This Row],[Códigos CIF]]&amp;" "&amp;"="&amp;" "&amp;Tabla1[[#This Row],[Códigos CIF Habilidad]]</f>
        <v>d330 = Hablar</v>
      </c>
      <c r="V2899" s="189" t="s">
        <v>56</v>
      </c>
      <c r="W2899" s="19" t="s">
        <v>57</v>
      </c>
      <c r="X2899" s="10"/>
      <c r="Y2899" s="10"/>
      <c r="Z2899"/>
      <c r="AA2899"/>
      <c r="AB2899"/>
      <c r="AC2899"/>
      <c r="AD2899"/>
      <c r="AE2899"/>
      <c r="AF2899"/>
      <c r="AG2899"/>
      <c r="AH2899"/>
      <c r="AI2899"/>
    </row>
    <row r="2900" spans="1:35" ht="20.399999999999999">
      <c r="A2900" s="10">
        <v>2884</v>
      </c>
      <c r="B2900" s="176" t="s">
        <v>1346</v>
      </c>
      <c r="C2900" s="177" t="s">
        <v>843</v>
      </c>
      <c r="D2900" s="177" t="s">
        <v>118</v>
      </c>
      <c r="E2900" s="178" t="s">
        <v>148</v>
      </c>
      <c r="F2900" s="179">
        <v>15</v>
      </c>
      <c r="G2900" s="180" t="s">
        <v>684</v>
      </c>
      <c r="H2900" s="181">
        <v>3</v>
      </c>
      <c r="I2900" s="182">
        <f>Tabla1[[#This Row],[P_Esperada_MEISR ]]*0.0008928</f>
        <v>2.6784000000000001E-3</v>
      </c>
      <c r="J2900" s="183">
        <v>1</v>
      </c>
      <c r="K2900" s="183">
        <f>Tabla1[[#This Row],[Puntuación]]-1</f>
        <v>0</v>
      </c>
      <c r="L2900" s="182">
        <f>Tabla1[[#This Row],[Cambio escala]]*0.0008928</f>
        <v>0</v>
      </c>
      <c r="M2900" s="179" t="s">
        <v>23</v>
      </c>
      <c r="N2900" s="179" t="s">
        <v>1434</v>
      </c>
      <c r="O2900" s="179" t="s">
        <v>23</v>
      </c>
      <c r="P2900" s="179" t="s">
        <v>1437</v>
      </c>
      <c r="Q2900" s="179" t="s">
        <v>23</v>
      </c>
      <c r="R2900" s="179" t="s">
        <v>1525</v>
      </c>
      <c r="S2900" s="179" t="s">
        <v>127</v>
      </c>
      <c r="T2900" s="184" t="s">
        <v>83</v>
      </c>
      <c r="U2900" s="184" t="str">
        <f>Tabla1[[#This Row],[Códigos CIF]]&amp;" "&amp;"="&amp;" "&amp;Tabla1[[#This Row],[Códigos CIF Habilidad]]</f>
        <v>d550 = Comer</v>
      </c>
      <c r="V2900" s="189" t="s">
        <v>128</v>
      </c>
      <c r="W2900" s="19" t="s">
        <v>129</v>
      </c>
      <c r="X2900" s="10"/>
      <c r="Y2900" s="10"/>
      <c r="Z2900"/>
      <c r="AA2900"/>
      <c r="AB2900"/>
      <c r="AC2900"/>
      <c r="AD2900"/>
      <c r="AE2900"/>
      <c r="AF2900"/>
      <c r="AG2900"/>
      <c r="AH2900"/>
      <c r="AI2900"/>
    </row>
    <row r="2901" spans="1:35">
      <c r="A2901" s="10">
        <v>2885</v>
      </c>
      <c r="B2901" s="176" t="s">
        <v>1346</v>
      </c>
      <c r="C2901" s="177" t="s">
        <v>844</v>
      </c>
      <c r="D2901" s="177" t="s">
        <v>118</v>
      </c>
      <c r="E2901" s="178" t="s">
        <v>149</v>
      </c>
      <c r="F2901" s="179">
        <v>15</v>
      </c>
      <c r="G2901" s="180" t="s">
        <v>684</v>
      </c>
      <c r="H2901" s="181">
        <v>3</v>
      </c>
      <c r="I2901" s="182">
        <f>Tabla1[[#This Row],[P_Esperada_MEISR ]]*0.0008928</f>
        <v>2.6784000000000001E-3</v>
      </c>
      <c r="J2901" s="183">
        <v>1</v>
      </c>
      <c r="K2901" s="183">
        <f>Tabla1[[#This Row],[Puntuación]]-1</f>
        <v>0</v>
      </c>
      <c r="L2901" s="182">
        <f>Tabla1[[#This Row],[Cambio escala]]*0.0008928</f>
        <v>0</v>
      </c>
      <c r="M2901" s="179" t="s">
        <v>5</v>
      </c>
      <c r="N2901" s="179" t="s">
        <v>1436</v>
      </c>
      <c r="O2901" s="179" t="s">
        <v>6</v>
      </c>
      <c r="P2901" s="179" t="s">
        <v>1439</v>
      </c>
      <c r="Q2901" s="179" t="s">
        <v>23</v>
      </c>
      <c r="R2901" s="179" t="s">
        <v>1525</v>
      </c>
      <c r="S2901" s="179" t="s">
        <v>127</v>
      </c>
      <c r="T2901" s="184" t="s">
        <v>83</v>
      </c>
      <c r="U2901" s="184" t="str">
        <f>Tabla1[[#This Row],[Códigos CIF]]&amp;" "&amp;"="&amp;" "&amp;Tabla1[[#This Row],[Códigos CIF Habilidad]]</f>
        <v>d550 = Comer</v>
      </c>
      <c r="V2901" s="189" t="s">
        <v>128</v>
      </c>
      <c r="W2901" s="19" t="s">
        <v>129</v>
      </c>
      <c r="X2901" s="10"/>
      <c r="Y2901" s="10"/>
      <c r="Z2901"/>
      <c r="AA2901"/>
      <c r="AB2901"/>
      <c r="AC2901"/>
      <c r="AD2901"/>
      <c r="AE2901"/>
      <c r="AF2901"/>
      <c r="AG2901"/>
      <c r="AH2901"/>
      <c r="AI2901"/>
    </row>
    <row r="2902" spans="1:35" ht="40.799999999999997">
      <c r="A2902" s="10">
        <v>2886</v>
      </c>
      <c r="B2902" s="176" t="s">
        <v>1346</v>
      </c>
      <c r="C2902" s="177" t="s">
        <v>845</v>
      </c>
      <c r="D2902" s="177" t="s">
        <v>118</v>
      </c>
      <c r="E2902" s="178" t="s">
        <v>150</v>
      </c>
      <c r="F2902" s="179">
        <v>16</v>
      </c>
      <c r="G2902" s="180" t="s">
        <v>684</v>
      </c>
      <c r="H2902" s="181">
        <v>3</v>
      </c>
      <c r="I2902" s="182">
        <f>Tabla1[[#This Row],[P_Esperada_MEISR ]]*0.0008928</f>
        <v>2.6784000000000001E-3</v>
      </c>
      <c r="J2902" s="183">
        <v>1</v>
      </c>
      <c r="K2902" s="183">
        <f>Tabla1[[#This Row],[Puntuación]]-1</f>
        <v>0</v>
      </c>
      <c r="L2902" s="182">
        <f>Tabla1[[#This Row],[Cambio escala]]*0.0008928</f>
        <v>0</v>
      </c>
      <c r="M2902" s="179" t="s">
        <v>5</v>
      </c>
      <c r="N2902" s="179" t="s">
        <v>1436</v>
      </c>
      <c r="O2902" s="179" t="s">
        <v>6</v>
      </c>
      <c r="P2902" s="179" t="s">
        <v>1439</v>
      </c>
      <c r="Q2902" s="179" t="s">
        <v>23</v>
      </c>
      <c r="R2902" s="179" t="s">
        <v>1525</v>
      </c>
      <c r="S2902" s="179" t="s">
        <v>89</v>
      </c>
      <c r="T2902" s="184" t="s">
        <v>9</v>
      </c>
      <c r="U2902" s="184" t="str">
        <f>Tabla1[[#This Row],[Códigos CIF]]&amp;" "&amp;"="&amp;" "&amp;Tabla1[[#This Row],[Códigos CIF Habilidad]]</f>
        <v>d335 = Producción de mensajes no verbales</v>
      </c>
      <c r="V2902" s="189" t="s">
        <v>90</v>
      </c>
      <c r="W2902" s="19" t="s">
        <v>91</v>
      </c>
      <c r="X2902" s="10"/>
      <c r="Y2902" s="10"/>
      <c r="Z2902"/>
      <c r="AA2902"/>
      <c r="AB2902"/>
      <c r="AC2902"/>
      <c r="AD2902"/>
      <c r="AE2902"/>
      <c r="AF2902"/>
      <c r="AG2902"/>
      <c r="AH2902"/>
      <c r="AI2902"/>
    </row>
    <row r="2903" spans="1:35" ht="20.399999999999999">
      <c r="A2903" s="10">
        <v>2887</v>
      </c>
      <c r="B2903" s="176" t="s">
        <v>1346</v>
      </c>
      <c r="C2903" s="177" t="s">
        <v>846</v>
      </c>
      <c r="D2903" s="177" t="s">
        <v>118</v>
      </c>
      <c r="E2903" s="178" t="s">
        <v>151</v>
      </c>
      <c r="F2903" s="179">
        <v>18</v>
      </c>
      <c r="G2903" s="180" t="s">
        <v>684</v>
      </c>
      <c r="H2903" s="181">
        <v>3</v>
      </c>
      <c r="I2903" s="182">
        <f>Tabla1[[#This Row],[P_Esperada_MEISR ]]*0.0008928</f>
        <v>2.6784000000000001E-3</v>
      </c>
      <c r="J2903" s="183">
        <v>1</v>
      </c>
      <c r="K2903" s="183">
        <f>Tabla1[[#This Row],[Puntuación]]-1</f>
        <v>0</v>
      </c>
      <c r="L2903" s="182">
        <f>Tabla1[[#This Row],[Cambio escala]]*0.0008928</f>
        <v>0</v>
      </c>
      <c r="M2903" s="179" t="s">
        <v>23</v>
      </c>
      <c r="N2903" s="179" t="s">
        <v>1434</v>
      </c>
      <c r="O2903" s="179" t="s">
        <v>23</v>
      </c>
      <c r="P2903" s="179" t="s">
        <v>1437</v>
      </c>
      <c r="Q2903" s="179" t="s">
        <v>23</v>
      </c>
      <c r="R2903" s="179" t="s">
        <v>1525</v>
      </c>
      <c r="S2903" s="179" t="s">
        <v>127</v>
      </c>
      <c r="T2903" s="184" t="s">
        <v>83</v>
      </c>
      <c r="U2903" s="184" t="str">
        <f>Tabla1[[#This Row],[Códigos CIF]]&amp;" "&amp;"="&amp;" "&amp;Tabla1[[#This Row],[Códigos CIF Habilidad]]</f>
        <v>d550 = Comer</v>
      </c>
      <c r="V2903" s="189" t="s">
        <v>128</v>
      </c>
      <c r="W2903" s="19" t="s">
        <v>129</v>
      </c>
      <c r="X2903" s="10"/>
      <c r="Y2903" s="10"/>
      <c r="Z2903"/>
      <c r="AA2903"/>
      <c r="AB2903"/>
      <c r="AC2903"/>
      <c r="AD2903"/>
      <c r="AE2903"/>
      <c r="AF2903"/>
      <c r="AG2903"/>
      <c r="AH2903"/>
      <c r="AI2903"/>
    </row>
    <row r="2904" spans="1:35" ht="20.399999999999999">
      <c r="A2904" s="10">
        <v>2888</v>
      </c>
      <c r="B2904" s="176" t="s">
        <v>1346</v>
      </c>
      <c r="C2904" s="177" t="s">
        <v>847</v>
      </c>
      <c r="D2904" s="177" t="s">
        <v>118</v>
      </c>
      <c r="E2904" s="178" t="s">
        <v>152</v>
      </c>
      <c r="F2904" s="179">
        <v>18</v>
      </c>
      <c r="G2904" s="180" t="s">
        <v>684</v>
      </c>
      <c r="H2904" s="181">
        <v>3</v>
      </c>
      <c r="I2904" s="182">
        <f>Tabla1[[#This Row],[P_Esperada_MEISR ]]*0.0008928</f>
        <v>2.6784000000000001E-3</v>
      </c>
      <c r="J2904" s="183">
        <v>1</v>
      </c>
      <c r="K2904" s="183">
        <f>Tabla1[[#This Row],[Puntuación]]-1</f>
        <v>0</v>
      </c>
      <c r="L2904" s="182">
        <f>Tabla1[[#This Row],[Cambio escala]]*0.0008928</f>
        <v>0</v>
      </c>
      <c r="M2904" s="179" t="s">
        <v>23</v>
      </c>
      <c r="N2904" s="179" t="s">
        <v>1434</v>
      </c>
      <c r="O2904" s="179" t="s">
        <v>23</v>
      </c>
      <c r="P2904" s="179" t="s">
        <v>1437</v>
      </c>
      <c r="Q2904" s="179" t="s">
        <v>23</v>
      </c>
      <c r="R2904" s="179" t="s">
        <v>1525</v>
      </c>
      <c r="S2904" s="179" t="s">
        <v>120</v>
      </c>
      <c r="T2904" s="184" t="s">
        <v>83</v>
      </c>
      <c r="U2904" s="184" t="str">
        <f>Tabla1[[#This Row],[Códigos CIF]]&amp;" "&amp;"="&amp;" "&amp;Tabla1[[#This Row],[Códigos CIF Habilidad]]</f>
        <v>d560 = Beber</v>
      </c>
      <c r="V2904" s="189" t="s">
        <v>121</v>
      </c>
      <c r="W2904" s="19" t="s">
        <v>122</v>
      </c>
      <c r="X2904" s="10"/>
      <c r="Y2904" s="10"/>
      <c r="Z2904"/>
      <c r="AA2904"/>
      <c r="AB2904"/>
      <c r="AC2904"/>
      <c r="AD2904"/>
      <c r="AE2904"/>
      <c r="AF2904"/>
      <c r="AG2904"/>
      <c r="AH2904"/>
      <c r="AI2904"/>
    </row>
    <row r="2905" spans="1:35" ht="30.6">
      <c r="A2905" s="10">
        <v>2889</v>
      </c>
      <c r="B2905" s="176" t="s">
        <v>1346</v>
      </c>
      <c r="C2905" s="177" t="s">
        <v>848</v>
      </c>
      <c r="D2905" s="177" t="s">
        <v>118</v>
      </c>
      <c r="E2905" s="178" t="s">
        <v>153</v>
      </c>
      <c r="F2905" s="179">
        <v>18</v>
      </c>
      <c r="G2905" s="180" t="s">
        <v>684</v>
      </c>
      <c r="H2905" s="181">
        <v>3</v>
      </c>
      <c r="I2905" s="182">
        <f>Tabla1[[#This Row],[P_Esperada_MEISR ]]*0.0008928</f>
        <v>2.6784000000000001E-3</v>
      </c>
      <c r="J2905" s="183">
        <v>1</v>
      </c>
      <c r="K2905" s="183">
        <f>Tabla1[[#This Row],[Puntuación]]-1</f>
        <v>0</v>
      </c>
      <c r="L2905" s="182">
        <f>Tabla1[[#This Row],[Cambio escala]]*0.0008928</f>
        <v>0</v>
      </c>
      <c r="M2905" s="179" t="s">
        <v>24</v>
      </c>
      <c r="N2905" s="179" t="s">
        <v>1435</v>
      </c>
      <c r="O2905" s="179" t="s">
        <v>5</v>
      </c>
      <c r="P2905" s="179" t="s">
        <v>1441</v>
      </c>
      <c r="Q2905" s="179" t="s">
        <v>5</v>
      </c>
      <c r="R2905" s="179" t="s">
        <v>1519</v>
      </c>
      <c r="S2905" s="179" t="s">
        <v>44</v>
      </c>
      <c r="T2905" s="184" t="s">
        <v>27</v>
      </c>
      <c r="U2905" s="184" t="str">
        <f>Tabla1[[#This Row],[Códigos CIF]]&amp;" "&amp;"="&amp;" "&amp;Tabla1[[#This Row],[Códigos CIF Habilidad]]</f>
        <v>d415 = Mantener la posición del cuerpo</v>
      </c>
      <c r="V2905" s="189" t="s">
        <v>45</v>
      </c>
      <c r="W2905" s="19" t="s">
        <v>46</v>
      </c>
      <c r="X2905" s="10"/>
      <c r="Y2905" s="10"/>
      <c r="Z2905"/>
      <c r="AA2905"/>
      <c r="AB2905"/>
      <c r="AC2905"/>
      <c r="AD2905"/>
      <c r="AE2905"/>
      <c r="AF2905"/>
      <c r="AG2905"/>
      <c r="AH2905"/>
      <c r="AI2905"/>
    </row>
    <row r="2906" spans="1:35" ht="36">
      <c r="A2906" s="10">
        <v>2890</v>
      </c>
      <c r="B2906" s="176" t="s">
        <v>1346</v>
      </c>
      <c r="C2906" s="177" t="s">
        <v>849</v>
      </c>
      <c r="D2906" s="177" t="s">
        <v>118</v>
      </c>
      <c r="E2906" s="178" t="s">
        <v>154</v>
      </c>
      <c r="F2906" s="179">
        <v>18</v>
      </c>
      <c r="G2906" s="180" t="s">
        <v>684</v>
      </c>
      <c r="H2906" s="181">
        <v>3</v>
      </c>
      <c r="I2906" s="182">
        <f>Tabla1[[#This Row],[P_Esperada_MEISR ]]*0.0008928</f>
        <v>2.6784000000000001E-3</v>
      </c>
      <c r="J2906" s="183">
        <v>1</v>
      </c>
      <c r="K2906" s="183">
        <f>Tabla1[[#This Row],[Puntuación]]-1</f>
        <v>0</v>
      </c>
      <c r="L2906" s="182">
        <f>Tabla1[[#This Row],[Cambio escala]]*0.0008928</f>
        <v>0</v>
      </c>
      <c r="M2906" s="179" t="s">
        <v>5</v>
      </c>
      <c r="N2906" s="179" t="s">
        <v>1436</v>
      </c>
      <c r="O2906" s="179" t="s">
        <v>6</v>
      </c>
      <c r="P2906" s="179" t="s">
        <v>1439</v>
      </c>
      <c r="Q2906" s="179" t="s">
        <v>23</v>
      </c>
      <c r="R2906" s="179" t="s">
        <v>1525</v>
      </c>
      <c r="S2906" s="179" t="s">
        <v>155</v>
      </c>
      <c r="T2906" s="184" t="s">
        <v>9</v>
      </c>
      <c r="U2906" s="184" t="str">
        <f>Tabla1[[#This Row],[Códigos CIF]]&amp;" "&amp;"="&amp;" "&amp;Tabla1[[#This Row],[Códigos CIF Habilidad]]</f>
        <v>d330/d340 = Hablar/Producción de mensajes en lenguaje de signos convencional</v>
      </c>
      <c r="V2906" s="189" t="s">
        <v>156</v>
      </c>
      <c r="W2906" s="19" t="s">
        <v>157</v>
      </c>
      <c r="X2906" s="10"/>
      <c r="Y2906" s="10"/>
      <c r="Z2906"/>
      <c r="AA2906"/>
      <c r="AB2906"/>
      <c r="AC2906"/>
      <c r="AD2906"/>
      <c r="AE2906"/>
      <c r="AF2906"/>
      <c r="AG2906"/>
      <c r="AH2906"/>
      <c r="AI2906"/>
    </row>
    <row r="2907" spans="1:35" ht="40.799999999999997">
      <c r="A2907" s="10">
        <v>2891</v>
      </c>
      <c r="B2907" s="176" t="s">
        <v>1346</v>
      </c>
      <c r="C2907" s="177" t="s">
        <v>850</v>
      </c>
      <c r="D2907" s="177" t="s">
        <v>118</v>
      </c>
      <c r="E2907" s="178" t="s">
        <v>1529</v>
      </c>
      <c r="F2907" s="179">
        <v>18</v>
      </c>
      <c r="G2907" s="180" t="s">
        <v>684</v>
      </c>
      <c r="H2907" s="181">
        <v>3</v>
      </c>
      <c r="I2907" s="182">
        <f>Tabla1[[#This Row],[P_Esperada_MEISR ]]*0.0008928</f>
        <v>2.6784000000000001E-3</v>
      </c>
      <c r="J2907" s="183">
        <v>1</v>
      </c>
      <c r="K2907" s="183">
        <f>Tabla1[[#This Row],[Puntuación]]-1</f>
        <v>0</v>
      </c>
      <c r="L2907" s="182">
        <f>Tabla1[[#This Row],[Cambio escala]]*0.0008928</f>
        <v>0</v>
      </c>
      <c r="M2907" s="179" t="s">
        <v>5</v>
      </c>
      <c r="N2907" s="179" t="s">
        <v>1436</v>
      </c>
      <c r="O2907" s="179" t="s">
        <v>6</v>
      </c>
      <c r="P2907" s="179" t="s">
        <v>1439</v>
      </c>
      <c r="Q2907" s="179" t="s">
        <v>23</v>
      </c>
      <c r="R2907" s="179" t="s">
        <v>1525</v>
      </c>
      <c r="S2907" s="179" t="s">
        <v>155</v>
      </c>
      <c r="T2907" s="184" t="s">
        <v>9</v>
      </c>
      <c r="U2907" s="184" t="str">
        <f>Tabla1[[#This Row],[Códigos CIF]]&amp;" "&amp;"="&amp;" "&amp;Tabla1[[#This Row],[Códigos CIF Habilidad]]</f>
        <v>d330/d340 = Hablar/Producción de mensajes en lenguaje de signos convencional</v>
      </c>
      <c r="V2907" s="189" t="s">
        <v>156</v>
      </c>
      <c r="W2907" s="19" t="s">
        <v>157</v>
      </c>
      <c r="X2907" s="10"/>
      <c r="Y2907" s="10"/>
      <c r="Z2907"/>
      <c r="AA2907"/>
      <c r="AB2907"/>
      <c r="AC2907"/>
      <c r="AD2907"/>
      <c r="AE2907"/>
      <c r="AF2907"/>
      <c r="AG2907"/>
      <c r="AH2907"/>
      <c r="AI2907"/>
    </row>
    <row r="2908" spans="1:35" ht="36">
      <c r="A2908" s="10">
        <v>2892</v>
      </c>
      <c r="B2908" s="176" t="s">
        <v>1346</v>
      </c>
      <c r="C2908" s="177" t="s">
        <v>851</v>
      </c>
      <c r="D2908" s="177" t="s">
        <v>118</v>
      </c>
      <c r="E2908" s="178" t="s">
        <v>1530</v>
      </c>
      <c r="F2908" s="179">
        <v>18</v>
      </c>
      <c r="G2908" s="180" t="s">
        <v>684</v>
      </c>
      <c r="H2908" s="181">
        <v>3</v>
      </c>
      <c r="I2908" s="182">
        <f>Tabla1[[#This Row],[P_Esperada_MEISR ]]*0.0008928</f>
        <v>2.6784000000000001E-3</v>
      </c>
      <c r="J2908" s="183">
        <v>1</v>
      </c>
      <c r="K2908" s="183">
        <f>Tabla1[[#This Row],[Puntuación]]-1</f>
        <v>0</v>
      </c>
      <c r="L2908" s="182">
        <f>Tabla1[[#This Row],[Cambio escala]]*0.0008928</f>
        <v>0</v>
      </c>
      <c r="M2908" s="179" t="s">
        <v>5</v>
      </c>
      <c r="N2908" s="179" t="s">
        <v>1436</v>
      </c>
      <c r="O2908" s="179" t="s">
        <v>6</v>
      </c>
      <c r="P2908" s="179" t="s">
        <v>1439</v>
      </c>
      <c r="Q2908" s="179" t="s">
        <v>23</v>
      </c>
      <c r="R2908" s="179" t="s">
        <v>1525</v>
      </c>
      <c r="S2908" s="179" t="s">
        <v>155</v>
      </c>
      <c r="T2908" s="184" t="s">
        <v>9</v>
      </c>
      <c r="U2908" s="184" t="str">
        <f>Tabla1[[#This Row],[Códigos CIF]]&amp;" "&amp;"="&amp;" "&amp;Tabla1[[#This Row],[Códigos CIF Habilidad]]</f>
        <v>d330/d340 = Hablar/Producción de mensajes en lenguaje de signos convencional</v>
      </c>
      <c r="V2908" s="189" t="s">
        <v>156</v>
      </c>
      <c r="W2908" s="19" t="s">
        <v>157</v>
      </c>
      <c r="X2908" s="10"/>
      <c r="Y2908" s="10"/>
      <c r="Z2908"/>
      <c r="AA2908"/>
      <c r="AB2908"/>
      <c r="AC2908"/>
      <c r="AD2908"/>
      <c r="AE2908"/>
      <c r="AF2908"/>
      <c r="AG2908"/>
      <c r="AH2908"/>
      <c r="AI2908"/>
    </row>
    <row r="2909" spans="1:35" ht="40.799999999999997">
      <c r="A2909" s="10">
        <v>2893</v>
      </c>
      <c r="B2909" s="176" t="s">
        <v>1346</v>
      </c>
      <c r="C2909" s="177" t="s">
        <v>852</v>
      </c>
      <c r="D2909" s="177" t="s">
        <v>118</v>
      </c>
      <c r="E2909" s="178" t="s">
        <v>1531</v>
      </c>
      <c r="F2909" s="179">
        <v>18</v>
      </c>
      <c r="G2909" s="180" t="s">
        <v>684</v>
      </c>
      <c r="H2909" s="181">
        <v>3</v>
      </c>
      <c r="I2909" s="182">
        <f>Tabla1[[#This Row],[P_Esperada_MEISR ]]*0.0008928</f>
        <v>2.6784000000000001E-3</v>
      </c>
      <c r="J2909" s="183">
        <v>1</v>
      </c>
      <c r="K2909" s="183">
        <f>Tabla1[[#This Row],[Puntuación]]-1</f>
        <v>0</v>
      </c>
      <c r="L2909" s="182">
        <f>Tabla1[[#This Row],[Cambio escala]]*0.0008928</f>
        <v>0</v>
      </c>
      <c r="M2909" s="179" t="s">
        <v>23</v>
      </c>
      <c r="N2909" s="179" t="s">
        <v>1434</v>
      </c>
      <c r="O2909" s="179" t="s">
        <v>23</v>
      </c>
      <c r="P2909" s="179" t="s">
        <v>1437</v>
      </c>
      <c r="Q2909" s="179" t="s">
        <v>23</v>
      </c>
      <c r="R2909" s="179" t="s">
        <v>1525</v>
      </c>
      <c r="S2909" s="179" t="s">
        <v>127</v>
      </c>
      <c r="T2909" s="184" t="s">
        <v>83</v>
      </c>
      <c r="U2909" s="184" t="str">
        <f>Tabla1[[#This Row],[Códigos CIF]]&amp;" "&amp;"="&amp;" "&amp;Tabla1[[#This Row],[Códigos CIF Habilidad]]</f>
        <v>d550 = Comer</v>
      </c>
      <c r="V2909" s="189" t="s">
        <v>128</v>
      </c>
      <c r="W2909" s="19" t="s">
        <v>129</v>
      </c>
      <c r="X2909" s="10"/>
      <c r="Y2909" s="10"/>
      <c r="Z2909"/>
      <c r="AA2909"/>
      <c r="AB2909"/>
      <c r="AC2909"/>
      <c r="AD2909"/>
      <c r="AE2909"/>
      <c r="AF2909"/>
      <c r="AG2909"/>
      <c r="AH2909"/>
      <c r="AI2909"/>
    </row>
    <row r="2910" spans="1:35" ht="20.399999999999999">
      <c r="A2910" s="10">
        <v>2894</v>
      </c>
      <c r="B2910" s="176" t="s">
        <v>1346</v>
      </c>
      <c r="C2910" s="177" t="s">
        <v>821</v>
      </c>
      <c r="D2910" s="177" t="s">
        <v>118</v>
      </c>
      <c r="E2910" s="178" t="s">
        <v>1320</v>
      </c>
      <c r="F2910" s="179">
        <v>18</v>
      </c>
      <c r="G2910" s="180" t="s">
        <v>684</v>
      </c>
      <c r="H2910" s="181">
        <v>3</v>
      </c>
      <c r="I2910" s="182">
        <f>Tabla1[[#This Row],[P_Esperada_MEISR ]]*0.0008928</f>
        <v>2.6784000000000001E-3</v>
      </c>
      <c r="J2910" s="183">
        <v>1</v>
      </c>
      <c r="K2910" s="183">
        <f>Tabla1[[#This Row],[Puntuación]]-1</f>
        <v>0</v>
      </c>
      <c r="L2910" s="182">
        <f>Tabla1[[#This Row],[Cambio escala]]*0.0008928</f>
        <v>0</v>
      </c>
      <c r="M2910" s="179" t="s">
        <v>23</v>
      </c>
      <c r="N2910" s="179" t="s">
        <v>1434</v>
      </c>
      <c r="O2910" s="179" t="s">
        <v>25</v>
      </c>
      <c r="P2910" s="179" t="s">
        <v>1440</v>
      </c>
      <c r="Q2910" s="179" t="s">
        <v>23</v>
      </c>
      <c r="R2910" s="179" t="s">
        <v>1525</v>
      </c>
      <c r="S2910" s="179" t="s">
        <v>160</v>
      </c>
      <c r="T2910" s="184" t="s">
        <v>27</v>
      </c>
      <c r="U2910" s="184" t="str">
        <f>Tabla1[[#This Row],[Códigos CIF]]&amp;" "&amp;"="&amp;" "&amp;Tabla1[[#This Row],[Códigos CIF Habilidad]]</f>
        <v>d455 = Desplazarse por el entorno</v>
      </c>
      <c r="V2910" s="189" t="s">
        <v>161</v>
      </c>
      <c r="W2910" s="19" t="s">
        <v>162</v>
      </c>
      <c r="X2910" s="10"/>
      <c r="Y2910" s="10"/>
      <c r="Z2910"/>
      <c r="AA2910"/>
      <c r="AB2910"/>
      <c r="AC2910"/>
      <c r="AD2910"/>
      <c r="AE2910"/>
      <c r="AF2910"/>
      <c r="AG2910"/>
      <c r="AH2910"/>
      <c r="AI2910"/>
    </row>
    <row r="2911" spans="1:35" ht="20.399999999999999">
      <c r="A2911" s="10">
        <v>2895</v>
      </c>
      <c r="B2911" s="176" t="s">
        <v>1346</v>
      </c>
      <c r="C2911" s="177" t="s">
        <v>853</v>
      </c>
      <c r="D2911" s="177" t="s">
        <v>118</v>
      </c>
      <c r="E2911" s="178" t="s">
        <v>186</v>
      </c>
      <c r="F2911" s="179">
        <v>20</v>
      </c>
      <c r="G2911" s="180" t="s">
        <v>685</v>
      </c>
      <c r="H2911" s="181">
        <v>3</v>
      </c>
      <c r="I2911" s="182">
        <f>Tabla1[[#This Row],[P_Esperada_MEISR ]]*0.0008928</f>
        <v>2.6784000000000001E-3</v>
      </c>
      <c r="J2911" s="183">
        <v>1</v>
      </c>
      <c r="K2911" s="183">
        <f>Tabla1[[#This Row],[Puntuación]]-1</f>
        <v>0</v>
      </c>
      <c r="L2911" s="182">
        <f>Tabla1[[#This Row],[Cambio escala]]*0.0008928</f>
        <v>0</v>
      </c>
      <c r="M2911" s="179" t="s">
        <v>23</v>
      </c>
      <c r="N2911" s="179" t="s">
        <v>1434</v>
      </c>
      <c r="O2911" s="179" t="s">
        <v>23</v>
      </c>
      <c r="P2911" s="179" t="s">
        <v>1437</v>
      </c>
      <c r="Q2911" s="179" t="s">
        <v>23</v>
      </c>
      <c r="R2911" s="179" t="s">
        <v>1525</v>
      </c>
      <c r="S2911" s="179" t="s">
        <v>132</v>
      </c>
      <c r="T2911" s="184" t="s">
        <v>27</v>
      </c>
      <c r="U2911" s="184" t="str">
        <f>Tabla1[[#This Row],[Códigos CIF]]&amp;" "&amp;"="&amp;" "&amp;Tabla1[[#This Row],[Códigos CIF Habilidad]]</f>
        <v>d440 = Uso fino de la mano</v>
      </c>
      <c r="V2911" s="189" t="s">
        <v>133</v>
      </c>
      <c r="W2911" s="19" t="s">
        <v>134</v>
      </c>
      <c r="X2911" s="10"/>
      <c r="Y2911" s="10"/>
      <c r="Z2911"/>
      <c r="AA2911"/>
      <c r="AB2911"/>
      <c r="AC2911"/>
      <c r="AD2911"/>
      <c r="AE2911"/>
      <c r="AF2911"/>
      <c r="AG2911"/>
      <c r="AH2911"/>
      <c r="AI2911"/>
    </row>
    <row r="2912" spans="1:35">
      <c r="A2912" s="10">
        <v>2896</v>
      </c>
      <c r="B2912" s="176" t="s">
        <v>1346</v>
      </c>
      <c r="C2912" s="177" t="s">
        <v>854</v>
      </c>
      <c r="D2912" s="177" t="s">
        <v>118</v>
      </c>
      <c r="E2912" s="178" t="s">
        <v>187</v>
      </c>
      <c r="F2912" s="179">
        <v>21</v>
      </c>
      <c r="G2912" s="180" t="s">
        <v>685</v>
      </c>
      <c r="H2912" s="181">
        <v>3</v>
      </c>
      <c r="I2912" s="182">
        <f>Tabla1[[#This Row],[P_Esperada_MEISR ]]*0.0008928</f>
        <v>2.6784000000000001E-3</v>
      </c>
      <c r="J2912" s="183">
        <v>1</v>
      </c>
      <c r="K2912" s="183">
        <f>Tabla1[[#This Row],[Puntuación]]-1</f>
        <v>0</v>
      </c>
      <c r="L2912" s="182">
        <f>Tabla1[[#This Row],[Cambio escala]]*0.0008928</f>
        <v>0</v>
      </c>
      <c r="M2912" s="179" t="s">
        <v>23</v>
      </c>
      <c r="N2912" s="179" t="s">
        <v>1434</v>
      </c>
      <c r="O2912" s="179" t="s">
        <v>23</v>
      </c>
      <c r="P2912" s="179" t="s">
        <v>1437</v>
      </c>
      <c r="Q2912" s="179" t="s">
        <v>23</v>
      </c>
      <c r="R2912" s="179" t="s">
        <v>1525</v>
      </c>
      <c r="S2912" s="179" t="s">
        <v>72</v>
      </c>
      <c r="T2912" s="184" t="s">
        <v>50</v>
      </c>
      <c r="U2912" s="184" t="str">
        <f>Tabla1[[#This Row],[Códigos CIF]]&amp;" "&amp;"="&amp;" "&amp;Tabla1[[#This Row],[Códigos CIF Habilidad]]</f>
        <v>d230 = Llevar a cabo rutinas diarias</v>
      </c>
      <c r="V2912" s="189" t="s">
        <v>73</v>
      </c>
      <c r="W2912" s="19" t="s">
        <v>74</v>
      </c>
      <c r="X2912" s="10"/>
      <c r="Y2912" s="10"/>
      <c r="Z2912"/>
      <c r="AA2912"/>
      <c r="AB2912"/>
      <c r="AC2912"/>
      <c r="AD2912"/>
      <c r="AE2912"/>
      <c r="AF2912"/>
      <c r="AG2912"/>
      <c r="AH2912"/>
      <c r="AI2912"/>
    </row>
    <row r="2913" spans="1:35" ht="24">
      <c r="A2913" s="10">
        <v>2897</v>
      </c>
      <c r="B2913" s="176" t="s">
        <v>1346</v>
      </c>
      <c r="C2913" s="177" t="s">
        <v>855</v>
      </c>
      <c r="D2913" s="177" t="s">
        <v>118</v>
      </c>
      <c r="E2913" s="178" t="s">
        <v>163</v>
      </c>
      <c r="F2913" s="179">
        <v>23</v>
      </c>
      <c r="G2913" s="180" t="s">
        <v>685</v>
      </c>
      <c r="H2913" s="181">
        <v>3</v>
      </c>
      <c r="I2913" s="182">
        <f>Tabla1[[#This Row],[P_Esperada_MEISR ]]*0.0008928</f>
        <v>2.6784000000000001E-3</v>
      </c>
      <c r="J2913" s="183">
        <v>1</v>
      </c>
      <c r="K2913" s="183">
        <f>Tabla1[[#This Row],[Puntuación]]-1</f>
        <v>0</v>
      </c>
      <c r="L2913" s="182">
        <f>Tabla1[[#This Row],[Cambio escala]]*0.0008928</f>
        <v>0</v>
      </c>
      <c r="M2913" s="179" t="s">
        <v>23</v>
      </c>
      <c r="N2913" s="179" t="s">
        <v>1434</v>
      </c>
      <c r="O2913" s="179" t="s">
        <v>23</v>
      </c>
      <c r="P2913" s="179" t="s">
        <v>1437</v>
      </c>
      <c r="Q2913" s="179" t="s">
        <v>23</v>
      </c>
      <c r="R2913" s="179" t="s">
        <v>1525</v>
      </c>
      <c r="S2913" s="179" t="s">
        <v>37</v>
      </c>
      <c r="T2913" s="184" t="s">
        <v>19</v>
      </c>
      <c r="U2913" s="184" t="str">
        <f>Tabla1[[#This Row],[Códigos CIF]]&amp;" "&amp;"="&amp;" "&amp;Tabla1[[#This Row],[Códigos CIF Habilidad]]</f>
        <v>d120 = Otras experiencias sensoriales intencionadas</v>
      </c>
      <c r="V2913" s="189" t="s">
        <v>38</v>
      </c>
      <c r="W2913" s="19" t="s">
        <v>39</v>
      </c>
      <c r="X2913" s="10"/>
      <c r="Y2913" s="10"/>
      <c r="Z2913"/>
      <c r="AA2913"/>
      <c r="AB2913"/>
      <c r="AC2913"/>
      <c r="AD2913"/>
      <c r="AE2913"/>
      <c r="AF2913"/>
      <c r="AG2913"/>
      <c r="AH2913"/>
      <c r="AI2913"/>
    </row>
    <row r="2914" spans="1:35" ht="30.6">
      <c r="A2914" s="10">
        <v>2898</v>
      </c>
      <c r="B2914" s="176" t="s">
        <v>1346</v>
      </c>
      <c r="C2914" s="177" t="s">
        <v>824</v>
      </c>
      <c r="D2914" s="177" t="s">
        <v>118</v>
      </c>
      <c r="E2914" s="178" t="s">
        <v>164</v>
      </c>
      <c r="F2914" s="179">
        <v>23</v>
      </c>
      <c r="G2914" s="180" t="s">
        <v>685</v>
      </c>
      <c r="H2914" s="181">
        <v>3</v>
      </c>
      <c r="I2914" s="182">
        <f>Tabla1[[#This Row],[P_Esperada_MEISR ]]*0.0008928</f>
        <v>2.6784000000000001E-3</v>
      </c>
      <c r="J2914" s="183">
        <v>1</v>
      </c>
      <c r="K2914" s="183">
        <f>Tabla1[[#This Row],[Puntuación]]-1</f>
        <v>0</v>
      </c>
      <c r="L2914" s="182">
        <f>Tabla1[[#This Row],[Cambio escala]]*0.0008928</f>
        <v>0</v>
      </c>
      <c r="M2914" s="179" t="s">
        <v>23</v>
      </c>
      <c r="N2914" s="179" t="s">
        <v>1434</v>
      </c>
      <c r="O2914" s="179" t="s">
        <v>23</v>
      </c>
      <c r="P2914" s="179" t="s">
        <v>1437</v>
      </c>
      <c r="Q2914" s="179" t="s">
        <v>23</v>
      </c>
      <c r="R2914" s="179" t="s">
        <v>1525</v>
      </c>
      <c r="S2914" s="179" t="s">
        <v>127</v>
      </c>
      <c r="T2914" s="184" t="s">
        <v>83</v>
      </c>
      <c r="U2914" s="184" t="str">
        <f>Tabla1[[#This Row],[Códigos CIF]]&amp;" "&amp;"="&amp;" "&amp;Tabla1[[#This Row],[Códigos CIF Habilidad]]</f>
        <v>d550 = Comer</v>
      </c>
      <c r="V2914" s="189" t="s">
        <v>128</v>
      </c>
      <c r="W2914" s="19" t="s">
        <v>129</v>
      </c>
      <c r="X2914" s="10"/>
      <c r="Y2914" s="10"/>
      <c r="Z2914"/>
      <c r="AA2914"/>
      <c r="AB2914"/>
      <c r="AC2914"/>
      <c r="AD2914"/>
      <c r="AE2914"/>
      <c r="AF2914"/>
      <c r="AG2914"/>
      <c r="AH2914"/>
      <c r="AI2914"/>
    </row>
    <row r="2915" spans="1:35" ht="30.6">
      <c r="A2915" s="10">
        <v>2899</v>
      </c>
      <c r="B2915" s="176" t="s">
        <v>1346</v>
      </c>
      <c r="C2915" s="177" t="s">
        <v>856</v>
      </c>
      <c r="D2915" s="177" t="s">
        <v>118</v>
      </c>
      <c r="E2915" s="178" t="s">
        <v>165</v>
      </c>
      <c r="F2915" s="179">
        <v>24</v>
      </c>
      <c r="G2915" s="180" t="s">
        <v>685</v>
      </c>
      <c r="H2915" s="181">
        <v>3</v>
      </c>
      <c r="I2915" s="182">
        <f>Tabla1[[#This Row],[P_Esperada_MEISR ]]*0.0008928</f>
        <v>2.6784000000000001E-3</v>
      </c>
      <c r="J2915" s="183">
        <v>1</v>
      </c>
      <c r="K2915" s="183">
        <f>Tabla1[[#This Row],[Puntuación]]-1</f>
        <v>0</v>
      </c>
      <c r="L2915" s="182">
        <f>Tabla1[[#This Row],[Cambio escala]]*0.0008928</f>
        <v>0</v>
      </c>
      <c r="M2915" s="179" t="s">
        <v>24</v>
      </c>
      <c r="N2915" s="179" t="s">
        <v>1435</v>
      </c>
      <c r="O2915" s="179" t="s">
        <v>5</v>
      </c>
      <c r="P2915" s="179" t="s">
        <v>1441</v>
      </c>
      <c r="Q2915" s="179" t="s">
        <v>5</v>
      </c>
      <c r="R2915" s="179" t="s">
        <v>1519</v>
      </c>
      <c r="S2915" s="179" t="s">
        <v>77</v>
      </c>
      <c r="T2915" s="184" t="s">
        <v>50</v>
      </c>
      <c r="U2915" s="184" t="str">
        <f>Tabla1[[#This Row],[Códigos CIF]]&amp;" "&amp;"="&amp;" "&amp;Tabla1[[#This Row],[Códigos CIF Habilidad]]</f>
        <v>d250 = Manejo del comportamiento propio</v>
      </c>
      <c r="V2915" s="189" t="s">
        <v>78</v>
      </c>
      <c r="W2915" s="19" t="s">
        <v>79</v>
      </c>
      <c r="X2915" s="10"/>
      <c r="Y2915" s="10"/>
      <c r="Z2915"/>
      <c r="AA2915"/>
      <c r="AB2915"/>
      <c r="AC2915"/>
      <c r="AD2915"/>
      <c r="AE2915"/>
      <c r="AF2915"/>
      <c r="AG2915"/>
      <c r="AH2915"/>
      <c r="AI2915"/>
    </row>
    <row r="2916" spans="1:35" ht="20.399999999999999">
      <c r="A2916" s="10">
        <v>2900</v>
      </c>
      <c r="B2916" s="176" t="s">
        <v>1346</v>
      </c>
      <c r="C2916" s="177" t="s">
        <v>857</v>
      </c>
      <c r="D2916" s="177" t="s">
        <v>118</v>
      </c>
      <c r="E2916" s="178" t="s">
        <v>167</v>
      </c>
      <c r="F2916" s="179">
        <v>24</v>
      </c>
      <c r="G2916" s="180" t="s">
        <v>685</v>
      </c>
      <c r="H2916" s="181">
        <v>3</v>
      </c>
      <c r="I2916" s="182">
        <f>Tabla1[[#This Row],[P_Esperada_MEISR ]]*0.0008928</f>
        <v>2.6784000000000001E-3</v>
      </c>
      <c r="J2916" s="183">
        <v>1</v>
      </c>
      <c r="K2916" s="183">
        <f>Tabla1[[#This Row],[Puntuación]]-1</f>
        <v>0</v>
      </c>
      <c r="L2916" s="182">
        <f>Tabla1[[#This Row],[Cambio escala]]*0.0008928</f>
        <v>0</v>
      </c>
      <c r="M2916" s="179" t="s">
        <v>5</v>
      </c>
      <c r="N2916" s="179" t="s">
        <v>1436</v>
      </c>
      <c r="O2916" s="179" t="s">
        <v>6</v>
      </c>
      <c r="P2916" s="179" t="s">
        <v>1439</v>
      </c>
      <c r="Q2916" s="179" t="s">
        <v>23</v>
      </c>
      <c r="R2916" s="179" t="s">
        <v>1525</v>
      </c>
      <c r="S2916" s="179" t="s">
        <v>55</v>
      </c>
      <c r="T2916" s="184" t="s">
        <v>9</v>
      </c>
      <c r="U2916" s="184" t="str">
        <f>Tabla1[[#This Row],[Códigos CIF]]&amp;" "&amp;"="&amp;" "&amp;Tabla1[[#This Row],[Códigos CIF Habilidad]]</f>
        <v>d330 = Hablar</v>
      </c>
      <c r="V2916" s="189" t="s">
        <v>56</v>
      </c>
      <c r="W2916" s="19" t="s">
        <v>57</v>
      </c>
      <c r="X2916" s="10"/>
      <c r="Y2916" s="10"/>
      <c r="Z2916"/>
      <c r="AA2916"/>
      <c r="AB2916"/>
      <c r="AC2916"/>
      <c r="AD2916"/>
      <c r="AE2916"/>
      <c r="AF2916"/>
      <c r="AG2916"/>
      <c r="AH2916"/>
      <c r="AI2916"/>
    </row>
    <row r="2917" spans="1:35">
      <c r="A2917" s="10">
        <v>2901</v>
      </c>
      <c r="B2917" s="176" t="s">
        <v>1346</v>
      </c>
      <c r="C2917" s="177" t="s">
        <v>858</v>
      </c>
      <c r="D2917" s="177" t="s">
        <v>118</v>
      </c>
      <c r="E2917" s="178" t="s">
        <v>173</v>
      </c>
      <c r="F2917" s="179">
        <v>24</v>
      </c>
      <c r="G2917" s="180" t="s">
        <v>685</v>
      </c>
      <c r="H2917" s="181">
        <v>3</v>
      </c>
      <c r="I2917" s="182">
        <f>Tabla1[[#This Row],[P_Esperada_MEISR ]]*0.0008928</f>
        <v>2.6784000000000001E-3</v>
      </c>
      <c r="J2917" s="183">
        <v>1</v>
      </c>
      <c r="K2917" s="183">
        <f>Tabla1[[#This Row],[Puntuación]]-1</f>
        <v>0</v>
      </c>
      <c r="L2917" s="182">
        <f>Tabla1[[#This Row],[Cambio escala]]*0.0008928</f>
        <v>0</v>
      </c>
      <c r="M2917" s="179" t="s">
        <v>23</v>
      </c>
      <c r="N2917" s="179" t="s">
        <v>1434</v>
      </c>
      <c r="O2917" s="179" t="s">
        <v>23</v>
      </c>
      <c r="P2917" s="179" t="s">
        <v>1437</v>
      </c>
      <c r="Q2917" s="179" t="s">
        <v>23</v>
      </c>
      <c r="R2917" s="179" t="s">
        <v>1525</v>
      </c>
      <c r="S2917" s="179" t="s">
        <v>34</v>
      </c>
      <c r="T2917" s="184" t="s">
        <v>27</v>
      </c>
      <c r="U2917" s="184" t="str">
        <f>Tabla1[[#This Row],[Códigos CIF]]&amp;" "&amp;"="&amp;" "&amp;Tabla1[[#This Row],[Códigos CIF Habilidad]]</f>
        <v>d445 = Uso de la mano y el brazo</v>
      </c>
      <c r="V2917" s="189" t="s">
        <v>35</v>
      </c>
      <c r="W2917" s="19" t="s">
        <v>36</v>
      </c>
      <c r="X2917" s="10"/>
      <c r="Y2917" s="10"/>
      <c r="Z2917"/>
      <c r="AA2917"/>
      <c r="AB2917"/>
      <c r="AC2917"/>
      <c r="AD2917"/>
      <c r="AE2917"/>
      <c r="AF2917"/>
      <c r="AG2917"/>
      <c r="AH2917"/>
      <c r="AI2917"/>
    </row>
    <row r="2918" spans="1:35" ht="20.399999999999999">
      <c r="A2918" s="10">
        <v>2902</v>
      </c>
      <c r="B2918" s="176" t="s">
        <v>1346</v>
      </c>
      <c r="C2918" s="177" t="s">
        <v>859</v>
      </c>
      <c r="D2918" s="177" t="s">
        <v>118</v>
      </c>
      <c r="E2918" s="178" t="s">
        <v>168</v>
      </c>
      <c r="F2918" s="179">
        <v>25</v>
      </c>
      <c r="G2918" s="180" t="s">
        <v>738</v>
      </c>
      <c r="H2918" s="181">
        <v>3</v>
      </c>
      <c r="I2918" s="182">
        <f>Tabla1[[#This Row],[P_Esperada_MEISR ]]*0.0008928</f>
        <v>2.6784000000000001E-3</v>
      </c>
      <c r="J2918" s="183">
        <v>1</v>
      </c>
      <c r="K2918" s="183">
        <f>Tabla1[[#This Row],[Puntuación]]-1</f>
        <v>0</v>
      </c>
      <c r="L2918" s="182">
        <f>Tabla1[[#This Row],[Cambio escala]]*0.0008928</f>
        <v>0</v>
      </c>
      <c r="M2918" s="179" t="s">
        <v>5</v>
      </c>
      <c r="N2918" s="179" t="s">
        <v>1436</v>
      </c>
      <c r="O2918" s="179" t="s">
        <v>6</v>
      </c>
      <c r="P2918" s="179" t="s">
        <v>1439</v>
      </c>
      <c r="Q2918" s="179" t="s">
        <v>7</v>
      </c>
      <c r="R2918" s="179" t="s">
        <v>1526</v>
      </c>
      <c r="S2918" s="179" t="s">
        <v>86</v>
      </c>
      <c r="T2918" s="184" t="s">
        <v>50</v>
      </c>
      <c r="U2918" s="184" t="str">
        <f>Tabla1[[#This Row],[Códigos CIF]]&amp;" "&amp;"="&amp;" "&amp;Tabla1[[#This Row],[Códigos CIF Habilidad]]</f>
        <v>d210 = Llevar a cabo una única tarea</v>
      </c>
      <c r="V2918" s="189" t="s">
        <v>87</v>
      </c>
      <c r="W2918" s="19" t="s">
        <v>88</v>
      </c>
      <c r="X2918" s="10"/>
      <c r="Y2918" s="10"/>
      <c r="Z2918"/>
      <c r="AA2918"/>
      <c r="AB2918"/>
      <c r="AC2918"/>
      <c r="AD2918"/>
      <c r="AE2918"/>
      <c r="AF2918"/>
      <c r="AG2918"/>
      <c r="AH2918"/>
      <c r="AI2918"/>
    </row>
    <row r="2919" spans="1:35" ht="20.399999999999999">
      <c r="A2919" s="10">
        <v>2903</v>
      </c>
      <c r="B2919" s="176" t="s">
        <v>1346</v>
      </c>
      <c r="C2919" s="177" t="s">
        <v>860</v>
      </c>
      <c r="D2919" s="177" t="s">
        <v>118</v>
      </c>
      <c r="E2919" s="178" t="s">
        <v>169</v>
      </c>
      <c r="F2919" s="179">
        <v>27</v>
      </c>
      <c r="G2919" s="180" t="s">
        <v>738</v>
      </c>
      <c r="H2919" s="181">
        <v>3</v>
      </c>
      <c r="I2919" s="182">
        <f>Tabla1[[#This Row],[P_Esperada_MEISR ]]*0.0008928</f>
        <v>2.6784000000000001E-3</v>
      </c>
      <c r="J2919" s="183">
        <v>1</v>
      </c>
      <c r="K2919" s="183">
        <f>Tabla1[[#This Row],[Puntuación]]-1</f>
        <v>0</v>
      </c>
      <c r="L2919" s="182">
        <f>Tabla1[[#This Row],[Cambio escala]]*0.0008928</f>
        <v>0</v>
      </c>
      <c r="M2919" s="179" t="s">
        <v>5</v>
      </c>
      <c r="N2919" s="179" t="s">
        <v>1436</v>
      </c>
      <c r="O2919" s="179" t="s">
        <v>6</v>
      </c>
      <c r="P2919" s="179" t="s">
        <v>1439</v>
      </c>
      <c r="Q2919" s="179" t="s">
        <v>7</v>
      </c>
      <c r="R2919" s="179" t="s">
        <v>1526</v>
      </c>
      <c r="S2919" s="179" t="s">
        <v>55</v>
      </c>
      <c r="T2919" s="184" t="s">
        <v>9</v>
      </c>
      <c r="U2919" s="184" t="str">
        <f>Tabla1[[#This Row],[Códigos CIF]]&amp;" "&amp;"="&amp;" "&amp;Tabla1[[#This Row],[Códigos CIF Habilidad]]</f>
        <v>d330 = Hablar</v>
      </c>
      <c r="V2919" s="189" t="s">
        <v>56</v>
      </c>
      <c r="W2919" s="19" t="s">
        <v>57</v>
      </c>
      <c r="X2919" s="10"/>
      <c r="Y2919" s="10"/>
      <c r="Z2919"/>
      <c r="AA2919"/>
      <c r="AB2919"/>
      <c r="AC2919"/>
      <c r="AD2919"/>
      <c r="AE2919"/>
      <c r="AF2919"/>
      <c r="AG2919"/>
      <c r="AH2919"/>
      <c r="AI2919"/>
    </row>
    <row r="2920" spans="1:35" ht="20.399999999999999">
      <c r="A2920" s="10">
        <v>2904</v>
      </c>
      <c r="B2920" s="176" t="s">
        <v>1346</v>
      </c>
      <c r="C2920" s="177" t="s">
        <v>861</v>
      </c>
      <c r="D2920" s="177" t="s">
        <v>118</v>
      </c>
      <c r="E2920" s="178" t="s">
        <v>170</v>
      </c>
      <c r="F2920" s="179">
        <v>30</v>
      </c>
      <c r="G2920" s="180" t="s">
        <v>738</v>
      </c>
      <c r="H2920" s="181">
        <v>3</v>
      </c>
      <c r="I2920" s="182">
        <f>Tabla1[[#This Row],[P_Esperada_MEISR ]]*0.0008928</f>
        <v>2.6784000000000001E-3</v>
      </c>
      <c r="J2920" s="183">
        <v>1</v>
      </c>
      <c r="K2920" s="183">
        <f>Tabla1[[#This Row],[Puntuación]]-1</f>
        <v>0</v>
      </c>
      <c r="L2920" s="182">
        <f>Tabla1[[#This Row],[Cambio escala]]*0.0008928</f>
        <v>0</v>
      </c>
      <c r="M2920" s="179" t="s">
        <v>23</v>
      </c>
      <c r="N2920" s="179" t="s">
        <v>1434</v>
      </c>
      <c r="O2920" s="179" t="s">
        <v>23</v>
      </c>
      <c r="P2920" s="179" t="s">
        <v>1437</v>
      </c>
      <c r="Q2920" s="179" t="s">
        <v>23</v>
      </c>
      <c r="R2920" s="179" t="s">
        <v>1525</v>
      </c>
      <c r="S2920" s="179" t="s">
        <v>127</v>
      </c>
      <c r="T2920" s="184" t="s">
        <v>83</v>
      </c>
      <c r="U2920" s="184" t="str">
        <f>Tabla1[[#This Row],[Códigos CIF]]&amp;" "&amp;"="&amp;" "&amp;Tabla1[[#This Row],[Códigos CIF Habilidad]]</f>
        <v>d550 = Comer</v>
      </c>
      <c r="V2920" s="189" t="s">
        <v>128</v>
      </c>
      <c r="W2920" s="19" t="s">
        <v>129</v>
      </c>
      <c r="X2920" s="10"/>
      <c r="Y2920" s="10"/>
      <c r="Z2920"/>
      <c r="AA2920"/>
      <c r="AB2920"/>
      <c r="AC2920"/>
      <c r="AD2920"/>
      <c r="AE2920"/>
      <c r="AF2920"/>
      <c r="AG2920"/>
      <c r="AH2920"/>
      <c r="AI2920"/>
    </row>
    <row r="2921" spans="1:35" ht="20.399999999999999">
      <c r="A2921" s="10">
        <v>2905</v>
      </c>
      <c r="B2921" s="176" t="s">
        <v>1346</v>
      </c>
      <c r="C2921" s="177" t="s">
        <v>862</v>
      </c>
      <c r="D2921" s="177" t="s">
        <v>118</v>
      </c>
      <c r="E2921" s="178" t="s">
        <v>171</v>
      </c>
      <c r="F2921" s="179">
        <v>30</v>
      </c>
      <c r="G2921" s="180" t="s">
        <v>738</v>
      </c>
      <c r="H2921" s="181">
        <v>3</v>
      </c>
      <c r="I2921" s="182">
        <f>Tabla1[[#This Row],[P_Esperada_MEISR ]]*0.0008928</f>
        <v>2.6784000000000001E-3</v>
      </c>
      <c r="J2921" s="183">
        <v>1</v>
      </c>
      <c r="K2921" s="183">
        <f>Tabla1[[#This Row],[Puntuación]]-1</f>
        <v>0</v>
      </c>
      <c r="L2921" s="182">
        <f>Tabla1[[#This Row],[Cambio escala]]*0.0008928</f>
        <v>0</v>
      </c>
      <c r="M2921" s="179" t="s">
        <v>23</v>
      </c>
      <c r="N2921" s="179" t="s">
        <v>1434</v>
      </c>
      <c r="O2921" s="179" t="s">
        <v>23</v>
      </c>
      <c r="P2921" s="179" t="s">
        <v>1437</v>
      </c>
      <c r="Q2921" s="179" t="s">
        <v>23</v>
      </c>
      <c r="R2921" s="179" t="s">
        <v>1525</v>
      </c>
      <c r="S2921" s="179" t="s">
        <v>92</v>
      </c>
      <c r="T2921" s="184" t="s">
        <v>83</v>
      </c>
      <c r="U2921" s="184" t="str">
        <f>Tabla1[[#This Row],[Códigos CIF]]&amp;" "&amp;"="&amp;" "&amp;Tabla1[[#This Row],[Códigos CIF Habilidad]]</f>
        <v>d510 = Lavarse</v>
      </c>
      <c r="V2921" s="189" t="s">
        <v>93</v>
      </c>
      <c r="W2921" s="19" t="s">
        <v>94</v>
      </c>
      <c r="X2921" s="10"/>
      <c r="Y2921" s="10"/>
      <c r="Z2921"/>
      <c r="AA2921"/>
      <c r="AB2921"/>
      <c r="AC2921"/>
      <c r="AD2921"/>
      <c r="AE2921"/>
      <c r="AF2921"/>
      <c r="AG2921"/>
      <c r="AH2921"/>
      <c r="AI2921"/>
    </row>
    <row r="2922" spans="1:35" ht="20.399999999999999">
      <c r="A2922" s="10">
        <v>2906</v>
      </c>
      <c r="B2922" s="176" t="s">
        <v>1346</v>
      </c>
      <c r="C2922" s="177" t="s">
        <v>863</v>
      </c>
      <c r="D2922" s="177" t="s">
        <v>118</v>
      </c>
      <c r="E2922" s="178" t="s">
        <v>172</v>
      </c>
      <c r="F2922" s="179">
        <v>30</v>
      </c>
      <c r="G2922" s="180" t="s">
        <v>738</v>
      </c>
      <c r="H2922" s="181">
        <v>3</v>
      </c>
      <c r="I2922" s="182">
        <f>Tabla1[[#This Row],[P_Esperada_MEISR ]]*0.0008928</f>
        <v>2.6784000000000001E-3</v>
      </c>
      <c r="J2922" s="183">
        <v>1</v>
      </c>
      <c r="K2922" s="183">
        <f>Tabla1[[#This Row],[Puntuación]]-1</f>
        <v>0</v>
      </c>
      <c r="L2922" s="182">
        <f>Tabla1[[#This Row],[Cambio escala]]*0.0008928</f>
        <v>0</v>
      </c>
      <c r="M2922" s="179" t="s">
        <v>23</v>
      </c>
      <c r="N2922" s="179" t="s">
        <v>1434</v>
      </c>
      <c r="O2922" s="179" t="s">
        <v>23</v>
      </c>
      <c r="P2922" s="179" t="s">
        <v>1437</v>
      </c>
      <c r="Q2922" s="179" t="s">
        <v>23</v>
      </c>
      <c r="R2922" s="179" t="s">
        <v>1525</v>
      </c>
      <c r="S2922" s="179" t="s">
        <v>34</v>
      </c>
      <c r="T2922" s="184" t="s">
        <v>27</v>
      </c>
      <c r="U2922" s="184" t="str">
        <f>Tabla1[[#This Row],[Códigos CIF]]&amp;" "&amp;"="&amp;" "&amp;Tabla1[[#This Row],[Códigos CIF Habilidad]]</f>
        <v>d445 = Uso de la mano y el brazo</v>
      </c>
      <c r="V2922" s="189" t="s">
        <v>35</v>
      </c>
      <c r="W2922" s="19" t="s">
        <v>36</v>
      </c>
      <c r="X2922" s="10"/>
      <c r="Y2922" s="10"/>
      <c r="Z2922"/>
      <c r="AA2922"/>
      <c r="AB2922"/>
      <c r="AC2922"/>
      <c r="AD2922"/>
      <c r="AE2922"/>
      <c r="AF2922"/>
      <c r="AG2922"/>
      <c r="AH2922"/>
      <c r="AI2922"/>
    </row>
    <row r="2923" spans="1:35">
      <c r="A2923" s="10">
        <v>2907</v>
      </c>
      <c r="B2923" s="176" t="s">
        <v>1346</v>
      </c>
      <c r="C2923" s="177" t="s">
        <v>864</v>
      </c>
      <c r="D2923" s="177" t="s">
        <v>118</v>
      </c>
      <c r="E2923" s="178" t="s">
        <v>197</v>
      </c>
      <c r="F2923" s="179">
        <v>30</v>
      </c>
      <c r="G2923" s="180" t="s">
        <v>738</v>
      </c>
      <c r="H2923" s="181">
        <v>3</v>
      </c>
      <c r="I2923" s="182">
        <f>Tabla1[[#This Row],[P_Esperada_MEISR ]]*0.0008928</f>
        <v>2.6784000000000001E-3</v>
      </c>
      <c r="J2923" s="183">
        <v>1</v>
      </c>
      <c r="K2923" s="183">
        <f>Tabla1[[#This Row],[Puntuación]]-1</f>
        <v>0</v>
      </c>
      <c r="L2923" s="182">
        <f>Tabla1[[#This Row],[Cambio escala]]*0.0008928</f>
        <v>0</v>
      </c>
      <c r="M2923" s="179" t="s">
        <v>23</v>
      </c>
      <c r="N2923" s="179" t="s">
        <v>1434</v>
      </c>
      <c r="O2923" s="179" t="s">
        <v>23</v>
      </c>
      <c r="P2923" s="179" t="s">
        <v>1437</v>
      </c>
      <c r="Q2923" s="179" t="s">
        <v>23</v>
      </c>
      <c r="R2923" s="179" t="s">
        <v>1525</v>
      </c>
      <c r="S2923" s="179" t="s">
        <v>120</v>
      </c>
      <c r="T2923" s="184" t="s">
        <v>83</v>
      </c>
      <c r="U2923" s="184" t="str">
        <f>Tabla1[[#This Row],[Códigos CIF]]&amp;" "&amp;"="&amp;" "&amp;Tabla1[[#This Row],[Códigos CIF Habilidad]]</f>
        <v>d560 = Beber</v>
      </c>
      <c r="V2923" s="189" t="s">
        <v>121</v>
      </c>
      <c r="W2923" s="19" t="s">
        <v>122</v>
      </c>
      <c r="X2923" s="10"/>
      <c r="Y2923" s="10"/>
      <c r="Z2923"/>
      <c r="AA2923"/>
      <c r="AB2923"/>
      <c r="AC2923"/>
      <c r="AD2923"/>
      <c r="AE2923"/>
      <c r="AF2923"/>
      <c r="AG2923"/>
      <c r="AH2923"/>
      <c r="AI2923"/>
    </row>
    <row r="2924" spans="1:35" ht="30.6">
      <c r="A2924" s="10">
        <v>2908</v>
      </c>
      <c r="B2924" s="176" t="s">
        <v>1346</v>
      </c>
      <c r="C2924" s="177" t="s">
        <v>865</v>
      </c>
      <c r="D2924" s="177" t="s">
        <v>118</v>
      </c>
      <c r="E2924" s="178" t="s">
        <v>175</v>
      </c>
      <c r="F2924" s="179">
        <v>33</v>
      </c>
      <c r="G2924" s="180" t="s">
        <v>739</v>
      </c>
      <c r="H2924" s="181">
        <v>3</v>
      </c>
      <c r="I2924" s="182">
        <f>Tabla1[[#This Row],[P_Esperada_MEISR ]]*0.0008928</f>
        <v>2.6784000000000001E-3</v>
      </c>
      <c r="J2924" s="183">
        <v>1</v>
      </c>
      <c r="K2924" s="183">
        <f>Tabla1[[#This Row],[Puntuación]]-1</f>
        <v>0</v>
      </c>
      <c r="L2924" s="182">
        <f>Tabla1[[#This Row],[Cambio escala]]*0.0008928</f>
        <v>0</v>
      </c>
      <c r="M2924" s="179" t="s">
        <v>5</v>
      </c>
      <c r="N2924" s="179" t="s">
        <v>1436</v>
      </c>
      <c r="O2924" s="179" t="s">
        <v>31</v>
      </c>
      <c r="P2924" s="179" t="s">
        <v>1438</v>
      </c>
      <c r="Q2924" s="179" t="s">
        <v>23</v>
      </c>
      <c r="R2924" s="179" t="s">
        <v>1525</v>
      </c>
      <c r="S2924" s="179" t="s">
        <v>176</v>
      </c>
      <c r="T2924" s="184" t="s">
        <v>19</v>
      </c>
      <c r="U2924" s="184" t="str">
        <f>Tabla1[[#This Row],[Códigos CIF]]&amp;" "&amp;"="&amp;" "&amp;Tabla1[[#This Row],[Códigos CIF Habilidad]]</f>
        <v>d177 = Tomar decisiones</v>
      </c>
      <c r="V2924" s="189" t="s">
        <v>177</v>
      </c>
      <c r="W2924" s="19" t="s">
        <v>178</v>
      </c>
      <c r="X2924" s="10"/>
      <c r="Y2924" s="10"/>
      <c r="Z2924"/>
      <c r="AA2924"/>
      <c r="AB2924"/>
      <c r="AC2924"/>
      <c r="AD2924"/>
      <c r="AE2924"/>
      <c r="AF2924"/>
      <c r="AG2924"/>
      <c r="AH2924"/>
      <c r="AI2924"/>
    </row>
    <row r="2925" spans="1:35" ht="24">
      <c r="A2925" s="10">
        <v>2909</v>
      </c>
      <c r="B2925" s="176" t="s">
        <v>1346</v>
      </c>
      <c r="C2925" s="177" t="s">
        <v>866</v>
      </c>
      <c r="D2925" s="177" t="s">
        <v>118</v>
      </c>
      <c r="E2925" s="178" t="s">
        <v>1321</v>
      </c>
      <c r="F2925" s="179">
        <v>33</v>
      </c>
      <c r="G2925" s="180" t="s">
        <v>739</v>
      </c>
      <c r="H2925" s="181">
        <v>3</v>
      </c>
      <c r="I2925" s="182">
        <f>Tabla1[[#This Row],[P_Esperada_MEISR ]]*0.0008928</f>
        <v>2.6784000000000001E-3</v>
      </c>
      <c r="J2925" s="183">
        <v>1</v>
      </c>
      <c r="K2925" s="183">
        <f>Tabla1[[#This Row],[Puntuación]]-1</f>
        <v>0</v>
      </c>
      <c r="L2925" s="182">
        <f>Tabla1[[#This Row],[Cambio escala]]*0.0008928</f>
        <v>0</v>
      </c>
      <c r="M2925" s="179" t="s">
        <v>5</v>
      </c>
      <c r="N2925" s="179" t="s">
        <v>1436</v>
      </c>
      <c r="O2925" s="179" t="s">
        <v>5</v>
      </c>
      <c r="P2925" s="179" t="s">
        <v>1441</v>
      </c>
      <c r="Q2925" s="179" t="s">
        <v>5</v>
      </c>
      <c r="R2925" s="179" t="s">
        <v>1519</v>
      </c>
      <c r="S2925" s="179" t="s">
        <v>13</v>
      </c>
      <c r="T2925" s="184" t="s">
        <v>14</v>
      </c>
      <c r="U2925" s="184" t="str">
        <f>Tabla1[[#This Row],[Códigos CIF]]&amp;" "&amp;"="&amp;" "&amp;Tabla1[[#This Row],[Códigos CIF Habilidad]]</f>
        <v>d710 = Interacciones interpersonales básicas</v>
      </c>
      <c r="V2925" s="189" t="s">
        <v>15</v>
      </c>
      <c r="W2925" s="19" t="s">
        <v>16</v>
      </c>
      <c r="X2925" s="10"/>
      <c r="Y2925" s="10"/>
      <c r="Z2925"/>
      <c r="AA2925"/>
      <c r="AB2925"/>
      <c r="AC2925"/>
      <c r="AD2925"/>
      <c r="AE2925"/>
      <c r="AF2925"/>
      <c r="AG2925"/>
      <c r="AH2925"/>
      <c r="AI2925"/>
    </row>
    <row r="2926" spans="1:35" ht="30.6">
      <c r="A2926" s="10">
        <v>2910</v>
      </c>
      <c r="B2926" s="176" t="s">
        <v>1346</v>
      </c>
      <c r="C2926" s="177" t="s">
        <v>867</v>
      </c>
      <c r="D2926" s="177" t="s">
        <v>118</v>
      </c>
      <c r="E2926" s="178" t="s">
        <v>179</v>
      </c>
      <c r="F2926" s="179">
        <v>34</v>
      </c>
      <c r="G2926" s="180" t="s">
        <v>739</v>
      </c>
      <c r="H2926" s="181">
        <v>3</v>
      </c>
      <c r="I2926" s="182">
        <f>Tabla1[[#This Row],[P_Esperada_MEISR ]]*0.0008928</f>
        <v>2.6784000000000001E-3</v>
      </c>
      <c r="J2926" s="183">
        <v>1</v>
      </c>
      <c r="K2926" s="183">
        <f>Tabla1[[#This Row],[Puntuación]]-1</f>
        <v>0</v>
      </c>
      <c r="L2926" s="182">
        <f>Tabla1[[#This Row],[Cambio escala]]*0.0008928</f>
        <v>0</v>
      </c>
      <c r="M2926" s="179" t="s">
        <v>5</v>
      </c>
      <c r="N2926" s="179" t="s">
        <v>1436</v>
      </c>
      <c r="O2926" s="179" t="s">
        <v>6</v>
      </c>
      <c r="P2926" s="179" t="s">
        <v>1439</v>
      </c>
      <c r="Q2926" s="179" t="s">
        <v>5</v>
      </c>
      <c r="R2926" s="179" t="s">
        <v>1519</v>
      </c>
      <c r="S2926" s="179" t="s">
        <v>103</v>
      </c>
      <c r="T2926" s="184" t="s">
        <v>9</v>
      </c>
      <c r="U2926" s="184" t="str">
        <f>Tabla1[[#This Row],[Códigos CIF]]&amp;" "&amp;"="&amp;" "&amp;Tabla1[[#This Row],[Códigos CIF Habilidad]]</f>
        <v>d350 = Conversación</v>
      </c>
      <c r="V2926" s="189" t="s">
        <v>104</v>
      </c>
      <c r="W2926" s="19" t="s">
        <v>105</v>
      </c>
      <c r="X2926" s="10"/>
      <c r="Y2926" s="10"/>
      <c r="Z2926"/>
      <c r="AA2926"/>
      <c r="AB2926"/>
      <c r="AC2926"/>
      <c r="AD2926"/>
      <c r="AE2926"/>
      <c r="AF2926"/>
      <c r="AG2926"/>
      <c r="AH2926"/>
      <c r="AI2926"/>
    </row>
    <row r="2927" spans="1:35" ht="30.6">
      <c r="A2927" s="10">
        <v>2911</v>
      </c>
      <c r="B2927" s="176" t="s">
        <v>1346</v>
      </c>
      <c r="C2927" s="177" t="s">
        <v>868</v>
      </c>
      <c r="D2927" s="177" t="s">
        <v>118</v>
      </c>
      <c r="E2927" s="178" t="s">
        <v>183</v>
      </c>
      <c r="F2927" s="179">
        <v>36</v>
      </c>
      <c r="G2927" s="180" t="s">
        <v>739</v>
      </c>
      <c r="H2927" s="181">
        <v>3</v>
      </c>
      <c r="I2927" s="182">
        <f>Tabla1[[#This Row],[P_Esperada_MEISR ]]*0.0008928</f>
        <v>2.6784000000000001E-3</v>
      </c>
      <c r="J2927" s="183">
        <v>1</v>
      </c>
      <c r="K2927" s="183">
        <f>Tabla1[[#This Row],[Puntuación]]-1</f>
        <v>0</v>
      </c>
      <c r="L2927" s="182">
        <f>Tabla1[[#This Row],[Cambio escala]]*0.0008928</f>
        <v>0</v>
      </c>
      <c r="M2927" s="179" t="s">
        <v>24</v>
      </c>
      <c r="N2927" s="179" t="s">
        <v>1435</v>
      </c>
      <c r="O2927" s="179" t="s">
        <v>23</v>
      </c>
      <c r="P2927" s="179" t="s">
        <v>1437</v>
      </c>
      <c r="Q2927" s="179" t="s">
        <v>7</v>
      </c>
      <c r="R2927" s="179" t="s">
        <v>1526</v>
      </c>
      <c r="S2927" s="179" t="s">
        <v>37</v>
      </c>
      <c r="T2927" s="184" t="s">
        <v>19</v>
      </c>
      <c r="U2927" s="184" t="str">
        <f>Tabla1[[#This Row],[Códigos CIF]]&amp;" "&amp;"="&amp;" "&amp;Tabla1[[#This Row],[Códigos CIF Habilidad]]</f>
        <v>d120 = Otras experiencias sensoriales intencionadas</v>
      </c>
      <c r="V2927" s="189" t="s">
        <v>38</v>
      </c>
      <c r="W2927" s="19" t="s">
        <v>39</v>
      </c>
      <c r="X2927" s="10"/>
      <c r="Y2927" s="10"/>
      <c r="Z2927"/>
      <c r="AA2927"/>
      <c r="AB2927"/>
      <c r="AC2927"/>
      <c r="AD2927"/>
      <c r="AE2927"/>
      <c r="AF2927"/>
      <c r="AG2927"/>
      <c r="AH2927"/>
      <c r="AI2927"/>
    </row>
    <row r="2928" spans="1:35" ht="20.399999999999999">
      <c r="A2928" s="10">
        <v>2912</v>
      </c>
      <c r="B2928" s="176" t="s">
        <v>1346</v>
      </c>
      <c r="C2928" s="177" t="s">
        <v>869</v>
      </c>
      <c r="D2928" s="177" t="s">
        <v>118</v>
      </c>
      <c r="E2928" s="178" t="s">
        <v>185</v>
      </c>
      <c r="F2928" s="179">
        <v>36</v>
      </c>
      <c r="G2928" s="180" t="s">
        <v>739</v>
      </c>
      <c r="H2928" s="181">
        <v>3</v>
      </c>
      <c r="I2928" s="182">
        <f>Tabla1[[#This Row],[P_Esperada_MEISR ]]*0.0008928</f>
        <v>2.6784000000000001E-3</v>
      </c>
      <c r="J2928" s="183">
        <v>1</v>
      </c>
      <c r="K2928" s="183">
        <f>Tabla1[[#This Row],[Puntuación]]-1</f>
        <v>0</v>
      </c>
      <c r="L2928" s="182">
        <f>Tabla1[[#This Row],[Cambio escala]]*0.0008928</f>
        <v>0</v>
      </c>
      <c r="M2928" s="179" t="s">
        <v>5</v>
      </c>
      <c r="N2928" s="179" t="s">
        <v>1436</v>
      </c>
      <c r="O2928" s="179" t="s">
        <v>6</v>
      </c>
      <c r="P2928" s="179" t="s">
        <v>1439</v>
      </c>
      <c r="Q2928" s="179" t="s">
        <v>5</v>
      </c>
      <c r="R2928" s="179" t="s">
        <v>1519</v>
      </c>
      <c r="S2928" s="179" t="s">
        <v>55</v>
      </c>
      <c r="T2928" s="184" t="s">
        <v>9</v>
      </c>
      <c r="U2928" s="184" t="str">
        <f>Tabla1[[#This Row],[Códigos CIF]]&amp;" "&amp;"="&amp;" "&amp;Tabla1[[#This Row],[Códigos CIF Habilidad]]</f>
        <v>d330 = Hablar</v>
      </c>
      <c r="V2928" s="189" t="s">
        <v>56</v>
      </c>
      <c r="W2928" s="19" t="s">
        <v>57</v>
      </c>
      <c r="X2928" s="10"/>
      <c r="Y2928" s="10"/>
      <c r="Z2928"/>
      <c r="AA2928"/>
      <c r="AB2928"/>
      <c r="AC2928"/>
      <c r="AD2928"/>
      <c r="AE2928"/>
      <c r="AF2928"/>
      <c r="AG2928"/>
      <c r="AH2928"/>
      <c r="AI2928"/>
    </row>
    <row r="2929" spans="1:35" ht="30.6">
      <c r="A2929" s="10">
        <v>2913</v>
      </c>
      <c r="B2929" s="176" t="s">
        <v>1346</v>
      </c>
      <c r="C2929" s="177" t="s">
        <v>870</v>
      </c>
      <c r="D2929" s="177" t="s">
        <v>118</v>
      </c>
      <c r="E2929" s="178" t="s">
        <v>189</v>
      </c>
      <c r="F2929" s="179">
        <v>36</v>
      </c>
      <c r="G2929" s="180" t="s">
        <v>739</v>
      </c>
      <c r="H2929" s="181">
        <v>3</v>
      </c>
      <c r="I2929" s="182">
        <f>Tabla1[[#This Row],[P_Esperada_MEISR ]]*0.0008928</f>
        <v>2.6784000000000001E-3</v>
      </c>
      <c r="J2929" s="183">
        <v>1</v>
      </c>
      <c r="K2929" s="183">
        <f>Tabla1[[#This Row],[Puntuación]]-1</f>
        <v>0</v>
      </c>
      <c r="L2929" s="182">
        <f>Tabla1[[#This Row],[Cambio escala]]*0.0008928</f>
        <v>0</v>
      </c>
      <c r="M2929" s="179" t="s">
        <v>5</v>
      </c>
      <c r="N2929" s="179" t="s">
        <v>1436</v>
      </c>
      <c r="O2929" s="179" t="s">
        <v>6</v>
      </c>
      <c r="P2929" s="179" t="s">
        <v>1439</v>
      </c>
      <c r="Q2929" s="179" t="s">
        <v>5</v>
      </c>
      <c r="R2929" s="179" t="s">
        <v>1519</v>
      </c>
      <c r="S2929" s="179" t="s">
        <v>103</v>
      </c>
      <c r="T2929" s="184" t="s">
        <v>9</v>
      </c>
      <c r="U2929" s="184" t="str">
        <f>Tabla1[[#This Row],[Códigos CIF]]&amp;" "&amp;"="&amp;" "&amp;Tabla1[[#This Row],[Códigos CIF Habilidad]]</f>
        <v>d350 = Conversación</v>
      </c>
      <c r="V2929" s="189" t="s">
        <v>104</v>
      </c>
      <c r="W2929" s="19" t="s">
        <v>105</v>
      </c>
      <c r="X2929" s="10"/>
      <c r="Y2929" s="10"/>
      <c r="Z2929"/>
      <c r="AA2929"/>
      <c r="AB2929"/>
      <c r="AC2929"/>
      <c r="AD2929"/>
      <c r="AE2929"/>
      <c r="AF2929"/>
      <c r="AG2929"/>
      <c r="AH2929"/>
      <c r="AI2929"/>
    </row>
    <row r="2930" spans="1:35">
      <c r="A2930" s="10">
        <v>2914</v>
      </c>
      <c r="B2930" s="176" t="s">
        <v>1346</v>
      </c>
      <c r="C2930" s="177" t="s">
        <v>822</v>
      </c>
      <c r="D2930" s="177" t="s">
        <v>118</v>
      </c>
      <c r="E2930" s="178" t="s">
        <v>191</v>
      </c>
      <c r="F2930" s="179">
        <v>36</v>
      </c>
      <c r="G2930" s="180" t="s">
        <v>739</v>
      </c>
      <c r="H2930" s="181">
        <v>3</v>
      </c>
      <c r="I2930" s="182">
        <f>Tabla1[[#This Row],[P_Esperada_MEISR ]]*0.0008928</f>
        <v>2.6784000000000001E-3</v>
      </c>
      <c r="J2930" s="183">
        <v>1</v>
      </c>
      <c r="K2930" s="183">
        <f>Tabla1[[#This Row],[Puntuación]]-1</f>
        <v>0</v>
      </c>
      <c r="L2930" s="182">
        <f>Tabla1[[#This Row],[Cambio escala]]*0.0008928</f>
        <v>0</v>
      </c>
      <c r="M2930" s="179" t="s">
        <v>24</v>
      </c>
      <c r="N2930" s="179" t="s">
        <v>1435</v>
      </c>
      <c r="O2930" s="179" t="s">
        <v>6</v>
      </c>
      <c r="P2930" s="179" t="s">
        <v>1439</v>
      </c>
      <c r="Q2930" s="179" t="s">
        <v>5</v>
      </c>
      <c r="R2930" s="179" t="s">
        <v>1519</v>
      </c>
      <c r="S2930" s="179" t="s">
        <v>192</v>
      </c>
      <c r="T2930" s="184" t="s">
        <v>19</v>
      </c>
      <c r="U2930" s="184" t="str">
        <f>Tabla1[[#This Row],[Códigos CIF]]&amp;" "&amp;"="&amp;" "&amp;Tabla1[[#This Row],[Códigos CIF Habilidad]]</f>
        <v>d115 = Escuchar</v>
      </c>
      <c r="V2930" s="189" t="s">
        <v>193</v>
      </c>
      <c r="W2930" s="19" t="s">
        <v>194</v>
      </c>
      <c r="X2930" s="10"/>
      <c r="Y2930" s="10"/>
      <c r="Z2930"/>
      <c r="AA2930"/>
      <c r="AB2930"/>
      <c r="AC2930"/>
      <c r="AD2930"/>
      <c r="AE2930"/>
      <c r="AF2930"/>
      <c r="AG2930"/>
      <c r="AH2930"/>
      <c r="AI2930"/>
    </row>
    <row r="2931" spans="1:35" ht="20.399999999999999">
      <c r="A2931" s="10">
        <v>2915</v>
      </c>
      <c r="B2931" s="176" t="s">
        <v>1346</v>
      </c>
      <c r="C2931" s="177" t="s">
        <v>871</v>
      </c>
      <c r="D2931" s="177" t="s">
        <v>118</v>
      </c>
      <c r="E2931" s="178" t="s">
        <v>195</v>
      </c>
      <c r="F2931" s="179">
        <v>36</v>
      </c>
      <c r="G2931" s="180" t="s">
        <v>739</v>
      </c>
      <c r="H2931" s="181">
        <v>3</v>
      </c>
      <c r="I2931" s="182">
        <f>Tabla1[[#This Row],[P_Esperada_MEISR ]]*0.0008928</f>
        <v>2.6784000000000001E-3</v>
      </c>
      <c r="J2931" s="183">
        <v>1</v>
      </c>
      <c r="K2931" s="183">
        <f>Tabla1[[#This Row],[Puntuación]]-1</f>
        <v>0</v>
      </c>
      <c r="L2931" s="182">
        <f>Tabla1[[#This Row],[Cambio escala]]*0.0008928</f>
        <v>0</v>
      </c>
      <c r="M2931" s="179" t="s">
        <v>5</v>
      </c>
      <c r="N2931" s="179" t="s">
        <v>1436</v>
      </c>
      <c r="O2931" s="179" t="s">
        <v>6</v>
      </c>
      <c r="P2931" s="179" t="s">
        <v>1439</v>
      </c>
      <c r="Q2931" s="179" t="s">
        <v>5</v>
      </c>
      <c r="R2931" s="179" t="s">
        <v>1519</v>
      </c>
      <c r="S2931" s="179" t="s">
        <v>176</v>
      </c>
      <c r="T2931" s="184" t="s">
        <v>19</v>
      </c>
      <c r="U2931" s="184" t="str">
        <f>Tabla1[[#This Row],[Códigos CIF]]&amp;" "&amp;"="&amp;" "&amp;Tabla1[[#This Row],[Códigos CIF Habilidad]]</f>
        <v>d177 = Tomar decisiones</v>
      </c>
      <c r="V2931" s="189" t="s">
        <v>177</v>
      </c>
      <c r="W2931" s="19" t="s">
        <v>178</v>
      </c>
      <c r="X2931" s="10"/>
      <c r="Y2931" s="10"/>
      <c r="Z2931"/>
      <c r="AA2931"/>
      <c r="AB2931"/>
      <c r="AC2931"/>
      <c r="AD2931"/>
      <c r="AE2931"/>
      <c r="AF2931"/>
      <c r="AG2931"/>
      <c r="AH2931"/>
      <c r="AI2931"/>
    </row>
    <row r="2932" spans="1:35">
      <c r="A2932" s="10">
        <v>2916</v>
      </c>
      <c r="B2932" s="176" t="s">
        <v>1346</v>
      </c>
      <c r="C2932" s="177" t="s">
        <v>872</v>
      </c>
      <c r="D2932" s="177" t="s">
        <v>118</v>
      </c>
      <c r="E2932" s="178" t="s">
        <v>196</v>
      </c>
      <c r="F2932" s="179">
        <v>36</v>
      </c>
      <c r="G2932" s="180" t="s">
        <v>739</v>
      </c>
      <c r="H2932" s="181">
        <v>3</v>
      </c>
      <c r="I2932" s="182">
        <f>Tabla1[[#This Row],[P_Esperada_MEISR ]]*0.0008928</f>
        <v>2.6784000000000001E-3</v>
      </c>
      <c r="J2932" s="183">
        <v>1</v>
      </c>
      <c r="K2932" s="183">
        <f>Tabla1[[#This Row],[Puntuación]]-1</f>
        <v>0</v>
      </c>
      <c r="L2932" s="182">
        <f>Tabla1[[#This Row],[Cambio escala]]*0.0008928</f>
        <v>0</v>
      </c>
      <c r="M2932" s="179" t="s">
        <v>23</v>
      </c>
      <c r="N2932" s="179" t="s">
        <v>1434</v>
      </c>
      <c r="O2932" s="179" t="s">
        <v>23</v>
      </c>
      <c r="P2932" s="179" t="s">
        <v>1437</v>
      </c>
      <c r="Q2932" s="179" t="s">
        <v>23</v>
      </c>
      <c r="R2932" s="179" t="s">
        <v>1525</v>
      </c>
      <c r="S2932" s="179" t="s">
        <v>120</v>
      </c>
      <c r="T2932" s="184" t="s">
        <v>83</v>
      </c>
      <c r="U2932" s="184" t="str">
        <f>Tabla1[[#This Row],[Códigos CIF]]&amp;" "&amp;"="&amp;" "&amp;Tabla1[[#This Row],[Códigos CIF Habilidad]]</f>
        <v>d560 = Beber</v>
      </c>
      <c r="V2932" s="189" t="s">
        <v>121</v>
      </c>
      <c r="W2932" s="19" t="s">
        <v>122</v>
      </c>
      <c r="X2932" s="10"/>
      <c r="Y2932" s="10"/>
      <c r="Z2932"/>
      <c r="AA2932"/>
      <c r="AB2932"/>
      <c r="AC2932"/>
      <c r="AD2932"/>
      <c r="AE2932"/>
      <c r="AF2932"/>
      <c r="AG2932"/>
      <c r="AH2932"/>
      <c r="AI2932"/>
    </row>
    <row r="2933" spans="1:35">
      <c r="A2933" s="10">
        <v>2917</v>
      </c>
      <c r="B2933" s="176" t="s">
        <v>1346</v>
      </c>
      <c r="C2933" s="177" t="s">
        <v>873</v>
      </c>
      <c r="D2933" s="177" t="s">
        <v>118</v>
      </c>
      <c r="E2933" s="178" t="s">
        <v>166</v>
      </c>
      <c r="F2933" s="179">
        <v>42</v>
      </c>
      <c r="G2933" s="180" t="s">
        <v>740</v>
      </c>
      <c r="H2933" s="181">
        <v>3</v>
      </c>
      <c r="I2933" s="182">
        <f>Tabla1[[#This Row],[P_Esperada_MEISR ]]*0.0008928</f>
        <v>2.6784000000000001E-3</v>
      </c>
      <c r="J2933" s="183">
        <v>1</v>
      </c>
      <c r="K2933" s="183">
        <f>Tabla1[[#This Row],[Puntuación]]-1</f>
        <v>0</v>
      </c>
      <c r="L2933" s="182">
        <f>Tabla1[[#This Row],[Cambio escala]]*0.0008928</f>
        <v>0</v>
      </c>
      <c r="M2933" s="179" t="s">
        <v>24</v>
      </c>
      <c r="N2933" s="179" t="s">
        <v>1435</v>
      </c>
      <c r="O2933" s="179" t="s">
        <v>5</v>
      </c>
      <c r="P2933" s="179" t="s">
        <v>1441</v>
      </c>
      <c r="Q2933" s="179" t="s">
        <v>23</v>
      </c>
      <c r="R2933" s="179" t="s">
        <v>1525</v>
      </c>
      <c r="S2933" s="179" t="s">
        <v>86</v>
      </c>
      <c r="T2933" s="184" t="s">
        <v>50</v>
      </c>
      <c r="U2933" s="184" t="str">
        <f>Tabla1[[#This Row],[Códigos CIF]]&amp;" "&amp;"="&amp;" "&amp;Tabla1[[#This Row],[Códigos CIF Habilidad]]</f>
        <v>d210 = Llevar a cabo una única tarea</v>
      </c>
      <c r="V2933" s="189" t="s">
        <v>87</v>
      </c>
      <c r="W2933" s="19" t="s">
        <v>88</v>
      </c>
      <c r="X2933" s="10"/>
      <c r="Y2933" s="10"/>
      <c r="Z2933"/>
      <c r="AA2933"/>
      <c r="AB2933"/>
      <c r="AC2933"/>
      <c r="AD2933"/>
      <c r="AE2933"/>
      <c r="AF2933"/>
      <c r="AG2933"/>
      <c r="AH2933"/>
      <c r="AI2933"/>
    </row>
    <row r="2934" spans="1:35" ht="40.799999999999997">
      <c r="A2934" s="10">
        <v>2918</v>
      </c>
      <c r="B2934" s="176" t="s">
        <v>1346</v>
      </c>
      <c r="C2934" s="177" t="s">
        <v>874</v>
      </c>
      <c r="D2934" s="177" t="s">
        <v>118</v>
      </c>
      <c r="E2934" s="178" t="s">
        <v>174</v>
      </c>
      <c r="F2934" s="179">
        <v>42</v>
      </c>
      <c r="G2934" s="180" t="s">
        <v>740</v>
      </c>
      <c r="H2934" s="181">
        <v>3</v>
      </c>
      <c r="I2934" s="182">
        <f>Tabla1[[#This Row],[P_Esperada_MEISR ]]*0.0008928</f>
        <v>2.6784000000000001E-3</v>
      </c>
      <c r="J2934" s="183">
        <v>1</v>
      </c>
      <c r="K2934" s="183">
        <f>Tabla1[[#This Row],[Puntuación]]-1</f>
        <v>0</v>
      </c>
      <c r="L2934" s="182">
        <f>Tabla1[[#This Row],[Cambio escala]]*0.0008928</f>
        <v>0</v>
      </c>
      <c r="M2934" s="179" t="s">
        <v>23</v>
      </c>
      <c r="N2934" s="179" t="s">
        <v>1434</v>
      </c>
      <c r="O2934" s="179" t="s">
        <v>23</v>
      </c>
      <c r="P2934" s="179" t="s">
        <v>1437</v>
      </c>
      <c r="Q2934" s="179" t="s">
        <v>23</v>
      </c>
      <c r="R2934" s="179" t="s">
        <v>1525</v>
      </c>
      <c r="S2934" s="179" t="s">
        <v>127</v>
      </c>
      <c r="T2934" s="184" t="s">
        <v>83</v>
      </c>
      <c r="U2934" s="184" t="str">
        <f>Tabla1[[#This Row],[Códigos CIF]]&amp;" "&amp;"="&amp;" "&amp;Tabla1[[#This Row],[Códigos CIF Habilidad]]</f>
        <v>d550 = Comer</v>
      </c>
      <c r="V2934" s="189" t="s">
        <v>128</v>
      </c>
      <c r="W2934" s="19" t="s">
        <v>129</v>
      </c>
      <c r="X2934" s="10"/>
      <c r="Y2934" s="10"/>
      <c r="Z2934"/>
      <c r="AA2934"/>
      <c r="AB2934"/>
      <c r="AC2934"/>
      <c r="AD2934"/>
      <c r="AE2934"/>
      <c r="AF2934"/>
      <c r="AG2934"/>
      <c r="AH2934"/>
      <c r="AI2934"/>
    </row>
    <row r="2935" spans="1:35" ht="30.6">
      <c r="A2935" s="10">
        <v>2919</v>
      </c>
      <c r="B2935" s="176" t="s">
        <v>1346</v>
      </c>
      <c r="C2935" s="177" t="s">
        <v>825</v>
      </c>
      <c r="D2935" s="177" t="s">
        <v>118</v>
      </c>
      <c r="E2935" s="178" t="s">
        <v>182</v>
      </c>
      <c r="F2935" s="179">
        <v>42</v>
      </c>
      <c r="G2935" s="180" t="s">
        <v>740</v>
      </c>
      <c r="H2935" s="181">
        <v>3</v>
      </c>
      <c r="I2935" s="182">
        <f>Tabla1[[#This Row],[P_Esperada_MEISR ]]*0.0008928</f>
        <v>2.6784000000000001E-3</v>
      </c>
      <c r="J2935" s="183">
        <v>1</v>
      </c>
      <c r="K2935" s="183">
        <f>Tabla1[[#This Row],[Puntuación]]-1</f>
        <v>0</v>
      </c>
      <c r="L2935" s="182">
        <f>Tabla1[[#This Row],[Cambio escala]]*0.0008928</f>
        <v>0</v>
      </c>
      <c r="M2935" s="179" t="s">
        <v>5</v>
      </c>
      <c r="N2935" s="179" t="s">
        <v>1436</v>
      </c>
      <c r="O2935" s="179" t="s">
        <v>6</v>
      </c>
      <c r="P2935" s="179" t="s">
        <v>1439</v>
      </c>
      <c r="Q2935" s="179" t="s">
        <v>5</v>
      </c>
      <c r="R2935" s="179" t="s">
        <v>1519</v>
      </c>
      <c r="S2935" s="179" t="s">
        <v>103</v>
      </c>
      <c r="T2935" s="184" t="s">
        <v>9</v>
      </c>
      <c r="U2935" s="184" t="str">
        <f>Tabla1[[#This Row],[Códigos CIF]]&amp;" "&amp;"="&amp;" "&amp;Tabla1[[#This Row],[Códigos CIF Habilidad]]</f>
        <v>d350 = Conversación</v>
      </c>
      <c r="V2935" s="189" t="s">
        <v>104</v>
      </c>
      <c r="W2935" s="19" t="s">
        <v>105</v>
      </c>
      <c r="X2935" s="10"/>
      <c r="Y2935" s="10"/>
      <c r="Z2935"/>
      <c r="AA2935"/>
      <c r="AB2935"/>
      <c r="AC2935"/>
      <c r="AD2935"/>
      <c r="AE2935"/>
      <c r="AF2935"/>
      <c r="AG2935"/>
      <c r="AH2935"/>
      <c r="AI2935"/>
    </row>
    <row r="2936" spans="1:35">
      <c r="A2936" s="10">
        <v>2920</v>
      </c>
      <c r="B2936" s="176" t="s">
        <v>1346</v>
      </c>
      <c r="C2936" s="177" t="s">
        <v>875</v>
      </c>
      <c r="D2936" s="177" t="s">
        <v>118</v>
      </c>
      <c r="E2936" s="178" t="s">
        <v>184</v>
      </c>
      <c r="F2936" s="179">
        <v>42</v>
      </c>
      <c r="G2936" s="180" t="s">
        <v>740</v>
      </c>
      <c r="H2936" s="181">
        <v>3</v>
      </c>
      <c r="I2936" s="182">
        <f>Tabla1[[#This Row],[P_Esperada_MEISR ]]*0.0008928</f>
        <v>2.6784000000000001E-3</v>
      </c>
      <c r="J2936" s="183">
        <v>1</v>
      </c>
      <c r="K2936" s="183">
        <f>Tabla1[[#This Row],[Puntuación]]-1</f>
        <v>0</v>
      </c>
      <c r="L2936" s="182">
        <f>Tabla1[[#This Row],[Cambio escala]]*0.0008928</f>
        <v>0</v>
      </c>
      <c r="M2936" s="179" t="s">
        <v>23</v>
      </c>
      <c r="N2936" s="179" t="s">
        <v>1434</v>
      </c>
      <c r="O2936" s="179" t="s">
        <v>23</v>
      </c>
      <c r="P2936" s="179" t="s">
        <v>1437</v>
      </c>
      <c r="Q2936" s="179" t="s">
        <v>23</v>
      </c>
      <c r="R2936" s="179" t="s">
        <v>1525</v>
      </c>
      <c r="S2936" s="179" t="s">
        <v>92</v>
      </c>
      <c r="T2936" s="184" t="s">
        <v>83</v>
      </c>
      <c r="U2936" s="184" t="str">
        <f>Tabla1[[#This Row],[Códigos CIF]]&amp;" "&amp;"="&amp;" "&amp;Tabla1[[#This Row],[Códigos CIF Habilidad]]</f>
        <v>d510 = Lavarse</v>
      </c>
      <c r="V2936" s="189" t="s">
        <v>93</v>
      </c>
      <c r="W2936" s="19" t="s">
        <v>94</v>
      </c>
      <c r="X2936" s="10"/>
      <c r="Y2936" s="10"/>
      <c r="Z2936"/>
      <c r="AA2936"/>
      <c r="AB2936"/>
      <c r="AC2936"/>
      <c r="AD2936"/>
      <c r="AE2936"/>
      <c r="AF2936"/>
      <c r="AG2936"/>
      <c r="AH2936"/>
      <c r="AI2936"/>
    </row>
    <row r="2937" spans="1:35" ht="30.6">
      <c r="A2937" s="10">
        <v>2921</v>
      </c>
      <c r="B2937" s="176" t="s">
        <v>1346</v>
      </c>
      <c r="C2937" s="177" t="s">
        <v>876</v>
      </c>
      <c r="D2937" s="177" t="s">
        <v>118</v>
      </c>
      <c r="E2937" s="178" t="s">
        <v>180</v>
      </c>
      <c r="F2937" s="179">
        <v>48</v>
      </c>
      <c r="G2937" s="180" t="s">
        <v>741</v>
      </c>
      <c r="H2937" s="181">
        <v>3</v>
      </c>
      <c r="I2937" s="182">
        <f>Tabla1[[#This Row],[P_Esperada_MEISR ]]*0.0008928</f>
        <v>2.6784000000000001E-3</v>
      </c>
      <c r="J2937" s="183">
        <v>1</v>
      </c>
      <c r="K2937" s="183">
        <f>Tabla1[[#This Row],[Puntuación]]-1</f>
        <v>0</v>
      </c>
      <c r="L2937" s="182">
        <f>Tabla1[[#This Row],[Cambio escala]]*0.0008928</f>
        <v>0</v>
      </c>
      <c r="M2937" s="179" t="s">
        <v>23</v>
      </c>
      <c r="N2937" s="179" t="s">
        <v>1434</v>
      </c>
      <c r="O2937" s="179" t="s">
        <v>23</v>
      </c>
      <c r="P2937" s="179" t="s">
        <v>1437</v>
      </c>
      <c r="Q2937" s="179" t="s">
        <v>23</v>
      </c>
      <c r="R2937" s="179" t="s">
        <v>1525</v>
      </c>
      <c r="S2937" s="179" t="s">
        <v>34</v>
      </c>
      <c r="T2937" s="184" t="s">
        <v>27</v>
      </c>
      <c r="U2937" s="184" t="str">
        <f>Tabla1[[#This Row],[Códigos CIF]]&amp;" "&amp;"="&amp;" "&amp;Tabla1[[#This Row],[Códigos CIF Habilidad]]</f>
        <v>d445 = Uso de la mano y el brazo</v>
      </c>
      <c r="V2937" s="189" t="s">
        <v>35</v>
      </c>
      <c r="W2937" s="19" t="s">
        <v>36</v>
      </c>
      <c r="X2937" s="10"/>
      <c r="Y2937" s="10"/>
      <c r="Z2937"/>
      <c r="AA2937"/>
      <c r="AB2937"/>
      <c r="AC2937"/>
      <c r="AD2937"/>
      <c r="AE2937"/>
      <c r="AF2937"/>
      <c r="AG2937"/>
      <c r="AH2937"/>
      <c r="AI2937"/>
    </row>
    <row r="2938" spans="1:35">
      <c r="A2938" s="10">
        <v>2922</v>
      </c>
      <c r="B2938" s="176" t="s">
        <v>1346</v>
      </c>
      <c r="C2938" s="177" t="s">
        <v>877</v>
      </c>
      <c r="D2938" s="185" t="s">
        <v>118</v>
      </c>
      <c r="E2938" s="178" t="s">
        <v>700</v>
      </c>
      <c r="F2938" s="179">
        <v>48</v>
      </c>
      <c r="G2938" s="180" t="s">
        <v>741</v>
      </c>
      <c r="H2938" s="181">
        <v>3</v>
      </c>
      <c r="I2938" s="182">
        <f>Tabla1[[#This Row],[P_Esperada_MEISR ]]*0.0008928</f>
        <v>2.6784000000000001E-3</v>
      </c>
      <c r="J2938" s="186">
        <v>1</v>
      </c>
      <c r="K2938" s="186">
        <f>Tabla1[[#This Row],[Puntuación]]-1</f>
        <v>0</v>
      </c>
      <c r="L2938" s="182">
        <f>Tabla1[[#This Row],[Cambio escala]]*0.0008928</f>
        <v>0</v>
      </c>
      <c r="M2938" s="179" t="s">
        <v>23</v>
      </c>
      <c r="N2938" s="179" t="s">
        <v>1434</v>
      </c>
      <c r="O2938" s="179" t="s">
        <v>23</v>
      </c>
      <c r="P2938" s="179" t="s">
        <v>1437</v>
      </c>
      <c r="Q2938" s="179" t="s">
        <v>23</v>
      </c>
      <c r="R2938" s="179" t="s">
        <v>1525</v>
      </c>
      <c r="S2938" s="179" t="s">
        <v>127</v>
      </c>
      <c r="T2938" s="179" t="s">
        <v>83</v>
      </c>
      <c r="U2938" s="179" t="str">
        <f>Tabla1[[#This Row],[Códigos CIF]]&amp;" "&amp;"="&amp;" "&amp;Tabla1[[#This Row],[Códigos CIF Habilidad]]</f>
        <v>d550 = Comer</v>
      </c>
      <c r="V2938" s="190" t="s">
        <v>128</v>
      </c>
      <c r="W2938" s="14" t="s">
        <v>129</v>
      </c>
      <c r="X2938" s="10"/>
      <c r="Y2938" s="10"/>
      <c r="Z2938"/>
      <c r="AA2938"/>
      <c r="AB2938"/>
      <c r="AC2938"/>
      <c r="AD2938"/>
      <c r="AE2938"/>
      <c r="AF2938"/>
      <c r="AG2938"/>
      <c r="AH2938"/>
      <c r="AI2938"/>
    </row>
    <row r="2939" spans="1:35" ht="20.399999999999999">
      <c r="A2939" s="10">
        <v>2923</v>
      </c>
      <c r="B2939" s="176" t="s">
        <v>1346</v>
      </c>
      <c r="C2939" s="177" t="s">
        <v>878</v>
      </c>
      <c r="D2939" s="177" t="s">
        <v>118</v>
      </c>
      <c r="E2939" s="178" t="s">
        <v>188</v>
      </c>
      <c r="F2939" s="179">
        <v>48</v>
      </c>
      <c r="G2939" s="180" t="s">
        <v>741</v>
      </c>
      <c r="H2939" s="181">
        <v>3</v>
      </c>
      <c r="I2939" s="182">
        <f>Tabla1[[#This Row],[P_Esperada_MEISR ]]*0.0008928</f>
        <v>2.6784000000000001E-3</v>
      </c>
      <c r="J2939" s="183">
        <v>1</v>
      </c>
      <c r="K2939" s="183">
        <f>Tabla1[[#This Row],[Puntuación]]-1</f>
        <v>0</v>
      </c>
      <c r="L2939" s="182">
        <f>Tabla1[[#This Row],[Cambio escala]]*0.0008928</f>
        <v>0</v>
      </c>
      <c r="M2939" s="179" t="s">
        <v>23</v>
      </c>
      <c r="N2939" s="179" t="s">
        <v>1434</v>
      </c>
      <c r="O2939" s="179" t="s">
        <v>23</v>
      </c>
      <c r="P2939" s="179" t="s">
        <v>1437</v>
      </c>
      <c r="Q2939" s="179" t="s">
        <v>23</v>
      </c>
      <c r="R2939" s="179" t="s">
        <v>1525</v>
      </c>
      <c r="S2939" s="179" t="s">
        <v>127</v>
      </c>
      <c r="T2939" s="184" t="s">
        <v>83</v>
      </c>
      <c r="U2939" s="184" t="str">
        <f>Tabla1[[#This Row],[Códigos CIF]]&amp;" "&amp;"="&amp;" "&amp;Tabla1[[#This Row],[Códigos CIF Habilidad]]</f>
        <v>d550 = Comer</v>
      </c>
      <c r="V2939" s="189" t="s">
        <v>128</v>
      </c>
      <c r="W2939" s="19" t="s">
        <v>129</v>
      </c>
      <c r="X2939" s="10"/>
      <c r="Y2939" s="10"/>
      <c r="Z2939"/>
      <c r="AA2939"/>
      <c r="AB2939"/>
      <c r="AC2939"/>
      <c r="AD2939"/>
      <c r="AE2939"/>
      <c r="AF2939"/>
      <c r="AG2939"/>
      <c r="AH2939"/>
      <c r="AI2939"/>
    </row>
    <row r="2940" spans="1:35" ht="20.399999999999999">
      <c r="A2940" s="10">
        <v>2924</v>
      </c>
      <c r="B2940" s="176" t="s">
        <v>1346</v>
      </c>
      <c r="C2940" s="177" t="s">
        <v>823</v>
      </c>
      <c r="D2940" s="177" t="s">
        <v>118</v>
      </c>
      <c r="E2940" s="178" t="s">
        <v>701</v>
      </c>
      <c r="F2940" s="179">
        <v>48</v>
      </c>
      <c r="G2940" s="180" t="s">
        <v>741</v>
      </c>
      <c r="H2940" s="181">
        <v>3</v>
      </c>
      <c r="I2940" s="182">
        <f>Tabla1[[#This Row],[P_Esperada_MEISR ]]*0.0008928</f>
        <v>2.6784000000000001E-3</v>
      </c>
      <c r="J2940" s="183">
        <v>1</v>
      </c>
      <c r="K2940" s="183">
        <f>Tabla1[[#This Row],[Puntuación]]-1</f>
        <v>0</v>
      </c>
      <c r="L2940" s="182">
        <f>Tabla1[[#This Row],[Cambio escala]]*0.0008928</f>
        <v>0</v>
      </c>
      <c r="M2940" s="179" t="s">
        <v>23</v>
      </c>
      <c r="N2940" s="179" t="s">
        <v>1434</v>
      </c>
      <c r="O2940" s="179" t="s">
        <v>23</v>
      </c>
      <c r="P2940" s="179" t="s">
        <v>1437</v>
      </c>
      <c r="Q2940" s="179" t="s">
        <v>23</v>
      </c>
      <c r="R2940" s="179" t="s">
        <v>1525</v>
      </c>
      <c r="S2940" s="179" t="s">
        <v>72</v>
      </c>
      <c r="T2940" s="184" t="s">
        <v>50</v>
      </c>
      <c r="U2940" s="184" t="str">
        <f>Tabla1[[#This Row],[Códigos CIF]]&amp;" "&amp;"="&amp;" "&amp;Tabla1[[#This Row],[Códigos CIF Habilidad]]</f>
        <v>d230 = Llevar a cabo rutinas diarias</v>
      </c>
      <c r="V2940" s="189" t="s">
        <v>73</v>
      </c>
      <c r="W2940" s="19" t="s">
        <v>74</v>
      </c>
      <c r="X2940" s="10"/>
      <c r="Y2940" s="10"/>
      <c r="Z2940"/>
      <c r="AA2940"/>
      <c r="AB2940"/>
      <c r="AC2940"/>
      <c r="AD2940"/>
      <c r="AE2940"/>
      <c r="AF2940"/>
      <c r="AG2940"/>
      <c r="AH2940"/>
      <c r="AI2940"/>
    </row>
    <row r="2941" spans="1:35">
      <c r="A2941" s="10">
        <v>2925</v>
      </c>
      <c r="B2941" s="176" t="s">
        <v>1346</v>
      </c>
      <c r="C2941" s="177" t="s">
        <v>879</v>
      </c>
      <c r="D2941" s="177" t="s">
        <v>118</v>
      </c>
      <c r="E2941" s="178" t="s">
        <v>190</v>
      </c>
      <c r="F2941" s="179">
        <v>48</v>
      </c>
      <c r="G2941" s="180" t="s">
        <v>741</v>
      </c>
      <c r="H2941" s="181">
        <v>3</v>
      </c>
      <c r="I2941" s="182">
        <f>Tabla1[[#This Row],[P_Esperada_MEISR ]]*0.0008928</f>
        <v>2.6784000000000001E-3</v>
      </c>
      <c r="J2941" s="183">
        <v>1</v>
      </c>
      <c r="K2941" s="183">
        <f>Tabla1[[#This Row],[Puntuación]]-1</f>
        <v>0</v>
      </c>
      <c r="L2941" s="182">
        <f>Tabla1[[#This Row],[Cambio escala]]*0.0008928</f>
        <v>0</v>
      </c>
      <c r="M2941" s="179" t="s">
        <v>24</v>
      </c>
      <c r="N2941" s="179" t="s">
        <v>1435</v>
      </c>
      <c r="O2941" s="179" t="s">
        <v>5</v>
      </c>
      <c r="P2941" s="179" t="s">
        <v>1441</v>
      </c>
      <c r="Q2941" s="179" t="s">
        <v>7</v>
      </c>
      <c r="R2941" s="179" t="s">
        <v>1526</v>
      </c>
      <c r="S2941" s="179" t="s">
        <v>72</v>
      </c>
      <c r="T2941" s="184" t="s">
        <v>50</v>
      </c>
      <c r="U2941" s="184" t="str">
        <f>Tabla1[[#This Row],[Códigos CIF]]&amp;" "&amp;"="&amp;" "&amp;Tabla1[[#This Row],[Códigos CIF Habilidad]]</f>
        <v>d230 = Llevar a cabo rutinas diarias</v>
      </c>
      <c r="V2941" s="189" t="s">
        <v>73</v>
      </c>
      <c r="W2941" s="19" t="s">
        <v>74</v>
      </c>
      <c r="X2941" s="10"/>
      <c r="Y2941" s="10"/>
      <c r="Z2941"/>
      <c r="AA2941"/>
      <c r="AB2941"/>
      <c r="AC2941"/>
      <c r="AD2941"/>
      <c r="AE2941"/>
      <c r="AF2941"/>
      <c r="AG2941"/>
      <c r="AH2941"/>
      <c r="AI2941"/>
    </row>
    <row r="2942" spans="1:35">
      <c r="A2942" s="10">
        <v>2926</v>
      </c>
      <c r="B2942" s="176" t="s">
        <v>1346</v>
      </c>
      <c r="C2942" s="177" t="s">
        <v>880</v>
      </c>
      <c r="D2942" s="177" t="s">
        <v>118</v>
      </c>
      <c r="E2942" s="178" t="s">
        <v>200</v>
      </c>
      <c r="F2942" s="179">
        <v>48</v>
      </c>
      <c r="G2942" s="180" t="s">
        <v>741</v>
      </c>
      <c r="H2942" s="181">
        <v>3</v>
      </c>
      <c r="I2942" s="182">
        <f>Tabla1[[#This Row],[P_Esperada_MEISR ]]*0.0008928</f>
        <v>2.6784000000000001E-3</v>
      </c>
      <c r="J2942" s="183">
        <v>1</v>
      </c>
      <c r="K2942" s="183">
        <f>Tabla1[[#This Row],[Puntuación]]-1</f>
        <v>0</v>
      </c>
      <c r="L2942" s="182">
        <f>Tabla1[[#This Row],[Cambio escala]]*0.0008928</f>
        <v>0</v>
      </c>
      <c r="M2942" s="179" t="s">
        <v>23</v>
      </c>
      <c r="N2942" s="179" t="s">
        <v>1434</v>
      </c>
      <c r="O2942" s="179" t="s">
        <v>23</v>
      </c>
      <c r="P2942" s="179" t="s">
        <v>1437</v>
      </c>
      <c r="Q2942" s="179" t="s">
        <v>23</v>
      </c>
      <c r="R2942" s="179" t="s">
        <v>1525</v>
      </c>
      <c r="S2942" s="179" t="s">
        <v>72</v>
      </c>
      <c r="T2942" s="184" t="s">
        <v>50</v>
      </c>
      <c r="U2942" s="184" t="str">
        <f>Tabla1[[#This Row],[Códigos CIF]]&amp;" "&amp;"="&amp;" "&amp;Tabla1[[#This Row],[Códigos CIF Habilidad]]</f>
        <v>d230 = Llevar a cabo rutinas diarias</v>
      </c>
      <c r="V2942" s="189" t="s">
        <v>73</v>
      </c>
      <c r="W2942" s="19" t="s">
        <v>74</v>
      </c>
      <c r="X2942" s="10"/>
      <c r="Y2942" s="10"/>
      <c r="Z2942"/>
      <c r="AA2942"/>
      <c r="AB2942"/>
      <c r="AC2942"/>
      <c r="AD2942"/>
      <c r="AE2942"/>
      <c r="AF2942"/>
      <c r="AG2942"/>
      <c r="AH2942"/>
      <c r="AI2942"/>
    </row>
    <row r="2943" spans="1:35" ht="20.399999999999999">
      <c r="A2943" s="10">
        <v>2927</v>
      </c>
      <c r="B2943" s="176" t="s">
        <v>1346</v>
      </c>
      <c r="C2943" s="177" t="s">
        <v>881</v>
      </c>
      <c r="D2943" s="177" t="s">
        <v>118</v>
      </c>
      <c r="E2943" s="178" t="s">
        <v>181</v>
      </c>
      <c r="F2943" s="179">
        <v>54</v>
      </c>
      <c r="G2943" s="180" t="s">
        <v>743</v>
      </c>
      <c r="H2943" s="181">
        <v>3</v>
      </c>
      <c r="I2943" s="182">
        <f>Tabla1[[#This Row],[P_Esperada_MEISR ]]*0.0008928</f>
        <v>2.6784000000000001E-3</v>
      </c>
      <c r="J2943" s="183">
        <v>1</v>
      </c>
      <c r="K2943" s="183">
        <f>Tabla1[[#This Row],[Puntuación]]-1</f>
        <v>0</v>
      </c>
      <c r="L2943" s="182">
        <f>Tabla1[[#This Row],[Cambio escala]]*0.0008928</f>
        <v>0</v>
      </c>
      <c r="M2943" s="179" t="s">
        <v>5</v>
      </c>
      <c r="N2943" s="179" t="s">
        <v>1436</v>
      </c>
      <c r="O2943" s="179" t="s">
        <v>6</v>
      </c>
      <c r="P2943" s="179" t="s">
        <v>1439</v>
      </c>
      <c r="Q2943" s="179" t="s">
        <v>5</v>
      </c>
      <c r="R2943" s="179" t="s">
        <v>1519</v>
      </c>
      <c r="S2943" s="179" t="s">
        <v>103</v>
      </c>
      <c r="T2943" s="184" t="s">
        <v>9</v>
      </c>
      <c r="U2943" s="184" t="str">
        <f>Tabla1[[#This Row],[Códigos CIF]]&amp;" "&amp;"="&amp;" "&amp;Tabla1[[#This Row],[Códigos CIF Habilidad]]</f>
        <v>d350 = Conversación</v>
      </c>
      <c r="V2943" s="189" t="s">
        <v>104</v>
      </c>
      <c r="W2943" s="19" t="s">
        <v>105</v>
      </c>
      <c r="X2943" s="10"/>
      <c r="Y2943" s="10"/>
      <c r="Z2943"/>
      <c r="AA2943"/>
      <c r="AB2943"/>
      <c r="AC2943"/>
      <c r="AD2943"/>
      <c r="AE2943"/>
      <c r="AF2943"/>
      <c r="AG2943"/>
      <c r="AH2943"/>
      <c r="AI2943"/>
    </row>
    <row r="2944" spans="1:35" ht="20.399999999999999">
      <c r="A2944" s="10">
        <v>2928</v>
      </c>
      <c r="B2944" s="176" t="s">
        <v>1346</v>
      </c>
      <c r="C2944" s="177" t="s">
        <v>882</v>
      </c>
      <c r="D2944" s="177" t="s">
        <v>118</v>
      </c>
      <c r="E2944" s="178" t="s">
        <v>198</v>
      </c>
      <c r="F2944" s="179">
        <v>54</v>
      </c>
      <c r="G2944" s="180" t="s">
        <v>743</v>
      </c>
      <c r="H2944" s="181">
        <v>3</v>
      </c>
      <c r="I2944" s="182">
        <f>Tabla1[[#This Row],[P_Esperada_MEISR ]]*0.0008928</f>
        <v>2.6784000000000001E-3</v>
      </c>
      <c r="J2944" s="183">
        <v>1</v>
      </c>
      <c r="K2944" s="183">
        <f>Tabla1[[#This Row],[Puntuación]]-1</f>
        <v>0</v>
      </c>
      <c r="L2944" s="182">
        <f>Tabla1[[#This Row],[Cambio escala]]*0.0008928</f>
        <v>0</v>
      </c>
      <c r="M2944" s="179" t="s">
        <v>23</v>
      </c>
      <c r="N2944" s="179" t="s">
        <v>1434</v>
      </c>
      <c r="O2944" s="179" t="s">
        <v>23</v>
      </c>
      <c r="P2944" s="179" t="s">
        <v>1437</v>
      </c>
      <c r="Q2944" s="179" t="s">
        <v>23</v>
      </c>
      <c r="R2944" s="179" t="s">
        <v>1525</v>
      </c>
      <c r="S2944" s="179" t="s">
        <v>127</v>
      </c>
      <c r="T2944" s="184" t="s">
        <v>83</v>
      </c>
      <c r="U2944" s="184" t="str">
        <f>Tabla1[[#This Row],[Códigos CIF]]&amp;" "&amp;"="&amp;" "&amp;Tabla1[[#This Row],[Códigos CIF Habilidad]]</f>
        <v>d550 = Comer</v>
      </c>
      <c r="V2944" s="189" t="s">
        <v>128</v>
      </c>
      <c r="W2944" s="19" t="s">
        <v>129</v>
      </c>
      <c r="X2944" s="10"/>
      <c r="Y2944" s="10"/>
      <c r="Z2944"/>
      <c r="AA2944"/>
      <c r="AB2944"/>
      <c r="AC2944"/>
      <c r="AD2944"/>
      <c r="AE2944"/>
      <c r="AF2944"/>
      <c r="AG2944"/>
      <c r="AH2944"/>
      <c r="AI2944"/>
    </row>
    <row r="2945" spans="1:35">
      <c r="A2945" s="10">
        <v>2929</v>
      </c>
      <c r="B2945" s="176" t="s">
        <v>1346</v>
      </c>
      <c r="C2945" s="177" t="s">
        <v>883</v>
      </c>
      <c r="D2945" s="177" t="s">
        <v>118</v>
      </c>
      <c r="E2945" s="178" t="s">
        <v>199</v>
      </c>
      <c r="F2945" s="179">
        <v>60</v>
      </c>
      <c r="G2945" s="180" t="s">
        <v>744</v>
      </c>
      <c r="H2945" s="181">
        <v>3</v>
      </c>
      <c r="I2945" s="182">
        <f>Tabla1[[#This Row],[P_Esperada_MEISR ]]*0.0008928</f>
        <v>2.6784000000000001E-3</v>
      </c>
      <c r="J2945" s="183">
        <v>1</v>
      </c>
      <c r="K2945" s="183">
        <f>Tabla1[[#This Row],[Puntuación]]-1</f>
        <v>0</v>
      </c>
      <c r="L2945" s="182">
        <f>Tabla1[[#This Row],[Cambio escala]]*0.0008928</f>
        <v>0</v>
      </c>
      <c r="M2945" s="179" t="s">
        <v>23</v>
      </c>
      <c r="N2945" s="179" t="s">
        <v>1434</v>
      </c>
      <c r="O2945" s="179" t="s">
        <v>23</v>
      </c>
      <c r="P2945" s="179" t="s">
        <v>1437</v>
      </c>
      <c r="Q2945" s="179" t="s">
        <v>23</v>
      </c>
      <c r="R2945" s="179" t="s">
        <v>1525</v>
      </c>
      <c r="S2945" s="179" t="s">
        <v>127</v>
      </c>
      <c r="T2945" s="184" t="s">
        <v>83</v>
      </c>
      <c r="U2945" s="184" t="str">
        <f>Tabla1[[#This Row],[Códigos CIF]]&amp;" "&amp;"="&amp;" "&amp;Tabla1[[#This Row],[Códigos CIF Habilidad]]</f>
        <v>d550 = Comer</v>
      </c>
      <c r="V2945" s="189" t="s">
        <v>128</v>
      </c>
      <c r="W2945" s="19" t="s">
        <v>129</v>
      </c>
      <c r="X2945" s="10"/>
      <c r="Y2945" s="10"/>
      <c r="Z2945"/>
      <c r="AA2945"/>
      <c r="AB2945"/>
      <c r="AC2945"/>
      <c r="AD2945"/>
      <c r="AE2945"/>
      <c r="AF2945"/>
      <c r="AG2945"/>
      <c r="AH2945"/>
      <c r="AI2945"/>
    </row>
    <row r="2946" spans="1:35" ht="20.399999999999999">
      <c r="A2946" s="10">
        <v>2930</v>
      </c>
      <c r="B2946" s="176" t="s">
        <v>1346</v>
      </c>
      <c r="C2946" s="177" t="s">
        <v>826</v>
      </c>
      <c r="D2946" s="177" t="s">
        <v>118</v>
      </c>
      <c r="E2946" s="178" t="s">
        <v>1305</v>
      </c>
      <c r="F2946" s="179">
        <v>60</v>
      </c>
      <c r="G2946" s="180" t="s">
        <v>744</v>
      </c>
      <c r="H2946" s="181">
        <v>3</v>
      </c>
      <c r="I2946" s="182">
        <f>Tabla1[[#This Row],[P_Esperada_MEISR ]]*0.0008928</f>
        <v>2.6784000000000001E-3</v>
      </c>
      <c r="J2946" s="183">
        <v>1</v>
      </c>
      <c r="K2946" s="183">
        <f>Tabla1[[#This Row],[Puntuación]]-1</f>
        <v>0</v>
      </c>
      <c r="L2946" s="182">
        <f>Tabla1[[#This Row],[Cambio escala]]*0.0008928</f>
        <v>0</v>
      </c>
      <c r="M2946" s="179" t="s">
        <v>23</v>
      </c>
      <c r="N2946" s="179" t="s">
        <v>1434</v>
      </c>
      <c r="O2946" s="179" t="s">
        <v>23</v>
      </c>
      <c r="P2946" s="179" t="s">
        <v>1437</v>
      </c>
      <c r="Q2946" s="179" t="s">
        <v>23</v>
      </c>
      <c r="R2946" s="179" t="s">
        <v>1525</v>
      </c>
      <c r="S2946" s="179" t="s">
        <v>120</v>
      </c>
      <c r="T2946" s="184" t="s">
        <v>83</v>
      </c>
      <c r="U2946" s="184" t="str">
        <f>Tabla1[[#This Row],[Códigos CIF]]&amp;" "&amp;"="&amp;" "&amp;Tabla1[[#This Row],[Códigos CIF Habilidad]]</f>
        <v>d560 = Beber</v>
      </c>
      <c r="V2946" s="189" t="s">
        <v>121</v>
      </c>
      <c r="W2946" s="19" t="s">
        <v>122</v>
      </c>
      <c r="X2946" s="10"/>
      <c r="Y2946" s="10"/>
      <c r="Z2946"/>
      <c r="AA2946"/>
      <c r="AB2946"/>
      <c r="AC2946"/>
      <c r="AD2946"/>
      <c r="AE2946"/>
      <c r="AF2946"/>
      <c r="AG2946"/>
      <c r="AH2946"/>
      <c r="AI2946"/>
    </row>
    <row r="2947" spans="1:35" ht="20.399999999999999">
      <c r="A2947" s="10">
        <v>2931</v>
      </c>
      <c r="B2947" s="176" t="s">
        <v>1346</v>
      </c>
      <c r="C2947" s="177" t="s">
        <v>748</v>
      </c>
      <c r="D2947" s="177" t="s">
        <v>201</v>
      </c>
      <c r="E2947" s="178" t="s">
        <v>202</v>
      </c>
      <c r="F2947" s="179">
        <v>0</v>
      </c>
      <c r="G2947" s="180" t="s">
        <v>683</v>
      </c>
      <c r="H2947" s="181">
        <v>3</v>
      </c>
      <c r="I2947" s="182">
        <f>Tabla1[[#This Row],[P_Esperada_MEISR ]]*0.0008928</f>
        <v>2.6784000000000001E-3</v>
      </c>
      <c r="J2947" s="183">
        <v>1</v>
      </c>
      <c r="K2947" s="183">
        <f>Tabla1[[#This Row],[Puntuación]]-1</f>
        <v>0</v>
      </c>
      <c r="L2947" s="182">
        <f>Tabla1[[#This Row],[Cambio escala]]*0.0008928</f>
        <v>0</v>
      </c>
      <c r="M2947" s="179" t="s">
        <v>5</v>
      </c>
      <c r="N2947" s="179" t="s">
        <v>1436</v>
      </c>
      <c r="O2947" s="179" t="s">
        <v>5</v>
      </c>
      <c r="P2947" s="179" t="s">
        <v>1441</v>
      </c>
      <c r="Q2947" s="179" t="s">
        <v>5</v>
      </c>
      <c r="R2947" s="179" t="s">
        <v>1519</v>
      </c>
      <c r="S2947" s="179" t="s">
        <v>41</v>
      </c>
      <c r="T2947" s="184" t="s">
        <v>19</v>
      </c>
      <c r="U2947" s="184" t="str">
        <f>Tabla1[[#This Row],[Códigos CIF]]&amp;" "&amp;"="&amp;" "&amp;Tabla1[[#This Row],[Códigos CIF Habilidad]]</f>
        <v>d160 = Centrar la atención</v>
      </c>
      <c r="V2947" s="189" t="s">
        <v>42</v>
      </c>
      <c r="W2947" s="19" t="s">
        <v>43</v>
      </c>
      <c r="X2947" s="10"/>
      <c r="Y2947" s="10"/>
      <c r="Z2947"/>
      <c r="AA2947"/>
      <c r="AB2947"/>
      <c r="AC2947"/>
      <c r="AD2947"/>
      <c r="AE2947"/>
      <c r="AF2947"/>
      <c r="AG2947"/>
      <c r="AH2947"/>
      <c r="AI2947"/>
    </row>
    <row r="2948" spans="1:35" ht="30.6">
      <c r="A2948" s="10">
        <v>2932</v>
      </c>
      <c r="B2948" s="176" t="s">
        <v>1346</v>
      </c>
      <c r="C2948" s="177" t="s">
        <v>761</v>
      </c>
      <c r="D2948" s="177" t="s">
        <v>201</v>
      </c>
      <c r="E2948" s="178" t="s">
        <v>203</v>
      </c>
      <c r="F2948" s="179">
        <v>0</v>
      </c>
      <c r="G2948" s="180" t="s">
        <v>683</v>
      </c>
      <c r="H2948" s="181">
        <v>3</v>
      </c>
      <c r="I2948" s="182">
        <f>Tabla1[[#This Row],[P_Esperada_MEISR ]]*0.0008928</f>
        <v>2.6784000000000001E-3</v>
      </c>
      <c r="J2948" s="183">
        <v>1</v>
      </c>
      <c r="K2948" s="183">
        <f>Tabla1[[#This Row],[Puntuación]]-1</f>
        <v>0</v>
      </c>
      <c r="L2948" s="182">
        <f>Tabla1[[#This Row],[Cambio escala]]*0.0008928</f>
        <v>0</v>
      </c>
      <c r="M2948" s="179" t="s">
        <v>24</v>
      </c>
      <c r="N2948" s="179" t="s">
        <v>1435</v>
      </c>
      <c r="O2948" s="179" t="s">
        <v>5</v>
      </c>
      <c r="P2948" s="179" t="s">
        <v>1441</v>
      </c>
      <c r="Q2948" s="179" t="s">
        <v>5</v>
      </c>
      <c r="R2948" s="179" t="s">
        <v>1519</v>
      </c>
      <c r="S2948" s="179" t="s">
        <v>13</v>
      </c>
      <c r="T2948" s="184" t="s">
        <v>14</v>
      </c>
      <c r="U2948" s="184" t="str">
        <f>Tabla1[[#This Row],[Códigos CIF]]&amp;" "&amp;"="&amp;" "&amp;Tabla1[[#This Row],[Códigos CIF Habilidad]]</f>
        <v>d710 = Interacciones interpersonales básicas</v>
      </c>
      <c r="V2948" s="189" t="s">
        <v>15</v>
      </c>
      <c r="W2948" s="19" t="s">
        <v>16</v>
      </c>
      <c r="X2948" s="10"/>
      <c r="Y2948" s="10"/>
      <c r="Z2948"/>
      <c r="AA2948"/>
      <c r="AB2948"/>
      <c r="AC2948"/>
      <c r="AD2948"/>
      <c r="AE2948"/>
      <c r="AF2948"/>
      <c r="AG2948"/>
      <c r="AH2948"/>
      <c r="AI2948"/>
    </row>
    <row r="2949" spans="1:35" ht="24">
      <c r="A2949" s="10">
        <v>2933</v>
      </c>
      <c r="B2949" s="176" t="s">
        <v>1346</v>
      </c>
      <c r="C2949" s="177" t="s">
        <v>762</v>
      </c>
      <c r="D2949" s="177" t="s">
        <v>201</v>
      </c>
      <c r="E2949" s="178" t="s">
        <v>204</v>
      </c>
      <c r="F2949" s="179">
        <v>0</v>
      </c>
      <c r="G2949" s="180" t="s">
        <v>683</v>
      </c>
      <c r="H2949" s="181">
        <v>3</v>
      </c>
      <c r="I2949" s="182">
        <f>Tabla1[[#This Row],[P_Esperada_MEISR ]]*0.0008928</f>
        <v>2.6784000000000001E-3</v>
      </c>
      <c r="J2949" s="183">
        <v>1</v>
      </c>
      <c r="K2949" s="183">
        <f>Tabla1[[#This Row],[Puntuación]]-1</f>
        <v>0</v>
      </c>
      <c r="L2949" s="182">
        <f>Tabla1[[#This Row],[Cambio escala]]*0.0008928</f>
        <v>0</v>
      </c>
      <c r="M2949" s="179" t="s">
        <v>24</v>
      </c>
      <c r="N2949" s="179" t="s">
        <v>1435</v>
      </c>
      <c r="O2949" s="179" t="s">
        <v>5</v>
      </c>
      <c r="P2949" s="179" t="s">
        <v>1441</v>
      </c>
      <c r="Q2949" s="179" t="s">
        <v>5</v>
      </c>
      <c r="R2949" s="179" t="s">
        <v>1519</v>
      </c>
      <c r="S2949" s="179" t="s">
        <v>13</v>
      </c>
      <c r="T2949" s="184" t="s">
        <v>14</v>
      </c>
      <c r="U2949" s="184" t="str">
        <f>Tabla1[[#This Row],[Códigos CIF]]&amp;" "&amp;"="&amp;" "&amp;Tabla1[[#This Row],[Códigos CIF Habilidad]]</f>
        <v>d710 = Interacciones interpersonales básicas</v>
      </c>
      <c r="V2949" s="189" t="s">
        <v>15</v>
      </c>
      <c r="W2949" s="19" t="s">
        <v>16</v>
      </c>
      <c r="X2949" s="10"/>
      <c r="Y2949" s="10"/>
      <c r="Z2949"/>
      <c r="AA2949"/>
      <c r="AB2949"/>
      <c r="AC2949"/>
      <c r="AD2949"/>
      <c r="AE2949"/>
      <c r="AF2949"/>
      <c r="AG2949"/>
      <c r="AH2949"/>
      <c r="AI2949"/>
    </row>
    <row r="2950" spans="1:35">
      <c r="A2950" s="10">
        <v>2934</v>
      </c>
      <c r="B2950" s="176" t="s">
        <v>1346</v>
      </c>
      <c r="C2950" s="177" t="s">
        <v>886</v>
      </c>
      <c r="D2950" s="177" t="s">
        <v>201</v>
      </c>
      <c r="E2950" s="178" t="s">
        <v>702</v>
      </c>
      <c r="F2950" s="179">
        <v>2</v>
      </c>
      <c r="G2950" s="180" t="s">
        <v>683</v>
      </c>
      <c r="H2950" s="181">
        <v>3</v>
      </c>
      <c r="I2950" s="182">
        <f>Tabla1[[#This Row],[P_Esperada_MEISR ]]*0.0008928</f>
        <v>2.6784000000000001E-3</v>
      </c>
      <c r="J2950" s="183">
        <v>1</v>
      </c>
      <c r="K2950" s="183">
        <f>Tabla1[[#This Row],[Puntuación]]-1</f>
        <v>0</v>
      </c>
      <c r="L2950" s="182">
        <f>Tabla1[[#This Row],[Cambio escala]]*0.0008928</f>
        <v>0</v>
      </c>
      <c r="M2950" s="179" t="s">
        <v>5</v>
      </c>
      <c r="N2950" s="179" t="s">
        <v>1436</v>
      </c>
      <c r="O2950" s="179" t="s">
        <v>6</v>
      </c>
      <c r="P2950" s="179" t="s">
        <v>1439</v>
      </c>
      <c r="Q2950" s="179" t="s">
        <v>7</v>
      </c>
      <c r="R2950" s="179" t="s">
        <v>1526</v>
      </c>
      <c r="S2950" s="179" t="s">
        <v>8</v>
      </c>
      <c r="T2950" s="184" t="s">
        <v>9</v>
      </c>
      <c r="U2950" s="184" t="str">
        <f>Tabla1[[#This Row],[Códigos CIF]]&amp;" "&amp;"="&amp;" "&amp;Tabla1[[#This Row],[Códigos CIF Habilidad]]</f>
        <v>d331 = Pre-lenguaje</v>
      </c>
      <c r="V2950" s="189" t="s">
        <v>10</v>
      </c>
      <c r="W2950" s="19" t="s">
        <v>11</v>
      </c>
      <c r="X2950" s="10"/>
      <c r="Y2950" s="10"/>
      <c r="Z2950"/>
      <c r="AA2950"/>
      <c r="AB2950"/>
      <c r="AC2950"/>
      <c r="AD2950"/>
      <c r="AE2950"/>
      <c r="AF2950"/>
      <c r="AG2950"/>
      <c r="AH2950"/>
      <c r="AI2950"/>
    </row>
    <row r="2951" spans="1:35" ht="20.399999999999999">
      <c r="A2951" s="10">
        <v>2935</v>
      </c>
      <c r="B2951" s="176" t="s">
        <v>1346</v>
      </c>
      <c r="C2951" s="177" t="s">
        <v>887</v>
      </c>
      <c r="D2951" s="177" t="s">
        <v>201</v>
      </c>
      <c r="E2951" s="178" t="s">
        <v>205</v>
      </c>
      <c r="F2951" s="179">
        <v>3</v>
      </c>
      <c r="G2951" s="180" t="s">
        <v>683</v>
      </c>
      <c r="H2951" s="181">
        <v>3</v>
      </c>
      <c r="I2951" s="182">
        <f>Tabla1[[#This Row],[P_Esperada_MEISR ]]*0.0008928</f>
        <v>2.6784000000000001E-3</v>
      </c>
      <c r="J2951" s="183">
        <v>1</v>
      </c>
      <c r="K2951" s="183">
        <f>Tabla1[[#This Row],[Puntuación]]-1</f>
        <v>0</v>
      </c>
      <c r="L2951" s="182">
        <f>Tabla1[[#This Row],[Cambio escala]]*0.0008928</f>
        <v>0</v>
      </c>
      <c r="M2951" s="179" t="s">
        <v>24</v>
      </c>
      <c r="N2951" s="179" t="s">
        <v>1435</v>
      </c>
      <c r="O2951" s="179" t="s">
        <v>31</v>
      </c>
      <c r="P2951" s="179" t="s">
        <v>1438</v>
      </c>
      <c r="Q2951" s="179" t="s">
        <v>7</v>
      </c>
      <c r="R2951" s="179" t="s">
        <v>1526</v>
      </c>
      <c r="S2951" s="179" t="s">
        <v>18</v>
      </c>
      <c r="T2951" s="184" t="s">
        <v>19</v>
      </c>
      <c r="U2951" s="184" t="str">
        <f>Tabla1[[#This Row],[Códigos CIF]]&amp;" "&amp;"="&amp;" "&amp;Tabla1[[#This Row],[Códigos CIF Habilidad]]</f>
        <v>d110 = Mirar</v>
      </c>
      <c r="V2951" s="189" t="s">
        <v>20</v>
      </c>
      <c r="W2951" s="19" t="s">
        <v>21</v>
      </c>
      <c r="X2951" s="10"/>
      <c r="Y2951" s="10"/>
      <c r="Z2951"/>
      <c r="AA2951"/>
      <c r="AB2951"/>
      <c r="AC2951"/>
      <c r="AD2951"/>
      <c r="AE2951"/>
      <c r="AF2951"/>
      <c r="AG2951"/>
      <c r="AH2951"/>
      <c r="AI2951"/>
    </row>
    <row r="2952" spans="1:35" ht="24">
      <c r="A2952" s="10">
        <v>2936</v>
      </c>
      <c r="B2952" s="176" t="s">
        <v>1346</v>
      </c>
      <c r="C2952" s="177" t="s">
        <v>888</v>
      </c>
      <c r="D2952" s="177" t="s">
        <v>201</v>
      </c>
      <c r="E2952" s="178" t="s">
        <v>206</v>
      </c>
      <c r="F2952" s="179">
        <v>6</v>
      </c>
      <c r="G2952" s="180" t="s">
        <v>683</v>
      </c>
      <c r="H2952" s="181">
        <v>3</v>
      </c>
      <c r="I2952" s="182">
        <f>Tabla1[[#This Row],[P_Esperada_MEISR ]]*0.0008928</f>
        <v>2.6784000000000001E-3</v>
      </c>
      <c r="J2952" s="183">
        <v>1</v>
      </c>
      <c r="K2952" s="183">
        <f>Tabla1[[#This Row],[Puntuación]]-1</f>
        <v>0</v>
      </c>
      <c r="L2952" s="182">
        <f>Tabla1[[#This Row],[Cambio escala]]*0.0008928</f>
        <v>0</v>
      </c>
      <c r="M2952" s="179" t="s">
        <v>5</v>
      </c>
      <c r="N2952" s="179" t="s">
        <v>1436</v>
      </c>
      <c r="O2952" s="179" t="s">
        <v>6</v>
      </c>
      <c r="P2952" s="179" t="s">
        <v>1439</v>
      </c>
      <c r="Q2952" s="179" t="s">
        <v>5</v>
      </c>
      <c r="R2952" s="179" t="s">
        <v>1519</v>
      </c>
      <c r="S2952" s="179" t="s">
        <v>67</v>
      </c>
      <c r="T2952" s="184" t="s">
        <v>9</v>
      </c>
      <c r="U2952" s="184" t="str">
        <f>Tabla1[[#This Row],[Códigos CIF]]&amp;" "&amp;"="&amp;" "&amp;Tabla1[[#This Row],[Códigos CIF Habilidad]]</f>
        <v>d310 = Comunicación-recepción de mensajes hablados</v>
      </c>
      <c r="V2952" s="189" t="s">
        <v>68</v>
      </c>
      <c r="W2952" s="19" t="s">
        <v>69</v>
      </c>
      <c r="X2952" s="10"/>
      <c r="Y2952" s="10"/>
      <c r="Z2952"/>
      <c r="AA2952"/>
      <c r="AB2952"/>
      <c r="AC2952"/>
      <c r="AD2952"/>
      <c r="AE2952"/>
      <c r="AF2952"/>
      <c r="AG2952"/>
      <c r="AH2952"/>
      <c r="AI2952"/>
    </row>
    <row r="2953" spans="1:35">
      <c r="A2953" s="10">
        <v>2937</v>
      </c>
      <c r="B2953" s="176" t="s">
        <v>1346</v>
      </c>
      <c r="C2953" s="177" t="s">
        <v>889</v>
      </c>
      <c r="D2953" s="177" t="s">
        <v>201</v>
      </c>
      <c r="E2953" s="178" t="s">
        <v>207</v>
      </c>
      <c r="F2953" s="179">
        <v>8</v>
      </c>
      <c r="G2953" s="180" t="s">
        <v>686</v>
      </c>
      <c r="H2953" s="181">
        <v>3</v>
      </c>
      <c r="I2953" s="182">
        <f>Tabla1[[#This Row],[P_Esperada_MEISR ]]*0.0008928</f>
        <v>2.6784000000000001E-3</v>
      </c>
      <c r="J2953" s="183">
        <v>1</v>
      </c>
      <c r="K2953" s="183">
        <f>Tabla1[[#This Row],[Puntuación]]-1</f>
        <v>0</v>
      </c>
      <c r="L2953" s="182">
        <f>Tabla1[[#This Row],[Cambio escala]]*0.0008928</f>
        <v>0</v>
      </c>
      <c r="M2953" s="179" t="s">
        <v>5</v>
      </c>
      <c r="N2953" s="179" t="s">
        <v>1436</v>
      </c>
      <c r="O2953" s="179" t="s">
        <v>6</v>
      </c>
      <c r="P2953" s="179" t="s">
        <v>1439</v>
      </c>
      <c r="Q2953" s="179" t="s">
        <v>7</v>
      </c>
      <c r="R2953" s="179" t="s">
        <v>1526</v>
      </c>
      <c r="S2953" s="179" t="s">
        <v>8</v>
      </c>
      <c r="T2953" s="184" t="s">
        <v>9</v>
      </c>
      <c r="U2953" s="184" t="str">
        <f>Tabla1[[#This Row],[Códigos CIF]]&amp;" "&amp;"="&amp;" "&amp;Tabla1[[#This Row],[Códigos CIF Habilidad]]</f>
        <v>d331 = Pre-lenguaje</v>
      </c>
      <c r="V2953" s="189" t="s">
        <v>10</v>
      </c>
      <c r="W2953" s="19" t="s">
        <v>11</v>
      </c>
      <c r="X2953" s="10"/>
      <c r="Y2953" s="10"/>
      <c r="Z2953"/>
      <c r="AA2953"/>
      <c r="AB2953"/>
      <c r="AC2953"/>
      <c r="AD2953"/>
      <c r="AE2953"/>
      <c r="AF2953"/>
      <c r="AG2953"/>
      <c r="AH2953"/>
      <c r="AI2953"/>
    </row>
    <row r="2954" spans="1:35" ht="30.6">
      <c r="A2954" s="10">
        <v>2938</v>
      </c>
      <c r="B2954" s="176" t="s">
        <v>1346</v>
      </c>
      <c r="C2954" s="177" t="s">
        <v>890</v>
      </c>
      <c r="D2954" s="177" t="s">
        <v>201</v>
      </c>
      <c r="E2954" s="178" t="s">
        <v>208</v>
      </c>
      <c r="F2954" s="179">
        <v>11</v>
      </c>
      <c r="G2954" s="180" t="s">
        <v>686</v>
      </c>
      <c r="H2954" s="181">
        <v>3</v>
      </c>
      <c r="I2954" s="182">
        <f>Tabla1[[#This Row],[P_Esperada_MEISR ]]*0.0008928</f>
        <v>2.6784000000000001E-3</v>
      </c>
      <c r="J2954" s="183">
        <v>1</v>
      </c>
      <c r="K2954" s="183">
        <f>Tabla1[[#This Row],[Puntuación]]-1</f>
        <v>0</v>
      </c>
      <c r="L2954" s="182">
        <f>Tabla1[[#This Row],[Cambio escala]]*0.0008928</f>
        <v>0</v>
      </c>
      <c r="M2954" s="179" t="s">
        <v>23</v>
      </c>
      <c r="N2954" s="179" t="s">
        <v>1434</v>
      </c>
      <c r="O2954" s="179" t="s">
        <v>23</v>
      </c>
      <c r="P2954" s="179" t="s">
        <v>1437</v>
      </c>
      <c r="Q2954" s="179" t="s">
        <v>23</v>
      </c>
      <c r="R2954" s="179" t="s">
        <v>1525</v>
      </c>
      <c r="S2954" s="179" t="s">
        <v>72</v>
      </c>
      <c r="T2954" s="184" t="s">
        <v>50</v>
      </c>
      <c r="U2954" s="184" t="str">
        <f>Tabla1[[#This Row],[Códigos CIF]]&amp;" "&amp;"="&amp;" "&amp;Tabla1[[#This Row],[Códigos CIF Habilidad]]</f>
        <v>d230 = Llevar a cabo rutinas diarias</v>
      </c>
      <c r="V2954" s="189" t="s">
        <v>73</v>
      </c>
      <c r="W2954" s="19" t="s">
        <v>74</v>
      </c>
      <c r="X2954" s="10"/>
      <c r="Y2954" s="10"/>
      <c r="Z2954"/>
      <c r="AA2954"/>
      <c r="AB2954"/>
      <c r="AC2954"/>
      <c r="AD2954"/>
      <c r="AE2954"/>
      <c r="AF2954"/>
      <c r="AG2954"/>
      <c r="AH2954"/>
      <c r="AI2954"/>
    </row>
    <row r="2955" spans="1:35" ht="40.799999999999997">
      <c r="A2955" s="10">
        <v>2939</v>
      </c>
      <c r="B2955" s="176" t="s">
        <v>1346</v>
      </c>
      <c r="C2955" s="177" t="s">
        <v>891</v>
      </c>
      <c r="D2955" s="177" t="s">
        <v>201</v>
      </c>
      <c r="E2955" s="178" t="s">
        <v>209</v>
      </c>
      <c r="F2955" s="179">
        <v>12</v>
      </c>
      <c r="G2955" s="180" t="s">
        <v>686</v>
      </c>
      <c r="H2955" s="181">
        <v>3</v>
      </c>
      <c r="I2955" s="182">
        <f>Tabla1[[#This Row],[P_Esperada_MEISR ]]*0.0008928</f>
        <v>2.6784000000000001E-3</v>
      </c>
      <c r="J2955" s="183">
        <v>1</v>
      </c>
      <c r="K2955" s="183">
        <f>Tabla1[[#This Row],[Puntuación]]-1</f>
        <v>0</v>
      </c>
      <c r="L2955" s="182">
        <f>Tabla1[[#This Row],[Cambio escala]]*0.0008928</f>
        <v>0</v>
      </c>
      <c r="M2955" s="179" t="s">
        <v>5</v>
      </c>
      <c r="N2955" s="179" t="s">
        <v>1436</v>
      </c>
      <c r="O2955" s="179" t="s">
        <v>6</v>
      </c>
      <c r="P2955" s="179" t="s">
        <v>1439</v>
      </c>
      <c r="Q2955" s="179" t="s">
        <v>7</v>
      </c>
      <c r="R2955" s="179" t="s">
        <v>1526</v>
      </c>
      <c r="S2955" s="179" t="s">
        <v>67</v>
      </c>
      <c r="T2955" s="184" t="s">
        <v>9</v>
      </c>
      <c r="U2955" s="184" t="str">
        <f>Tabla1[[#This Row],[Códigos CIF]]&amp;" "&amp;"="&amp;" "&amp;Tabla1[[#This Row],[Códigos CIF Habilidad]]</f>
        <v>d310 = Comunicación-recepción de mensajes hablados</v>
      </c>
      <c r="V2955" s="189" t="s">
        <v>68</v>
      </c>
      <c r="W2955" s="19" t="s">
        <v>69</v>
      </c>
      <c r="X2955" s="10"/>
      <c r="Y2955" s="10"/>
      <c r="Z2955"/>
      <c r="AA2955"/>
      <c r="AB2955"/>
      <c r="AC2955"/>
      <c r="AD2955"/>
      <c r="AE2955"/>
      <c r="AF2955"/>
      <c r="AG2955"/>
      <c r="AH2955"/>
      <c r="AI2955"/>
    </row>
    <row r="2956" spans="1:35">
      <c r="A2956" s="10">
        <v>2940</v>
      </c>
      <c r="B2956" s="176" t="s">
        <v>1346</v>
      </c>
      <c r="C2956" s="177" t="s">
        <v>892</v>
      </c>
      <c r="D2956" s="177" t="s">
        <v>201</v>
      </c>
      <c r="E2956" s="178" t="s">
        <v>210</v>
      </c>
      <c r="F2956" s="179">
        <v>15</v>
      </c>
      <c r="G2956" s="180" t="s">
        <v>684</v>
      </c>
      <c r="H2956" s="181">
        <v>3</v>
      </c>
      <c r="I2956" s="182">
        <f>Tabla1[[#This Row],[P_Esperada_MEISR ]]*0.0008928</f>
        <v>2.6784000000000001E-3</v>
      </c>
      <c r="J2956" s="183">
        <v>1</v>
      </c>
      <c r="K2956" s="183">
        <f>Tabla1[[#This Row],[Puntuación]]-1</f>
        <v>0</v>
      </c>
      <c r="L2956" s="182">
        <f>Tabla1[[#This Row],[Cambio escala]]*0.0008928</f>
        <v>0</v>
      </c>
      <c r="M2956" s="179" t="s">
        <v>23</v>
      </c>
      <c r="N2956" s="179" t="s">
        <v>1434</v>
      </c>
      <c r="O2956" s="179" t="s">
        <v>23</v>
      </c>
      <c r="P2956" s="179" t="s">
        <v>1437</v>
      </c>
      <c r="Q2956" s="179" t="s">
        <v>23</v>
      </c>
      <c r="R2956" s="179" t="s">
        <v>1525</v>
      </c>
      <c r="S2956" s="179" t="s">
        <v>211</v>
      </c>
      <c r="T2956" s="184" t="s">
        <v>83</v>
      </c>
      <c r="U2956" s="184" t="str">
        <f>Tabla1[[#This Row],[Códigos CIF]]&amp;" "&amp;"="&amp;" "&amp;Tabla1[[#This Row],[Códigos CIF Habilidad]]</f>
        <v>d540 = Vestirse</v>
      </c>
      <c r="V2956" s="189" t="s">
        <v>212</v>
      </c>
      <c r="W2956" s="19" t="s">
        <v>213</v>
      </c>
      <c r="X2956" s="10"/>
      <c r="Y2956" s="10"/>
      <c r="Z2956"/>
      <c r="AA2956"/>
      <c r="AB2956"/>
      <c r="AC2956"/>
      <c r="AD2956"/>
      <c r="AE2956"/>
      <c r="AF2956"/>
      <c r="AG2956"/>
      <c r="AH2956"/>
      <c r="AI2956"/>
    </row>
    <row r="2957" spans="1:35" ht="30.6">
      <c r="A2957" s="10">
        <v>2941</v>
      </c>
      <c r="B2957" s="176" t="s">
        <v>1346</v>
      </c>
      <c r="C2957" s="177" t="s">
        <v>893</v>
      </c>
      <c r="D2957" s="177" t="s">
        <v>201</v>
      </c>
      <c r="E2957" s="178" t="s">
        <v>214</v>
      </c>
      <c r="F2957" s="179">
        <v>15</v>
      </c>
      <c r="G2957" s="180" t="s">
        <v>684</v>
      </c>
      <c r="H2957" s="181">
        <v>3</v>
      </c>
      <c r="I2957" s="182">
        <f>Tabla1[[#This Row],[P_Esperada_MEISR ]]*0.0008928</f>
        <v>2.6784000000000001E-3</v>
      </c>
      <c r="J2957" s="183">
        <v>1</v>
      </c>
      <c r="K2957" s="183">
        <f>Tabla1[[#This Row],[Puntuación]]-1</f>
        <v>0</v>
      </c>
      <c r="L2957" s="182">
        <f>Tabla1[[#This Row],[Cambio escala]]*0.0008928</f>
        <v>0</v>
      </c>
      <c r="M2957" s="179" t="s">
        <v>5</v>
      </c>
      <c r="N2957" s="179" t="s">
        <v>1436</v>
      </c>
      <c r="O2957" s="179" t="s">
        <v>6</v>
      </c>
      <c r="P2957" s="179" t="s">
        <v>1439</v>
      </c>
      <c r="Q2957" s="179" t="s">
        <v>7</v>
      </c>
      <c r="R2957" s="179" t="s">
        <v>1526</v>
      </c>
      <c r="S2957" s="179" t="s">
        <v>67</v>
      </c>
      <c r="T2957" s="184" t="s">
        <v>9</v>
      </c>
      <c r="U2957" s="184" t="str">
        <f>Tabla1[[#This Row],[Códigos CIF]]&amp;" "&amp;"="&amp;" "&amp;Tabla1[[#This Row],[Códigos CIF Habilidad]]</f>
        <v>d310 = Comunicación-recepción de mensajes hablados</v>
      </c>
      <c r="V2957" s="189" t="s">
        <v>68</v>
      </c>
      <c r="W2957" s="19" t="s">
        <v>69</v>
      </c>
      <c r="X2957" s="10"/>
      <c r="Y2957" s="10"/>
      <c r="Z2957"/>
      <c r="AA2957"/>
      <c r="AB2957"/>
      <c r="AC2957"/>
      <c r="AD2957"/>
      <c r="AE2957"/>
      <c r="AF2957"/>
      <c r="AG2957"/>
      <c r="AH2957"/>
      <c r="AI2957"/>
    </row>
    <row r="2958" spans="1:35">
      <c r="A2958" s="10">
        <v>2942</v>
      </c>
      <c r="B2958" s="176" t="s">
        <v>1346</v>
      </c>
      <c r="C2958" s="177" t="s">
        <v>894</v>
      </c>
      <c r="D2958" s="177" t="s">
        <v>201</v>
      </c>
      <c r="E2958" s="178" t="s">
        <v>215</v>
      </c>
      <c r="F2958" s="179">
        <v>15</v>
      </c>
      <c r="G2958" s="180" t="s">
        <v>684</v>
      </c>
      <c r="H2958" s="181">
        <v>3</v>
      </c>
      <c r="I2958" s="182">
        <f>Tabla1[[#This Row],[P_Esperada_MEISR ]]*0.0008928</f>
        <v>2.6784000000000001E-3</v>
      </c>
      <c r="J2958" s="183">
        <v>1</v>
      </c>
      <c r="K2958" s="183">
        <f>Tabla1[[#This Row],[Puntuación]]-1</f>
        <v>0</v>
      </c>
      <c r="L2958" s="182">
        <f>Tabla1[[#This Row],[Cambio escala]]*0.0008928</f>
        <v>0</v>
      </c>
      <c r="M2958" s="179" t="s">
        <v>24</v>
      </c>
      <c r="N2958" s="179" t="s">
        <v>1435</v>
      </c>
      <c r="O2958" s="179" t="s">
        <v>31</v>
      </c>
      <c r="P2958" s="179" t="s">
        <v>1438</v>
      </c>
      <c r="Q2958" s="179" t="s">
        <v>7</v>
      </c>
      <c r="R2958" s="179" t="s">
        <v>1526</v>
      </c>
      <c r="S2958" s="179" t="s">
        <v>111</v>
      </c>
      <c r="T2958" s="184" t="s">
        <v>19</v>
      </c>
      <c r="U2958" s="184" t="str">
        <f>Tabla1[[#This Row],[Códigos CIF]]&amp;" "&amp;"="&amp;" "&amp;Tabla1[[#This Row],[Códigos CIF Habilidad]]</f>
        <v>d137 = Adquirir conceptos</v>
      </c>
      <c r="V2958" s="189" t="s">
        <v>112</v>
      </c>
      <c r="W2958" s="19" t="s">
        <v>113</v>
      </c>
      <c r="X2958" s="10"/>
      <c r="Y2958" s="10"/>
      <c r="Z2958"/>
      <c r="AA2958"/>
      <c r="AB2958"/>
      <c r="AC2958"/>
      <c r="AD2958"/>
      <c r="AE2958"/>
      <c r="AF2958"/>
      <c r="AG2958"/>
      <c r="AH2958"/>
      <c r="AI2958"/>
    </row>
    <row r="2959" spans="1:35" ht="20.399999999999999">
      <c r="A2959" s="10">
        <v>2943</v>
      </c>
      <c r="B2959" s="176" t="s">
        <v>1346</v>
      </c>
      <c r="C2959" s="177" t="s">
        <v>895</v>
      </c>
      <c r="D2959" s="177" t="s">
        <v>201</v>
      </c>
      <c r="E2959" s="178" t="s">
        <v>216</v>
      </c>
      <c r="F2959" s="179">
        <v>18</v>
      </c>
      <c r="G2959" s="180" t="s">
        <v>684</v>
      </c>
      <c r="H2959" s="181">
        <v>3</v>
      </c>
      <c r="I2959" s="182">
        <f>Tabla1[[#This Row],[P_Esperada_MEISR ]]*0.0008928</f>
        <v>2.6784000000000001E-3</v>
      </c>
      <c r="J2959" s="183">
        <v>1</v>
      </c>
      <c r="K2959" s="183">
        <f>Tabla1[[#This Row],[Puntuación]]-1</f>
        <v>0</v>
      </c>
      <c r="L2959" s="182">
        <f>Tabla1[[#This Row],[Cambio escala]]*0.0008928</f>
        <v>0</v>
      </c>
      <c r="M2959" s="179" t="s">
        <v>5</v>
      </c>
      <c r="N2959" s="179" t="s">
        <v>1436</v>
      </c>
      <c r="O2959" s="179" t="s">
        <v>6</v>
      </c>
      <c r="P2959" s="179" t="s">
        <v>1439</v>
      </c>
      <c r="Q2959" s="179" t="s">
        <v>23</v>
      </c>
      <c r="R2959" s="179" t="s">
        <v>1525</v>
      </c>
      <c r="S2959" s="179" t="s">
        <v>176</v>
      </c>
      <c r="T2959" s="184" t="s">
        <v>19</v>
      </c>
      <c r="U2959" s="184" t="str">
        <f>Tabla1[[#This Row],[Códigos CIF]]&amp;" "&amp;"="&amp;" "&amp;Tabla1[[#This Row],[Códigos CIF Habilidad]]</f>
        <v>d177 = Tomar decisiones</v>
      </c>
      <c r="V2959" s="189" t="s">
        <v>177</v>
      </c>
      <c r="W2959" s="19" t="s">
        <v>178</v>
      </c>
      <c r="X2959" s="10"/>
      <c r="Y2959" s="10"/>
      <c r="Z2959"/>
      <c r="AA2959"/>
      <c r="AB2959"/>
      <c r="AC2959"/>
      <c r="AD2959"/>
      <c r="AE2959"/>
      <c r="AF2959"/>
      <c r="AG2959"/>
      <c r="AH2959"/>
      <c r="AI2959"/>
    </row>
    <row r="2960" spans="1:35" ht="20.399999999999999">
      <c r="A2960" s="10">
        <v>2944</v>
      </c>
      <c r="B2960" s="176" t="s">
        <v>1346</v>
      </c>
      <c r="C2960" s="177" t="s">
        <v>896</v>
      </c>
      <c r="D2960" s="177" t="s">
        <v>201</v>
      </c>
      <c r="E2960" s="178" t="s">
        <v>217</v>
      </c>
      <c r="F2960" s="179">
        <v>18</v>
      </c>
      <c r="G2960" s="180" t="s">
        <v>684</v>
      </c>
      <c r="H2960" s="181">
        <v>3</v>
      </c>
      <c r="I2960" s="182">
        <f>Tabla1[[#This Row],[P_Esperada_MEISR ]]*0.0008928</f>
        <v>2.6784000000000001E-3</v>
      </c>
      <c r="J2960" s="183">
        <v>1</v>
      </c>
      <c r="K2960" s="183">
        <f>Tabla1[[#This Row],[Puntuación]]-1</f>
        <v>0</v>
      </c>
      <c r="L2960" s="182">
        <f>Tabla1[[#This Row],[Cambio escala]]*0.0008928</f>
        <v>0</v>
      </c>
      <c r="M2960" s="179" t="s">
        <v>23</v>
      </c>
      <c r="N2960" s="179" t="s">
        <v>1434</v>
      </c>
      <c r="O2960" s="179" t="s">
        <v>23</v>
      </c>
      <c r="P2960" s="179" t="s">
        <v>1437</v>
      </c>
      <c r="Q2960" s="179" t="s">
        <v>23</v>
      </c>
      <c r="R2960" s="179" t="s">
        <v>1525</v>
      </c>
      <c r="S2960" s="179" t="s">
        <v>211</v>
      </c>
      <c r="T2960" s="184" t="s">
        <v>83</v>
      </c>
      <c r="U2960" s="184" t="str">
        <f>Tabla1[[#This Row],[Códigos CIF]]&amp;" "&amp;"="&amp;" "&amp;Tabla1[[#This Row],[Códigos CIF Habilidad]]</f>
        <v>d540 = Vestirse</v>
      </c>
      <c r="V2960" s="189" t="s">
        <v>212</v>
      </c>
      <c r="W2960" s="19" t="s">
        <v>213</v>
      </c>
      <c r="X2960" s="10"/>
      <c r="Y2960" s="10"/>
      <c r="Z2960"/>
      <c r="AA2960"/>
      <c r="AB2960"/>
      <c r="AC2960"/>
      <c r="AD2960"/>
      <c r="AE2960"/>
      <c r="AF2960"/>
      <c r="AG2960"/>
      <c r="AH2960"/>
      <c r="AI2960"/>
    </row>
    <row r="2961" spans="1:35">
      <c r="A2961" s="10">
        <v>2945</v>
      </c>
      <c r="B2961" s="176" t="s">
        <v>1346</v>
      </c>
      <c r="C2961" s="177" t="s">
        <v>897</v>
      </c>
      <c r="D2961" s="177" t="s">
        <v>201</v>
      </c>
      <c r="E2961" s="178" t="s">
        <v>218</v>
      </c>
      <c r="F2961" s="179">
        <v>18</v>
      </c>
      <c r="G2961" s="180" t="s">
        <v>684</v>
      </c>
      <c r="H2961" s="181">
        <v>3</v>
      </c>
      <c r="I2961" s="182">
        <f>Tabla1[[#This Row],[P_Esperada_MEISR ]]*0.0008928</f>
        <v>2.6784000000000001E-3</v>
      </c>
      <c r="J2961" s="183">
        <v>1</v>
      </c>
      <c r="K2961" s="183">
        <f>Tabla1[[#This Row],[Puntuación]]-1</f>
        <v>0</v>
      </c>
      <c r="L2961" s="182">
        <f>Tabla1[[#This Row],[Cambio escala]]*0.0008928</f>
        <v>0</v>
      </c>
      <c r="M2961" s="179" t="s">
        <v>23</v>
      </c>
      <c r="N2961" s="179" t="s">
        <v>1434</v>
      </c>
      <c r="O2961" s="179" t="s">
        <v>23</v>
      </c>
      <c r="P2961" s="179" t="s">
        <v>1437</v>
      </c>
      <c r="Q2961" s="179" t="s">
        <v>23</v>
      </c>
      <c r="R2961" s="179" t="s">
        <v>1525</v>
      </c>
      <c r="S2961" s="179" t="s">
        <v>211</v>
      </c>
      <c r="T2961" s="184" t="s">
        <v>83</v>
      </c>
      <c r="U2961" s="184" t="str">
        <f>Tabla1[[#This Row],[Códigos CIF]]&amp;" "&amp;"="&amp;" "&amp;Tabla1[[#This Row],[Códigos CIF Habilidad]]</f>
        <v>d540 = Vestirse</v>
      </c>
      <c r="V2961" s="189" t="s">
        <v>212</v>
      </c>
      <c r="W2961" s="19" t="s">
        <v>213</v>
      </c>
      <c r="X2961" s="10"/>
      <c r="Y2961" s="10"/>
      <c r="Z2961"/>
      <c r="AA2961"/>
      <c r="AB2961"/>
      <c r="AC2961"/>
      <c r="AD2961"/>
      <c r="AE2961"/>
      <c r="AF2961"/>
      <c r="AG2961"/>
      <c r="AH2961"/>
      <c r="AI2961"/>
    </row>
    <row r="2962" spans="1:35" ht="24">
      <c r="A2962" s="10">
        <v>2946</v>
      </c>
      <c r="B2962" s="176" t="s">
        <v>1346</v>
      </c>
      <c r="C2962" s="177" t="s">
        <v>898</v>
      </c>
      <c r="D2962" s="177" t="s">
        <v>201</v>
      </c>
      <c r="E2962" s="178" t="s">
        <v>219</v>
      </c>
      <c r="F2962" s="179">
        <v>18</v>
      </c>
      <c r="G2962" s="180" t="s">
        <v>684</v>
      </c>
      <c r="H2962" s="181">
        <v>3</v>
      </c>
      <c r="I2962" s="182">
        <f>Tabla1[[#This Row],[P_Esperada_MEISR ]]*0.0008928</f>
        <v>2.6784000000000001E-3</v>
      </c>
      <c r="J2962" s="183">
        <v>1</v>
      </c>
      <c r="K2962" s="183">
        <f>Tabla1[[#This Row],[Puntuación]]-1</f>
        <v>0</v>
      </c>
      <c r="L2962" s="182">
        <f>Tabla1[[#This Row],[Cambio escala]]*0.0008928</f>
        <v>0</v>
      </c>
      <c r="M2962" s="179" t="s">
        <v>5</v>
      </c>
      <c r="N2962" s="179" t="s">
        <v>1436</v>
      </c>
      <c r="O2962" s="179" t="s">
        <v>6</v>
      </c>
      <c r="P2962" s="179" t="s">
        <v>1439</v>
      </c>
      <c r="Q2962" s="179" t="s">
        <v>7</v>
      </c>
      <c r="R2962" s="179" t="s">
        <v>1526</v>
      </c>
      <c r="S2962" s="179" t="s">
        <v>89</v>
      </c>
      <c r="T2962" s="184" t="s">
        <v>9</v>
      </c>
      <c r="U2962" s="184" t="str">
        <f>Tabla1[[#This Row],[Códigos CIF]]&amp;" "&amp;"="&amp;" "&amp;Tabla1[[#This Row],[Códigos CIF Habilidad]]</f>
        <v>d335 = Producción de mensajes no verbales</v>
      </c>
      <c r="V2962" s="189" t="s">
        <v>90</v>
      </c>
      <c r="W2962" s="19" t="s">
        <v>91</v>
      </c>
      <c r="X2962" s="10"/>
      <c r="Y2962" s="10"/>
      <c r="Z2962"/>
      <c r="AA2962"/>
      <c r="AB2962"/>
      <c r="AC2962"/>
      <c r="AD2962"/>
      <c r="AE2962"/>
      <c r="AF2962"/>
      <c r="AG2962"/>
      <c r="AH2962"/>
      <c r="AI2962"/>
    </row>
    <row r="2963" spans="1:35" ht="20.399999999999999">
      <c r="A2963" s="10">
        <v>2947</v>
      </c>
      <c r="B2963" s="176" t="s">
        <v>1346</v>
      </c>
      <c r="C2963" s="177" t="s">
        <v>899</v>
      </c>
      <c r="D2963" s="177" t="s">
        <v>201</v>
      </c>
      <c r="E2963" s="178" t="s">
        <v>220</v>
      </c>
      <c r="F2963" s="179">
        <v>18</v>
      </c>
      <c r="G2963" s="180" t="s">
        <v>684</v>
      </c>
      <c r="H2963" s="181">
        <v>3</v>
      </c>
      <c r="I2963" s="182">
        <f>Tabla1[[#This Row],[P_Esperada_MEISR ]]*0.0008928</f>
        <v>2.6784000000000001E-3</v>
      </c>
      <c r="J2963" s="183">
        <v>1</v>
      </c>
      <c r="K2963" s="183">
        <f>Tabla1[[#This Row],[Puntuación]]-1</f>
        <v>0</v>
      </c>
      <c r="L2963" s="182">
        <f>Tabla1[[#This Row],[Cambio escala]]*0.0008928</f>
        <v>0</v>
      </c>
      <c r="M2963" s="179" t="s">
        <v>5</v>
      </c>
      <c r="N2963" s="179" t="s">
        <v>1436</v>
      </c>
      <c r="O2963" s="179" t="s">
        <v>6</v>
      </c>
      <c r="P2963" s="179" t="s">
        <v>1439</v>
      </c>
      <c r="Q2963" s="179" t="s">
        <v>7</v>
      </c>
      <c r="R2963" s="179" t="s">
        <v>1526</v>
      </c>
      <c r="S2963" s="179" t="s">
        <v>55</v>
      </c>
      <c r="T2963" s="184" t="s">
        <v>9</v>
      </c>
      <c r="U2963" s="184" t="str">
        <f>Tabla1[[#This Row],[Códigos CIF]]&amp;" "&amp;"="&amp;" "&amp;Tabla1[[#This Row],[Códigos CIF Habilidad]]</f>
        <v>d330 = Hablar</v>
      </c>
      <c r="V2963" s="189" t="s">
        <v>56</v>
      </c>
      <c r="W2963" s="19" t="s">
        <v>57</v>
      </c>
      <c r="X2963" s="10"/>
      <c r="Y2963" s="10"/>
      <c r="Z2963"/>
      <c r="AA2963"/>
      <c r="AB2963"/>
      <c r="AC2963"/>
      <c r="AD2963"/>
      <c r="AE2963"/>
      <c r="AF2963"/>
      <c r="AG2963"/>
      <c r="AH2963"/>
      <c r="AI2963"/>
    </row>
    <row r="2964" spans="1:35" ht="20.399999999999999">
      <c r="A2964" s="10">
        <v>2948</v>
      </c>
      <c r="B2964" s="176" t="s">
        <v>1346</v>
      </c>
      <c r="C2964" s="177" t="s">
        <v>900</v>
      </c>
      <c r="D2964" s="177" t="s">
        <v>201</v>
      </c>
      <c r="E2964" s="178" t="s">
        <v>1532</v>
      </c>
      <c r="F2964" s="179">
        <v>18</v>
      </c>
      <c r="G2964" s="180" t="s">
        <v>684</v>
      </c>
      <c r="H2964" s="181">
        <v>3</v>
      </c>
      <c r="I2964" s="182">
        <f>Tabla1[[#This Row],[P_Esperada_MEISR ]]*0.0008928</f>
        <v>2.6784000000000001E-3</v>
      </c>
      <c r="J2964" s="183">
        <v>1</v>
      </c>
      <c r="K2964" s="183">
        <f>Tabla1[[#This Row],[Puntuación]]-1</f>
        <v>0</v>
      </c>
      <c r="L2964" s="182">
        <f>Tabla1[[#This Row],[Cambio escala]]*0.0008928</f>
        <v>0</v>
      </c>
      <c r="M2964" s="179" t="s">
        <v>5</v>
      </c>
      <c r="N2964" s="179" t="s">
        <v>1436</v>
      </c>
      <c r="O2964" s="179" t="s">
        <v>6</v>
      </c>
      <c r="P2964" s="179" t="s">
        <v>1439</v>
      </c>
      <c r="Q2964" s="179" t="s">
        <v>7</v>
      </c>
      <c r="R2964" s="179" t="s">
        <v>1526</v>
      </c>
      <c r="S2964" s="179" t="s">
        <v>86</v>
      </c>
      <c r="T2964" s="184" t="s">
        <v>50</v>
      </c>
      <c r="U2964" s="184" t="str">
        <f>Tabla1[[#This Row],[Códigos CIF]]&amp;" "&amp;"="&amp;" "&amp;Tabla1[[#This Row],[Códigos CIF Habilidad]]</f>
        <v>d210 = Llevar a cabo una única tarea</v>
      </c>
      <c r="V2964" s="189" t="s">
        <v>87</v>
      </c>
      <c r="W2964" s="19" t="s">
        <v>88</v>
      </c>
      <c r="X2964" s="10"/>
      <c r="Y2964" s="10"/>
      <c r="Z2964"/>
      <c r="AA2964"/>
      <c r="AB2964"/>
      <c r="AC2964"/>
      <c r="AD2964"/>
      <c r="AE2964"/>
      <c r="AF2964"/>
      <c r="AG2964"/>
      <c r="AH2964"/>
      <c r="AI2964"/>
    </row>
    <row r="2965" spans="1:35" ht="20.399999999999999">
      <c r="A2965" s="10">
        <v>2949</v>
      </c>
      <c r="B2965" s="176" t="s">
        <v>1346</v>
      </c>
      <c r="C2965" s="177" t="s">
        <v>901</v>
      </c>
      <c r="D2965" s="177" t="s">
        <v>201</v>
      </c>
      <c r="E2965" s="178" t="s">
        <v>221</v>
      </c>
      <c r="F2965" s="179">
        <v>24</v>
      </c>
      <c r="G2965" s="180" t="s">
        <v>685</v>
      </c>
      <c r="H2965" s="181">
        <v>3</v>
      </c>
      <c r="I2965" s="182">
        <f>Tabla1[[#This Row],[P_Esperada_MEISR ]]*0.0008928</f>
        <v>2.6784000000000001E-3</v>
      </c>
      <c r="J2965" s="183">
        <v>1</v>
      </c>
      <c r="K2965" s="183">
        <f>Tabla1[[#This Row],[Puntuación]]-1</f>
        <v>0</v>
      </c>
      <c r="L2965" s="182">
        <f>Tabla1[[#This Row],[Cambio escala]]*0.0008928</f>
        <v>0</v>
      </c>
      <c r="M2965" s="179" t="s">
        <v>23</v>
      </c>
      <c r="N2965" s="179" t="s">
        <v>1434</v>
      </c>
      <c r="O2965" s="179" t="s">
        <v>23</v>
      </c>
      <c r="P2965" s="179" t="s">
        <v>1437</v>
      </c>
      <c r="Q2965" s="179" t="s">
        <v>23</v>
      </c>
      <c r="R2965" s="179" t="s">
        <v>1525</v>
      </c>
      <c r="S2965" s="179" t="s">
        <v>222</v>
      </c>
      <c r="T2965" s="184" t="s">
        <v>19</v>
      </c>
      <c r="U2965" s="184" t="str">
        <f>Tabla1[[#This Row],[Códigos CIF]]&amp;" "&amp;"="&amp;" "&amp;Tabla1[[#This Row],[Códigos CIF Habilidad]]</f>
        <v>d175 = Resolver problemas</v>
      </c>
      <c r="V2965" s="189" t="s">
        <v>223</v>
      </c>
      <c r="W2965" s="19" t="s">
        <v>224</v>
      </c>
      <c r="X2965" s="10"/>
      <c r="Y2965" s="10"/>
      <c r="Z2965"/>
      <c r="AA2965"/>
      <c r="AB2965"/>
      <c r="AC2965"/>
      <c r="AD2965"/>
      <c r="AE2965"/>
      <c r="AF2965"/>
      <c r="AG2965"/>
      <c r="AH2965"/>
      <c r="AI2965"/>
    </row>
    <row r="2966" spans="1:35" ht="30.6">
      <c r="A2966" s="10">
        <v>2950</v>
      </c>
      <c r="B2966" s="176" t="s">
        <v>1346</v>
      </c>
      <c r="C2966" s="177" t="s">
        <v>902</v>
      </c>
      <c r="D2966" s="177" t="s">
        <v>201</v>
      </c>
      <c r="E2966" s="178" t="s">
        <v>225</v>
      </c>
      <c r="F2966" s="179">
        <v>24</v>
      </c>
      <c r="G2966" s="180" t="s">
        <v>685</v>
      </c>
      <c r="H2966" s="181">
        <v>3</v>
      </c>
      <c r="I2966" s="182">
        <f>Tabla1[[#This Row],[P_Esperada_MEISR ]]*0.0008928</f>
        <v>2.6784000000000001E-3</v>
      </c>
      <c r="J2966" s="183">
        <v>1</v>
      </c>
      <c r="K2966" s="183">
        <f>Tabla1[[#This Row],[Puntuación]]-1</f>
        <v>0</v>
      </c>
      <c r="L2966" s="182">
        <f>Tabla1[[#This Row],[Cambio escala]]*0.0008928</f>
        <v>0</v>
      </c>
      <c r="M2966" s="179" t="s">
        <v>24</v>
      </c>
      <c r="N2966" s="179" t="s">
        <v>1435</v>
      </c>
      <c r="O2966" s="179" t="s">
        <v>31</v>
      </c>
      <c r="P2966" s="179" t="s">
        <v>1438</v>
      </c>
      <c r="Q2966" s="179" t="s">
        <v>7</v>
      </c>
      <c r="R2966" s="179" t="s">
        <v>1526</v>
      </c>
      <c r="S2966" s="179" t="s">
        <v>89</v>
      </c>
      <c r="T2966" s="184" t="s">
        <v>9</v>
      </c>
      <c r="U2966" s="184" t="str">
        <f>Tabla1[[#This Row],[Códigos CIF]]&amp;" "&amp;"="&amp;" "&amp;Tabla1[[#This Row],[Códigos CIF Habilidad]]</f>
        <v>d335 = Producción de mensajes no verbales</v>
      </c>
      <c r="V2966" s="189" t="s">
        <v>90</v>
      </c>
      <c r="W2966" s="19" t="s">
        <v>91</v>
      </c>
      <c r="X2966" s="10"/>
      <c r="Y2966" s="10"/>
      <c r="Z2966"/>
      <c r="AA2966"/>
      <c r="AB2966"/>
      <c r="AC2966"/>
      <c r="AD2966"/>
      <c r="AE2966"/>
      <c r="AF2966"/>
      <c r="AG2966"/>
      <c r="AH2966"/>
      <c r="AI2966"/>
    </row>
    <row r="2967" spans="1:35" ht="30.6">
      <c r="A2967" s="10">
        <v>2951</v>
      </c>
      <c r="B2967" s="176" t="s">
        <v>1346</v>
      </c>
      <c r="C2967" s="177" t="s">
        <v>903</v>
      </c>
      <c r="D2967" s="177" t="s">
        <v>201</v>
      </c>
      <c r="E2967" s="178" t="s">
        <v>226</v>
      </c>
      <c r="F2967" s="179">
        <v>25</v>
      </c>
      <c r="G2967" s="180" t="s">
        <v>738</v>
      </c>
      <c r="H2967" s="181">
        <v>3</v>
      </c>
      <c r="I2967" s="182">
        <f>Tabla1[[#This Row],[P_Esperada_MEISR ]]*0.0008928</f>
        <v>2.6784000000000001E-3</v>
      </c>
      <c r="J2967" s="183">
        <v>1</v>
      </c>
      <c r="K2967" s="183">
        <f>Tabla1[[#This Row],[Puntuación]]-1</f>
        <v>0</v>
      </c>
      <c r="L2967" s="182">
        <f>Tabla1[[#This Row],[Cambio escala]]*0.0008928</f>
        <v>0</v>
      </c>
      <c r="M2967" s="179" t="s">
        <v>24</v>
      </c>
      <c r="N2967" s="179" t="s">
        <v>1435</v>
      </c>
      <c r="O2967" s="179" t="s">
        <v>6</v>
      </c>
      <c r="P2967" s="179" t="s">
        <v>1439</v>
      </c>
      <c r="Q2967" s="179" t="s">
        <v>7</v>
      </c>
      <c r="R2967" s="179" t="s">
        <v>1526</v>
      </c>
      <c r="S2967" s="179" t="s">
        <v>67</v>
      </c>
      <c r="T2967" s="184" t="s">
        <v>9</v>
      </c>
      <c r="U2967" s="184" t="str">
        <f>Tabla1[[#This Row],[Códigos CIF]]&amp;" "&amp;"="&amp;" "&amp;Tabla1[[#This Row],[Códigos CIF Habilidad]]</f>
        <v>d310 = Comunicación-recepción de mensajes hablados</v>
      </c>
      <c r="V2967" s="189" t="s">
        <v>68</v>
      </c>
      <c r="W2967" s="19" t="s">
        <v>69</v>
      </c>
      <c r="X2967" s="10"/>
      <c r="Y2967" s="10"/>
      <c r="Z2967"/>
      <c r="AA2967"/>
      <c r="AB2967"/>
      <c r="AC2967"/>
      <c r="AD2967"/>
      <c r="AE2967"/>
      <c r="AF2967"/>
      <c r="AG2967"/>
      <c r="AH2967"/>
      <c r="AI2967"/>
    </row>
    <row r="2968" spans="1:35" ht="24">
      <c r="A2968" s="10">
        <v>2952</v>
      </c>
      <c r="B2968" s="176" t="s">
        <v>1346</v>
      </c>
      <c r="C2968" s="177" t="s">
        <v>904</v>
      </c>
      <c r="D2968" s="177" t="s">
        <v>201</v>
      </c>
      <c r="E2968" s="178" t="s">
        <v>227</v>
      </c>
      <c r="F2968" s="179">
        <v>28</v>
      </c>
      <c r="G2968" s="180" t="s">
        <v>738</v>
      </c>
      <c r="H2968" s="181">
        <v>3</v>
      </c>
      <c r="I2968" s="182">
        <f>Tabla1[[#This Row],[P_Esperada_MEISR ]]*0.0008928</f>
        <v>2.6784000000000001E-3</v>
      </c>
      <c r="J2968" s="183">
        <v>1</v>
      </c>
      <c r="K2968" s="183">
        <f>Tabla1[[#This Row],[Puntuación]]-1</f>
        <v>0</v>
      </c>
      <c r="L2968" s="182">
        <f>Tabla1[[#This Row],[Cambio escala]]*0.0008928</f>
        <v>0</v>
      </c>
      <c r="M2968" s="179" t="s">
        <v>23</v>
      </c>
      <c r="N2968" s="179" t="s">
        <v>1434</v>
      </c>
      <c r="O2968" s="179" t="s">
        <v>23</v>
      </c>
      <c r="P2968" s="179" t="s">
        <v>1437</v>
      </c>
      <c r="Q2968" s="179" t="s">
        <v>23</v>
      </c>
      <c r="R2968" s="179" t="s">
        <v>1525</v>
      </c>
      <c r="S2968" s="179" t="s">
        <v>13</v>
      </c>
      <c r="T2968" s="184" t="s">
        <v>14</v>
      </c>
      <c r="U2968" s="184" t="str">
        <f>Tabla1[[#This Row],[Códigos CIF]]&amp;" "&amp;"="&amp;" "&amp;Tabla1[[#This Row],[Códigos CIF Habilidad]]</f>
        <v>d710 = Interacciones interpersonales básicas</v>
      </c>
      <c r="V2968" s="189" t="s">
        <v>15</v>
      </c>
      <c r="W2968" s="19" t="s">
        <v>16</v>
      </c>
      <c r="X2968" s="10"/>
      <c r="Y2968" s="10"/>
      <c r="Z2968"/>
      <c r="AA2968"/>
      <c r="AB2968"/>
      <c r="AC2968"/>
      <c r="AD2968"/>
      <c r="AE2968"/>
      <c r="AF2968"/>
      <c r="AG2968"/>
      <c r="AH2968"/>
      <c r="AI2968"/>
    </row>
    <row r="2969" spans="1:35" ht="20.399999999999999">
      <c r="A2969" s="10">
        <v>2953</v>
      </c>
      <c r="B2969" s="176" t="s">
        <v>1346</v>
      </c>
      <c r="C2969" s="177" t="s">
        <v>905</v>
      </c>
      <c r="D2969" s="177" t="s">
        <v>201</v>
      </c>
      <c r="E2969" s="178" t="s">
        <v>228</v>
      </c>
      <c r="F2969" s="179">
        <v>30</v>
      </c>
      <c r="G2969" s="180" t="s">
        <v>738</v>
      </c>
      <c r="H2969" s="181">
        <v>3</v>
      </c>
      <c r="I2969" s="182">
        <f>Tabla1[[#This Row],[P_Esperada_MEISR ]]*0.0008928</f>
        <v>2.6784000000000001E-3</v>
      </c>
      <c r="J2969" s="183">
        <v>1</v>
      </c>
      <c r="K2969" s="183">
        <f>Tabla1[[#This Row],[Puntuación]]-1</f>
        <v>0</v>
      </c>
      <c r="L2969" s="182">
        <f>Tabla1[[#This Row],[Cambio escala]]*0.0008928</f>
        <v>0</v>
      </c>
      <c r="M2969" s="179" t="s">
        <v>23</v>
      </c>
      <c r="N2969" s="179" t="s">
        <v>1434</v>
      </c>
      <c r="O2969" s="179" t="s">
        <v>23</v>
      </c>
      <c r="P2969" s="179" t="s">
        <v>1437</v>
      </c>
      <c r="Q2969" s="179" t="s">
        <v>23</v>
      </c>
      <c r="R2969" s="179" t="s">
        <v>1525</v>
      </c>
      <c r="S2969" s="179" t="s">
        <v>211</v>
      </c>
      <c r="T2969" s="184" t="s">
        <v>83</v>
      </c>
      <c r="U2969" s="184" t="str">
        <f>Tabla1[[#This Row],[Códigos CIF]]&amp;" "&amp;"="&amp;" "&amp;Tabla1[[#This Row],[Códigos CIF Habilidad]]</f>
        <v>d540 = Vestirse</v>
      </c>
      <c r="V2969" s="189" t="s">
        <v>212</v>
      </c>
      <c r="W2969" s="19" t="s">
        <v>213</v>
      </c>
      <c r="X2969" s="10"/>
      <c r="Y2969" s="10"/>
      <c r="Z2969"/>
      <c r="AA2969"/>
      <c r="AB2969"/>
      <c r="AC2969"/>
      <c r="AD2969"/>
      <c r="AE2969"/>
      <c r="AF2969"/>
      <c r="AG2969"/>
      <c r="AH2969"/>
      <c r="AI2969"/>
    </row>
    <row r="2970" spans="1:35">
      <c r="A2970" s="10">
        <v>2954</v>
      </c>
      <c r="B2970" s="176" t="s">
        <v>1346</v>
      </c>
      <c r="C2970" s="177" t="s">
        <v>906</v>
      </c>
      <c r="D2970" s="177" t="s">
        <v>201</v>
      </c>
      <c r="E2970" s="178" t="s">
        <v>229</v>
      </c>
      <c r="F2970" s="179">
        <v>30</v>
      </c>
      <c r="G2970" s="180" t="s">
        <v>738</v>
      </c>
      <c r="H2970" s="181">
        <v>3</v>
      </c>
      <c r="I2970" s="182">
        <f>Tabla1[[#This Row],[P_Esperada_MEISR ]]*0.0008928</f>
        <v>2.6784000000000001E-3</v>
      </c>
      <c r="J2970" s="183">
        <v>1</v>
      </c>
      <c r="K2970" s="183">
        <f>Tabla1[[#This Row],[Puntuación]]-1</f>
        <v>0</v>
      </c>
      <c r="L2970" s="182">
        <f>Tabla1[[#This Row],[Cambio escala]]*0.0008928</f>
        <v>0</v>
      </c>
      <c r="M2970" s="179" t="s">
        <v>23</v>
      </c>
      <c r="N2970" s="179" t="s">
        <v>1434</v>
      </c>
      <c r="O2970" s="179" t="s">
        <v>23</v>
      </c>
      <c r="P2970" s="179" t="s">
        <v>1437</v>
      </c>
      <c r="Q2970" s="179" t="s">
        <v>23</v>
      </c>
      <c r="R2970" s="179" t="s">
        <v>1525</v>
      </c>
      <c r="S2970" s="179" t="s">
        <v>211</v>
      </c>
      <c r="T2970" s="184" t="s">
        <v>83</v>
      </c>
      <c r="U2970" s="184" t="str">
        <f>Tabla1[[#This Row],[Códigos CIF]]&amp;" "&amp;"="&amp;" "&amp;Tabla1[[#This Row],[Códigos CIF Habilidad]]</f>
        <v>d540 = Vestirse</v>
      </c>
      <c r="V2970" s="189" t="s">
        <v>212</v>
      </c>
      <c r="W2970" s="19" t="s">
        <v>213</v>
      </c>
      <c r="X2970" s="10"/>
      <c r="Y2970" s="10"/>
      <c r="Z2970"/>
      <c r="AA2970"/>
      <c r="AB2970"/>
      <c r="AC2970"/>
      <c r="AD2970"/>
      <c r="AE2970"/>
      <c r="AF2970"/>
      <c r="AG2970"/>
      <c r="AH2970"/>
      <c r="AI2970"/>
    </row>
    <row r="2971" spans="1:35" ht="20.399999999999999">
      <c r="A2971" s="10">
        <v>2955</v>
      </c>
      <c r="B2971" s="176" t="s">
        <v>1346</v>
      </c>
      <c r="C2971" s="177" t="s">
        <v>885</v>
      </c>
      <c r="D2971" s="177" t="s">
        <v>201</v>
      </c>
      <c r="E2971" s="178" t="s">
        <v>230</v>
      </c>
      <c r="F2971" s="179">
        <v>30</v>
      </c>
      <c r="G2971" s="180" t="s">
        <v>738</v>
      </c>
      <c r="H2971" s="181">
        <v>3</v>
      </c>
      <c r="I2971" s="182">
        <f>Tabla1[[#This Row],[P_Esperada_MEISR ]]*0.0008928</f>
        <v>2.6784000000000001E-3</v>
      </c>
      <c r="J2971" s="183">
        <v>1</v>
      </c>
      <c r="K2971" s="183">
        <f>Tabla1[[#This Row],[Puntuación]]-1</f>
        <v>0</v>
      </c>
      <c r="L2971" s="182">
        <f>Tabla1[[#This Row],[Cambio escala]]*0.0008928</f>
        <v>0</v>
      </c>
      <c r="M2971" s="179" t="s">
        <v>5</v>
      </c>
      <c r="N2971" s="179" t="s">
        <v>1436</v>
      </c>
      <c r="O2971" s="179" t="s">
        <v>6</v>
      </c>
      <c r="P2971" s="179" t="s">
        <v>1439</v>
      </c>
      <c r="Q2971" s="179" t="s">
        <v>23</v>
      </c>
      <c r="R2971" s="179" t="s">
        <v>1525</v>
      </c>
      <c r="S2971" s="179" t="s">
        <v>176</v>
      </c>
      <c r="T2971" s="184" t="s">
        <v>19</v>
      </c>
      <c r="U2971" s="184" t="str">
        <f>Tabla1[[#This Row],[Códigos CIF]]&amp;" "&amp;"="&amp;" "&amp;Tabla1[[#This Row],[Códigos CIF Habilidad]]</f>
        <v>d177 = Tomar decisiones</v>
      </c>
      <c r="V2971" s="189" t="s">
        <v>177</v>
      </c>
      <c r="W2971" s="19" t="s">
        <v>178</v>
      </c>
      <c r="X2971" s="10"/>
      <c r="Y2971" s="10"/>
      <c r="Z2971"/>
      <c r="AA2971"/>
      <c r="AB2971"/>
      <c r="AC2971"/>
      <c r="AD2971"/>
      <c r="AE2971"/>
      <c r="AF2971"/>
      <c r="AG2971"/>
      <c r="AH2971"/>
      <c r="AI2971"/>
    </row>
    <row r="2972" spans="1:35" ht="20.399999999999999">
      <c r="A2972" s="10">
        <v>2956</v>
      </c>
      <c r="B2972" s="176" t="s">
        <v>1346</v>
      </c>
      <c r="C2972" s="177" t="s">
        <v>907</v>
      </c>
      <c r="D2972" s="177" t="s">
        <v>201</v>
      </c>
      <c r="E2972" s="178" t="s">
        <v>232</v>
      </c>
      <c r="F2972" s="179">
        <v>33</v>
      </c>
      <c r="G2972" s="180" t="s">
        <v>739</v>
      </c>
      <c r="H2972" s="181">
        <v>3</v>
      </c>
      <c r="I2972" s="182">
        <f>Tabla1[[#This Row],[P_Esperada_MEISR ]]*0.0008928</f>
        <v>2.6784000000000001E-3</v>
      </c>
      <c r="J2972" s="183">
        <v>1</v>
      </c>
      <c r="K2972" s="183">
        <f>Tabla1[[#This Row],[Puntuación]]-1</f>
        <v>0</v>
      </c>
      <c r="L2972" s="182">
        <f>Tabla1[[#This Row],[Cambio escala]]*0.0008928</f>
        <v>0</v>
      </c>
      <c r="M2972" s="179" t="s">
        <v>5</v>
      </c>
      <c r="N2972" s="179" t="s">
        <v>1436</v>
      </c>
      <c r="O2972" s="179" t="s">
        <v>6</v>
      </c>
      <c r="P2972" s="179" t="s">
        <v>1439</v>
      </c>
      <c r="Q2972" s="179" t="s">
        <v>7</v>
      </c>
      <c r="R2972" s="179" t="s">
        <v>1526</v>
      </c>
      <c r="S2972" s="179" t="s">
        <v>233</v>
      </c>
      <c r="T2972" s="184" t="s">
        <v>50</v>
      </c>
      <c r="U2972" s="184" t="str">
        <f>Tabla1[[#This Row],[Códigos CIF]]&amp;" "&amp;"="&amp;" "&amp;Tabla1[[#This Row],[Códigos CIF Habilidad]]</f>
        <v>d220 = Llevar a cabo múltiples tareas</v>
      </c>
      <c r="V2972" s="189" t="s">
        <v>234</v>
      </c>
      <c r="W2972" s="19" t="s">
        <v>235</v>
      </c>
      <c r="X2972" s="10"/>
      <c r="Y2972" s="10"/>
      <c r="Z2972"/>
      <c r="AA2972"/>
      <c r="AB2972"/>
      <c r="AC2972"/>
      <c r="AD2972"/>
      <c r="AE2972"/>
      <c r="AF2972"/>
      <c r="AG2972"/>
      <c r="AH2972"/>
      <c r="AI2972"/>
    </row>
    <row r="2973" spans="1:35">
      <c r="A2973" s="10">
        <v>2957</v>
      </c>
      <c r="B2973" s="176" t="s">
        <v>1346</v>
      </c>
      <c r="C2973" s="177" t="s">
        <v>908</v>
      </c>
      <c r="D2973" s="177" t="s">
        <v>201</v>
      </c>
      <c r="E2973" s="178" t="s">
        <v>704</v>
      </c>
      <c r="F2973" s="179">
        <v>36</v>
      </c>
      <c r="G2973" s="180" t="s">
        <v>739</v>
      </c>
      <c r="H2973" s="181">
        <v>3</v>
      </c>
      <c r="I2973" s="182">
        <f>Tabla1[[#This Row],[P_Esperada_MEISR ]]*0.0008928</f>
        <v>2.6784000000000001E-3</v>
      </c>
      <c r="J2973" s="183">
        <v>1</v>
      </c>
      <c r="K2973" s="183">
        <f>Tabla1[[#This Row],[Puntuación]]-1</f>
        <v>0</v>
      </c>
      <c r="L2973" s="182">
        <f>Tabla1[[#This Row],[Cambio escala]]*0.0008928</f>
        <v>0</v>
      </c>
      <c r="M2973" s="179" t="s">
        <v>23</v>
      </c>
      <c r="N2973" s="179" t="s">
        <v>1434</v>
      </c>
      <c r="O2973" s="179" t="s">
        <v>23</v>
      </c>
      <c r="P2973" s="179" t="s">
        <v>1437</v>
      </c>
      <c r="Q2973" s="179" t="s">
        <v>23</v>
      </c>
      <c r="R2973" s="179" t="s">
        <v>1525</v>
      </c>
      <c r="S2973" s="179" t="s">
        <v>211</v>
      </c>
      <c r="T2973" s="184" t="s">
        <v>83</v>
      </c>
      <c r="U2973" s="184" t="str">
        <f>Tabla1[[#This Row],[Códigos CIF]]&amp;" "&amp;"="&amp;" "&amp;Tabla1[[#This Row],[Códigos CIF Habilidad]]</f>
        <v>d540 = Vestirse</v>
      </c>
      <c r="V2973" s="189" t="s">
        <v>212</v>
      </c>
      <c r="W2973" s="19" t="s">
        <v>213</v>
      </c>
      <c r="X2973" s="10"/>
      <c r="Y2973" s="10"/>
      <c r="Z2973"/>
      <c r="AA2973"/>
      <c r="AB2973"/>
      <c r="AC2973"/>
      <c r="AD2973"/>
      <c r="AE2973"/>
      <c r="AF2973"/>
      <c r="AG2973"/>
      <c r="AH2973"/>
      <c r="AI2973"/>
    </row>
    <row r="2974" spans="1:35">
      <c r="A2974" s="10">
        <v>2958</v>
      </c>
      <c r="B2974" s="176" t="s">
        <v>1346</v>
      </c>
      <c r="C2974" s="177" t="s">
        <v>909</v>
      </c>
      <c r="D2974" s="177" t="s">
        <v>201</v>
      </c>
      <c r="E2974" s="178" t="s">
        <v>239</v>
      </c>
      <c r="F2974" s="179">
        <v>36</v>
      </c>
      <c r="G2974" s="180" t="s">
        <v>739</v>
      </c>
      <c r="H2974" s="181">
        <v>3</v>
      </c>
      <c r="I2974" s="182">
        <f>Tabla1[[#This Row],[P_Esperada_MEISR ]]*0.0008928</f>
        <v>2.6784000000000001E-3</v>
      </c>
      <c r="J2974" s="183">
        <v>1</v>
      </c>
      <c r="K2974" s="183">
        <f>Tabla1[[#This Row],[Puntuación]]-1</f>
        <v>0</v>
      </c>
      <c r="L2974" s="182">
        <f>Tabla1[[#This Row],[Cambio escala]]*0.0008928</f>
        <v>0</v>
      </c>
      <c r="M2974" s="179" t="s">
        <v>23</v>
      </c>
      <c r="N2974" s="179" t="s">
        <v>1434</v>
      </c>
      <c r="O2974" s="179" t="s">
        <v>23</v>
      </c>
      <c r="P2974" s="179" t="s">
        <v>1437</v>
      </c>
      <c r="Q2974" s="179" t="s">
        <v>23</v>
      </c>
      <c r="R2974" s="179" t="s">
        <v>1525</v>
      </c>
      <c r="S2974" s="179" t="s">
        <v>211</v>
      </c>
      <c r="T2974" s="184" t="s">
        <v>83</v>
      </c>
      <c r="U2974" s="184" t="str">
        <f>Tabla1[[#This Row],[Códigos CIF]]&amp;" "&amp;"="&amp;" "&amp;Tabla1[[#This Row],[Códigos CIF Habilidad]]</f>
        <v>d540 = Vestirse</v>
      </c>
      <c r="V2974" s="189" t="s">
        <v>212</v>
      </c>
      <c r="W2974" s="19" t="s">
        <v>213</v>
      </c>
      <c r="X2974" s="10"/>
      <c r="Y2974" s="10"/>
      <c r="Z2974"/>
      <c r="AA2974"/>
      <c r="AB2974"/>
      <c r="AC2974"/>
      <c r="AD2974"/>
      <c r="AE2974"/>
      <c r="AF2974"/>
      <c r="AG2974"/>
      <c r="AH2974"/>
      <c r="AI2974"/>
    </row>
    <row r="2975" spans="1:35" ht="24">
      <c r="A2975" s="10">
        <v>2959</v>
      </c>
      <c r="B2975" s="176" t="s">
        <v>1346</v>
      </c>
      <c r="C2975" s="177" t="s">
        <v>910</v>
      </c>
      <c r="D2975" s="177" t="s">
        <v>201</v>
      </c>
      <c r="E2975" s="178" t="s">
        <v>734</v>
      </c>
      <c r="F2975" s="179">
        <v>36</v>
      </c>
      <c r="G2975" s="180" t="s">
        <v>739</v>
      </c>
      <c r="H2975" s="181">
        <v>3</v>
      </c>
      <c r="I2975" s="182">
        <f>Tabla1[[#This Row],[P_Esperada_MEISR ]]*0.0008928</f>
        <v>2.6784000000000001E-3</v>
      </c>
      <c r="J2975" s="183">
        <v>1</v>
      </c>
      <c r="K2975" s="183">
        <f>Tabla1[[#This Row],[Puntuación]]-1</f>
        <v>0</v>
      </c>
      <c r="L2975" s="182">
        <f>Tabla1[[#This Row],[Cambio escala]]*0.0008928</f>
        <v>0</v>
      </c>
      <c r="M2975" s="179" t="s">
        <v>24</v>
      </c>
      <c r="N2975" s="179" t="s">
        <v>1435</v>
      </c>
      <c r="O2975" s="179" t="s">
        <v>5</v>
      </c>
      <c r="P2975" s="179" t="s">
        <v>1441</v>
      </c>
      <c r="Q2975" s="179" t="s">
        <v>5</v>
      </c>
      <c r="R2975" s="179" t="s">
        <v>1519</v>
      </c>
      <c r="S2975" s="179" t="s">
        <v>13</v>
      </c>
      <c r="T2975" s="184" t="s">
        <v>14</v>
      </c>
      <c r="U2975" s="184" t="str">
        <f>Tabla1[[#This Row],[Códigos CIF]]&amp;" "&amp;"="&amp;" "&amp;Tabla1[[#This Row],[Códigos CIF Habilidad]]</f>
        <v>d710 = Interacciones interpersonales básicas</v>
      </c>
      <c r="V2975" s="189" t="s">
        <v>15</v>
      </c>
      <c r="W2975" s="19" t="s">
        <v>16</v>
      </c>
      <c r="X2975" s="10"/>
      <c r="Y2975" s="10"/>
      <c r="Z2975"/>
      <c r="AA2975"/>
      <c r="AB2975"/>
      <c r="AC2975"/>
      <c r="AD2975"/>
      <c r="AE2975"/>
      <c r="AF2975"/>
      <c r="AG2975"/>
      <c r="AH2975"/>
      <c r="AI2975"/>
    </row>
    <row r="2976" spans="1:35" ht="24">
      <c r="A2976" s="10">
        <v>2960</v>
      </c>
      <c r="B2976" s="176" t="s">
        <v>1346</v>
      </c>
      <c r="C2976" s="177" t="s">
        <v>911</v>
      </c>
      <c r="D2976" s="177" t="s">
        <v>201</v>
      </c>
      <c r="E2976" s="178" t="s">
        <v>240</v>
      </c>
      <c r="F2976" s="179">
        <v>36</v>
      </c>
      <c r="G2976" s="180" t="s">
        <v>739</v>
      </c>
      <c r="H2976" s="181">
        <v>3</v>
      </c>
      <c r="I2976" s="182">
        <f>Tabla1[[#This Row],[P_Esperada_MEISR ]]*0.0008928</f>
        <v>2.6784000000000001E-3</v>
      </c>
      <c r="J2976" s="183">
        <v>1</v>
      </c>
      <c r="K2976" s="183">
        <f>Tabla1[[#This Row],[Puntuación]]-1</f>
        <v>0</v>
      </c>
      <c r="L2976" s="182">
        <f>Tabla1[[#This Row],[Cambio escala]]*0.0008928</f>
        <v>0</v>
      </c>
      <c r="M2976" s="179" t="s">
        <v>24</v>
      </c>
      <c r="N2976" s="179" t="s">
        <v>1435</v>
      </c>
      <c r="O2976" s="179" t="s">
        <v>5</v>
      </c>
      <c r="P2976" s="179" t="s">
        <v>1441</v>
      </c>
      <c r="Q2976" s="179" t="s">
        <v>7</v>
      </c>
      <c r="R2976" s="179" t="s">
        <v>1526</v>
      </c>
      <c r="S2976" s="179" t="s">
        <v>13</v>
      </c>
      <c r="T2976" s="184" t="s">
        <v>14</v>
      </c>
      <c r="U2976" s="184" t="str">
        <f>Tabla1[[#This Row],[Códigos CIF]]&amp;" "&amp;"="&amp;" "&amp;Tabla1[[#This Row],[Códigos CIF Habilidad]]</f>
        <v>d710 = Interacciones interpersonales básicas</v>
      </c>
      <c r="V2976" s="189" t="s">
        <v>15</v>
      </c>
      <c r="W2976" s="19" t="s">
        <v>16</v>
      </c>
      <c r="X2976" s="10"/>
      <c r="Y2976" s="10"/>
      <c r="Z2976"/>
      <c r="AA2976"/>
      <c r="AB2976"/>
      <c r="AC2976"/>
      <c r="AD2976"/>
      <c r="AE2976"/>
      <c r="AF2976"/>
      <c r="AG2976"/>
      <c r="AH2976"/>
      <c r="AI2976"/>
    </row>
    <row r="2977" spans="1:35">
      <c r="A2977" s="10">
        <v>2961</v>
      </c>
      <c r="B2977" s="176" t="s">
        <v>1346</v>
      </c>
      <c r="C2977" s="177" t="s">
        <v>912</v>
      </c>
      <c r="D2977" s="177" t="s">
        <v>201</v>
      </c>
      <c r="E2977" s="178" t="s">
        <v>238</v>
      </c>
      <c r="F2977" s="179">
        <v>42</v>
      </c>
      <c r="G2977" s="180" t="s">
        <v>740</v>
      </c>
      <c r="H2977" s="181">
        <v>3</v>
      </c>
      <c r="I2977" s="182">
        <f>Tabla1[[#This Row],[P_Esperada_MEISR ]]*0.0008928</f>
        <v>2.6784000000000001E-3</v>
      </c>
      <c r="J2977" s="183">
        <v>1</v>
      </c>
      <c r="K2977" s="183">
        <f>Tabla1[[#This Row],[Puntuación]]-1</f>
        <v>0</v>
      </c>
      <c r="L2977" s="182">
        <f>Tabla1[[#This Row],[Cambio escala]]*0.0008928</f>
        <v>0</v>
      </c>
      <c r="M2977" s="179" t="s">
        <v>23</v>
      </c>
      <c r="N2977" s="179" t="s">
        <v>1434</v>
      </c>
      <c r="O2977" s="179" t="s">
        <v>23</v>
      </c>
      <c r="P2977" s="179" t="s">
        <v>1437</v>
      </c>
      <c r="Q2977" s="179" t="s">
        <v>23</v>
      </c>
      <c r="R2977" s="179" t="s">
        <v>1525</v>
      </c>
      <c r="S2977" s="179" t="s">
        <v>211</v>
      </c>
      <c r="T2977" s="184" t="s">
        <v>83</v>
      </c>
      <c r="U2977" s="184" t="str">
        <f>Tabla1[[#This Row],[Códigos CIF]]&amp;" "&amp;"="&amp;" "&amp;Tabla1[[#This Row],[Códigos CIF Habilidad]]</f>
        <v>d540 = Vestirse</v>
      </c>
      <c r="V2977" s="189" t="s">
        <v>212</v>
      </c>
      <c r="W2977" s="19" t="s">
        <v>213</v>
      </c>
      <c r="X2977" s="10"/>
      <c r="Y2977" s="10"/>
      <c r="Z2977"/>
      <c r="AA2977"/>
      <c r="AB2977"/>
      <c r="AC2977"/>
      <c r="AD2977"/>
      <c r="AE2977"/>
      <c r="AF2977"/>
      <c r="AG2977"/>
      <c r="AH2977"/>
      <c r="AI2977"/>
    </row>
    <row r="2978" spans="1:35" ht="20.399999999999999">
      <c r="A2978" s="10">
        <v>2962</v>
      </c>
      <c r="B2978" s="176" t="s">
        <v>1346</v>
      </c>
      <c r="C2978" s="177" t="s">
        <v>913</v>
      </c>
      <c r="D2978" s="177" t="s">
        <v>201</v>
      </c>
      <c r="E2978" s="178" t="s">
        <v>236</v>
      </c>
      <c r="F2978" s="179">
        <v>48</v>
      </c>
      <c r="G2978" s="180" t="s">
        <v>741</v>
      </c>
      <c r="H2978" s="181">
        <v>3</v>
      </c>
      <c r="I2978" s="182">
        <f>Tabla1[[#This Row],[P_Esperada_MEISR ]]*0.0008928</f>
        <v>2.6784000000000001E-3</v>
      </c>
      <c r="J2978" s="183">
        <v>1</v>
      </c>
      <c r="K2978" s="183">
        <f>Tabla1[[#This Row],[Puntuación]]-1</f>
        <v>0</v>
      </c>
      <c r="L2978" s="182">
        <f>Tabla1[[#This Row],[Cambio escala]]*0.0008928</f>
        <v>0</v>
      </c>
      <c r="M2978" s="179" t="s">
        <v>23</v>
      </c>
      <c r="N2978" s="179" t="s">
        <v>1434</v>
      </c>
      <c r="O2978" s="179" t="s">
        <v>23</v>
      </c>
      <c r="P2978" s="179" t="s">
        <v>1437</v>
      </c>
      <c r="Q2978" s="179" t="s">
        <v>23</v>
      </c>
      <c r="R2978" s="179" t="s">
        <v>1525</v>
      </c>
      <c r="S2978" s="179" t="s">
        <v>211</v>
      </c>
      <c r="T2978" s="184" t="s">
        <v>83</v>
      </c>
      <c r="U2978" s="184" t="str">
        <f>Tabla1[[#This Row],[Códigos CIF]]&amp;" "&amp;"="&amp;" "&amp;Tabla1[[#This Row],[Códigos CIF Habilidad]]</f>
        <v>d540 = Vestirse</v>
      </c>
      <c r="V2978" s="189" t="s">
        <v>212</v>
      </c>
      <c r="W2978" s="19" t="s">
        <v>213</v>
      </c>
      <c r="X2978" s="10"/>
      <c r="Y2978" s="10"/>
      <c r="Z2978"/>
      <c r="AA2978"/>
      <c r="AB2978"/>
      <c r="AC2978"/>
      <c r="AD2978"/>
      <c r="AE2978"/>
      <c r="AF2978"/>
      <c r="AG2978"/>
      <c r="AH2978"/>
      <c r="AI2978"/>
    </row>
    <row r="2979" spans="1:35">
      <c r="A2979" s="10">
        <v>2963</v>
      </c>
      <c r="B2979" s="176" t="s">
        <v>1346</v>
      </c>
      <c r="C2979" s="177" t="s">
        <v>914</v>
      </c>
      <c r="D2979" s="177" t="s">
        <v>201</v>
      </c>
      <c r="E2979" s="178" t="s">
        <v>241</v>
      </c>
      <c r="F2979" s="179">
        <v>48</v>
      </c>
      <c r="G2979" s="180" t="s">
        <v>741</v>
      </c>
      <c r="H2979" s="181">
        <v>3</v>
      </c>
      <c r="I2979" s="182">
        <f>Tabla1[[#This Row],[P_Esperada_MEISR ]]*0.0008928</f>
        <v>2.6784000000000001E-3</v>
      </c>
      <c r="J2979" s="183">
        <v>1</v>
      </c>
      <c r="K2979" s="183">
        <f>Tabla1[[#This Row],[Puntuación]]-1</f>
        <v>0</v>
      </c>
      <c r="L2979" s="182">
        <f>Tabla1[[#This Row],[Cambio escala]]*0.0008928</f>
        <v>0</v>
      </c>
      <c r="M2979" s="179" t="s">
        <v>23</v>
      </c>
      <c r="N2979" s="179" t="s">
        <v>1434</v>
      </c>
      <c r="O2979" s="179" t="s">
        <v>23</v>
      </c>
      <c r="P2979" s="179" t="s">
        <v>1437</v>
      </c>
      <c r="Q2979" s="179" t="s">
        <v>23</v>
      </c>
      <c r="R2979" s="179" t="s">
        <v>1525</v>
      </c>
      <c r="S2979" s="179" t="s">
        <v>211</v>
      </c>
      <c r="T2979" s="184" t="s">
        <v>83</v>
      </c>
      <c r="U2979" s="184" t="str">
        <f>Tabla1[[#This Row],[Códigos CIF]]&amp;" "&amp;"="&amp;" "&amp;Tabla1[[#This Row],[Códigos CIF Habilidad]]</f>
        <v>d540 = Vestirse</v>
      </c>
      <c r="V2979" s="189" t="s">
        <v>212</v>
      </c>
      <c r="W2979" s="19" t="s">
        <v>213</v>
      </c>
      <c r="X2979" s="10"/>
      <c r="Y2979" s="10"/>
      <c r="Z2979"/>
      <c r="AA2979"/>
      <c r="AB2979"/>
      <c r="AC2979"/>
      <c r="AD2979"/>
      <c r="AE2979"/>
      <c r="AF2979"/>
      <c r="AG2979"/>
      <c r="AH2979"/>
      <c r="AI2979"/>
    </row>
    <row r="2980" spans="1:35">
      <c r="A2980" s="10">
        <v>2964</v>
      </c>
      <c r="B2980" s="176" t="s">
        <v>1346</v>
      </c>
      <c r="C2980" s="177" t="s">
        <v>884</v>
      </c>
      <c r="D2980" s="177" t="s">
        <v>201</v>
      </c>
      <c r="E2980" s="178" t="s">
        <v>242</v>
      </c>
      <c r="F2980" s="179">
        <v>48</v>
      </c>
      <c r="G2980" s="180" t="s">
        <v>741</v>
      </c>
      <c r="H2980" s="181">
        <v>3</v>
      </c>
      <c r="I2980" s="182">
        <f>Tabla1[[#This Row],[P_Esperada_MEISR ]]*0.0008928</f>
        <v>2.6784000000000001E-3</v>
      </c>
      <c r="J2980" s="183">
        <v>1</v>
      </c>
      <c r="K2980" s="183">
        <f>Tabla1[[#This Row],[Puntuación]]-1</f>
        <v>0</v>
      </c>
      <c r="L2980" s="182">
        <f>Tabla1[[#This Row],[Cambio escala]]*0.0008928</f>
        <v>0</v>
      </c>
      <c r="M2980" s="179" t="s">
        <v>23</v>
      </c>
      <c r="N2980" s="179" t="s">
        <v>1434</v>
      </c>
      <c r="O2980" s="179" t="s">
        <v>23</v>
      </c>
      <c r="P2980" s="179" t="s">
        <v>1437</v>
      </c>
      <c r="Q2980" s="179" t="s">
        <v>23</v>
      </c>
      <c r="R2980" s="179" t="s">
        <v>1525</v>
      </c>
      <c r="S2980" s="179" t="s">
        <v>176</v>
      </c>
      <c r="T2980" s="184" t="s">
        <v>19</v>
      </c>
      <c r="U2980" s="184" t="str">
        <f>Tabla1[[#This Row],[Códigos CIF]]&amp;" "&amp;"="&amp;" "&amp;Tabla1[[#This Row],[Códigos CIF Habilidad]]</f>
        <v>d177 = Tomar decisiones</v>
      </c>
      <c r="V2980" s="189" t="s">
        <v>177</v>
      </c>
      <c r="W2980" s="19" t="s">
        <v>178</v>
      </c>
      <c r="X2980" s="10"/>
      <c r="Y2980" s="10"/>
      <c r="Z2980"/>
      <c r="AA2980"/>
      <c r="AB2980"/>
      <c r="AC2980"/>
      <c r="AD2980"/>
      <c r="AE2980"/>
      <c r="AF2980"/>
      <c r="AG2980"/>
      <c r="AH2980"/>
      <c r="AI2980"/>
    </row>
    <row r="2981" spans="1:35">
      <c r="A2981" s="10">
        <v>2965</v>
      </c>
      <c r="B2981" s="176" t="s">
        <v>1346</v>
      </c>
      <c r="C2981" s="177" t="s">
        <v>915</v>
      </c>
      <c r="D2981" s="177" t="s">
        <v>201</v>
      </c>
      <c r="E2981" s="178" t="s">
        <v>243</v>
      </c>
      <c r="F2981" s="179">
        <v>48</v>
      </c>
      <c r="G2981" s="180" t="s">
        <v>741</v>
      </c>
      <c r="H2981" s="181">
        <v>3</v>
      </c>
      <c r="I2981" s="182">
        <f>Tabla1[[#This Row],[P_Esperada_MEISR ]]*0.0008928</f>
        <v>2.6784000000000001E-3</v>
      </c>
      <c r="J2981" s="183">
        <v>1</v>
      </c>
      <c r="K2981" s="183">
        <f>Tabla1[[#This Row],[Puntuación]]-1</f>
        <v>0</v>
      </c>
      <c r="L2981" s="182">
        <f>Tabla1[[#This Row],[Cambio escala]]*0.0008928</f>
        <v>0</v>
      </c>
      <c r="M2981" s="179" t="s">
        <v>23</v>
      </c>
      <c r="N2981" s="179" t="s">
        <v>1434</v>
      </c>
      <c r="O2981" s="179" t="s">
        <v>23</v>
      </c>
      <c r="P2981" s="179" t="s">
        <v>1437</v>
      </c>
      <c r="Q2981" s="179" t="s">
        <v>23</v>
      </c>
      <c r="R2981" s="179" t="s">
        <v>1525</v>
      </c>
      <c r="S2981" s="179" t="s">
        <v>211</v>
      </c>
      <c r="T2981" s="184" t="s">
        <v>83</v>
      </c>
      <c r="U2981" s="184" t="str">
        <f>Tabla1[[#This Row],[Códigos CIF]]&amp;" "&amp;"="&amp;" "&amp;Tabla1[[#This Row],[Códigos CIF Habilidad]]</f>
        <v>d540 = Vestirse</v>
      </c>
      <c r="V2981" s="189" t="s">
        <v>212</v>
      </c>
      <c r="W2981" s="19" t="s">
        <v>213</v>
      </c>
      <c r="X2981" s="10"/>
      <c r="Y2981" s="10"/>
      <c r="Z2981"/>
      <c r="AA2981"/>
      <c r="AB2981"/>
      <c r="AC2981"/>
      <c r="AD2981"/>
      <c r="AE2981"/>
      <c r="AF2981"/>
      <c r="AG2981"/>
      <c r="AH2981"/>
      <c r="AI2981"/>
    </row>
    <row r="2982" spans="1:35" ht="20.399999999999999">
      <c r="A2982" s="10">
        <v>2966</v>
      </c>
      <c r="B2982" s="176" t="s">
        <v>1346</v>
      </c>
      <c r="C2982" s="177" t="s">
        <v>916</v>
      </c>
      <c r="D2982" s="177" t="s">
        <v>201</v>
      </c>
      <c r="E2982" s="178" t="s">
        <v>244</v>
      </c>
      <c r="F2982" s="179">
        <v>48</v>
      </c>
      <c r="G2982" s="180" t="s">
        <v>741</v>
      </c>
      <c r="H2982" s="181">
        <v>3</v>
      </c>
      <c r="I2982" s="182">
        <f>Tabla1[[#This Row],[P_Esperada_MEISR ]]*0.0008928</f>
        <v>2.6784000000000001E-3</v>
      </c>
      <c r="J2982" s="183">
        <v>1</v>
      </c>
      <c r="K2982" s="183">
        <f>Tabla1[[#This Row],[Puntuación]]-1</f>
        <v>0</v>
      </c>
      <c r="L2982" s="182">
        <f>Tabla1[[#This Row],[Cambio escala]]*0.0008928</f>
        <v>0</v>
      </c>
      <c r="M2982" s="179" t="s">
        <v>23</v>
      </c>
      <c r="N2982" s="179" t="s">
        <v>1434</v>
      </c>
      <c r="O2982" s="179" t="s">
        <v>23</v>
      </c>
      <c r="P2982" s="179" t="s">
        <v>1437</v>
      </c>
      <c r="Q2982" s="179" t="s">
        <v>23</v>
      </c>
      <c r="R2982" s="179" t="s">
        <v>1525</v>
      </c>
      <c r="S2982" s="179" t="s">
        <v>211</v>
      </c>
      <c r="T2982" s="184" t="s">
        <v>83</v>
      </c>
      <c r="U2982" s="184" t="str">
        <f>Tabla1[[#This Row],[Códigos CIF]]&amp;" "&amp;"="&amp;" "&amp;Tabla1[[#This Row],[Códigos CIF Habilidad]]</f>
        <v>d540 = Vestirse</v>
      </c>
      <c r="V2982" s="189" t="s">
        <v>212</v>
      </c>
      <c r="W2982" s="19" t="s">
        <v>213</v>
      </c>
      <c r="X2982" s="10"/>
      <c r="Y2982" s="10"/>
      <c r="Z2982"/>
      <c r="AA2982"/>
      <c r="AB2982"/>
      <c r="AC2982"/>
      <c r="AD2982"/>
      <c r="AE2982"/>
      <c r="AF2982"/>
      <c r="AG2982"/>
      <c r="AH2982"/>
      <c r="AI2982"/>
    </row>
    <row r="2983" spans="1:35">
      <c r="A2983" s="10">
        <v>2967</v>
      </c>
      <c r="B2983" s="176" t="s">
        <v>1346</v>
      </c>
      <c r="C2983" s="177" t="s">
        <v>917</v>
      </c>
      <c r="D2983" s="177" t="s">
        <v>201</v>
      </c>
      <c r="E2983" s="178" t="s">
        <v>245</v>
      </c>
      <c r="F2983" s="179">
        <v>48</v>
      </c>
      <c r="G2983" s="180" t="s">
        <v>741</v>
      </c>
      <c r="H2983" s="181">
        <v>3</v>
      </c>
      <c r="I2983" s="182">
        <f>Tabla1[[#This Row],[P_Esperada_MEISR ]]*0.0008928</f>
        <v>2.6784000000000001E-3</v>
      </c>
      <c r="J2983" s="183">
        <v>1</v>
      </c>
      <c r="K2983" s="183">
        <f>Tabla1[[#This Row],[Puntuación]]-1</f>
        <v>0</v>
      </c>
      <c r="L2983" s="182">
        <f>Tabla1[[#This Row],[Cambio escala]]*0.0008928</f>
        <v>0</v>
      </c>
      <c r="M2983" s="179" t="s">
        <v>23</v>
      </c>
      <c r="N2983" s="179" t="s">
        <v>1434</v>
      </c>
      <c r="O2983" s="179" t="s">
        <v>23</v>
      </c>
      <c r="P2983" s="179" t="s">
        <v>1437</v>
      </c>
      <c r="Q2983" s="179" t="s">
        <v>23</v>
      </c>
      <c r="R2983" s="179" t="s">
        <v>1525</v>
      </c>
      <c r="S2983" s="179" t="s">
        <v>211</v>
      </c>
      <c r="T2983" s="184" t="s">
        <v>83</v>
      </c>
      <c r="U2983" s="184" t="str">
        <f>Tabla1[[#This Row],[Códigos CIF]]&amp;" "&amp;"="&amp;" "&amp;Tabla1[[#This Row],[Códigos CIF Habilidad]]</f>
        <v>d540 = Vestirse</v>
      </c>
      <c r="V2983" s="189" t="s">
        <v>212</v>
      </c>
      <c r="W2983" s="19" t="s">
        <v>213</v>
      </c>
      <c r="X2983" s="10"/>
      <c r="Y2983" s="10"/>
      <c r="Z2983"/>
      <c r="AA2983"/>
      <c r="AB2983"/>
      <c r="AC2983"/>
      <c r="AD2983"/>
      <c r="AE2983"/>
      <c r="AF2983"/>
      <c r="AG2983"/>
      <c r="AH2983"/>
      <c r="AI2983"/>
    </row>
    <row r="2984" spans="1:35">
      <c r="A2984" s="10">
        <v>2968</v>
      </c>
      <c r="B2984" s="176" t="s">
        <v>1346</v>
      </c>
      <c r="C2984" s="177" t="s">
        <v>918</v>
      </c>
      <c r="D2984" s="177" t="s">
        <v>201</v>
      </c>
      <c r="E2984" s="178" t="s">
        <v>705</v>
      </c>
      <c r="F2984" s="179">
        <v>48</v>
      </c>
      <c r="G2984" s="180" t="s">
        <v>741</v>
      </c>
      <c r="H2984" s="181">
        <v>3</v>
      </c>
      <c r="I2984" s="182">
        <f>Tabla1[[#This Row],[P_Esperada_MEISR ]]*0.0008928</f>
        <v>2.6784000000000001E-3</v>
      </c>
      <c r="J2984" s="183">
        <v>1</v>
      </c>
      <c r="K2984" s="183">
        <f>Tabla1[[#This Row],[Puntuación]]-1</f>
        <v>0</v>
      </c>
      <c r="L2984" s="182">
        <f>Tabla1[[#This Row],[Cambio escala]]*0.0008928</f>
        <v>0</v>
      </c>
      <c r="M2984" s="179" t="s">
        <v>23</v>
      </c>
      <c r="N2984" s="179" t="s">
        <v>1434</v>
      </c>
      <c r="O2984" s="179" t="s">
        <v>23</v>
      </c>
      <c r="P2984" s="179" t="s">
        <v>1437</v>
      </c>
      <c r="Q2984" s="179" t="s">
        <v>23</v>
      </c>
      <c r="R2984" s="179" t="s">
        <v>1525</v>
      </c>
      <c r="S2984" s="179" t="s">
        <v>211</v>
      </c>
      <c r="T2984" s="184" t="s">
        <v>83</v>
      </c>
      <c r="U2984" s="184" t="str">
        <f>Tabla1[[#This Row],[Códigos CIF]]&amp;" "&amp;"="&amp;" "&amp;Tabla1[[#This Row],[Códigos CIF Habilidad]]</f>
        <v>d540 = Vestirse</v>
      </c>
      <c r="V2984" s="189" t="s">
        <v>212</v>
      </c>
      <c r="W2984" s="19" t="s">
        <v>213</v>
      </c>
      <c r="X2984" s="10"/>
      <c r="Y2984" s="10"/>
      <c r="Z2984"/>
      <c r="AA2984"/>
      <c r="AB2984"/>
      <c r="AC2984"/>
      <c r="AD2984"/>
      <c r="AE2984"/>
      <c r="AF2984"/>
      <c r="AG2984"/>
      <c r="AH2984"/>
      <c r="AI2984"/>
    </row>
    <row r="2985" spans="1:35" ht="20.399999999999999">
      <c r="A2985" s="10">
        <v>2969</v>
      </c>
      <c r="B2985" s="176" t="s">
        <v>1346</v>
      </c>
      <c r="C2985" s="177" t="s">
        <v>919</v>
      </c>
      <c r="D2985" s="177" t="s">
        <v>201</v>
      </c>
      <c r="E2985" s="178" t="s">
        <v>246</v>
      </c>
      <c r="F2985" s="179">
        <v>48</v>
      </c>
      <c r="G2985" s="180" t="s">
        <v>741</v>
      </c>
      <c r="H2985" s="181">
        <v>3</v>
      </c>
      <c r="I2985" s="182">
        <f>Tabla1[[#This Row],[P_Esperada_MEISR ]]*0.0008928</f>
        <v>2.6784000000000001E-3</v>
      </c>
      <c r="J2985" s="183">
        <v>1</v>
      </c>
      <c r="K2985" s="183">
        <f>Tabla1[[#This Row],[Puntuación]]-1</f>
        <v>0</v>
      </c>
      <c r="L2985" s="182">
        <f>Tabla1[[#This Row],[Cambio escala]]*0.0008928</f>
        <v>0</v>
      </c>
      <c r="M2985" s="179" t="s">
        <v>5</v>
      </c>
      <c r="N2985" s="179" t="s">
        <v>1436</v>
      </c>
      <c r="O2985" s="179" t="s">
        <v>6</v>
      </c>
      <c r="P2985" s="179" t="s">
        <v>1439</v>
      </c>
      <c r="Q2985" s="179" t="s">
        <v>5</v>
      </c>
      <c r="R2985" s="179" t="s">
        <v>1519</v>
      </c>
      <c r="S2985" s="179" t="s">
        <v>55</v>
      </c>
      <c r="T2985" s="184" t="s">
        <v>9</v>
      </c>
      <c r="U2985" s="184" t="str">
        <f>Tabla1[[#This Row],[Códigos CIF]]&amp;" "&amp;"="&amp;" "&amp;Tabla1[[#This Row],[Códigos CIF Habilidad]]</f>
        <v>d330 = Hablar</v>
      </c>
      <c r="V2985" s="189" t="s">
        <v>56</v>
      </c>
      <c r="W2985" s="19" t="s">
        <v>57</v>
      </c>
      <c r="X2985" s="10"/>
      <c r="Y2985" s="10"/>
      <c r="Z2985"/>
      <c r="AA2985"/>
      <c r="AB2985"/>
      <c r="AC2985"/>
      <c r="AD2985"/>
      <c r="AE2985"/>
      <c r="AF2985"/>
      <c r="AG2985"/>
      <c r="AH2985"/>
      <c r="AI2985"/>
    </row>
    <row r="2986" spans="1:35">
      <c r="A2986" s="10">
        <v>2970</v>
      </c>
      <c r="B2986" s="176" t="s">
        <v>1346</v>
      </c>
      <c r="C2986" s="177" t="s">
        <v>920</v>
      </c>
      <c r="D2986" s="177" t="s">
        <v>201</v>
      </c>
      <c r="E2986" s="178" t="s">
        <v>231</v>
      </c>
      <c r="F2986" s="179">
        <v>54</v>
      </c>
      <c r="G2986" s="180" t="s">
        <v>743</v>
      </c>
      <c r="H2986" s="181">
        <v>3</v>
      </c>
      <c r="I2986" s="182">
        <f>Tabla1[[#This Row],[P_Esperada_MEISR ]]*0.0008928</f>
        <v>2.6784000000000001E-3</v>
      </c>
      <c r="J2986" s="183">
        <v>1</v>
      </c>
      <c r="K2986" s="183">
        <f>Tabla1[[#This Row],[Puntuación]]-1</f>
        <v>0</v>
      </c>
      <c r="L2986" s="182">
        <f>Tabla1[[#This Row],[Cambio escala]]*0.0008928</f>
        <v>0</v>
      </c>
      <c r="M2986" s="179" t="s">
        <v>23</v>
      </c>
      <c r="N2986" s="179" t="s">
        <v>1434</v>
      </c>
      <c r="O2986" s="179" t="s">
        <v>23</v>
      </c>
      <c r="P2986" s="179" t="s">
        <v>1437</v>
      </c>
      <c r="Q2986" s="179" t="s">
        <v>23</v>
      </c>
      <c r="R2986" s="179" t="s">
        <v>1525</v>
      </c>
      <c r="S2986" s="179" t="s">
        <v>211</v>
      </c>
      <c r="T2986" s="184" t="s">
        <v>83</v>
      </c>
      <c r="U2986" s="184" t="str">
        <f>Tabla1[[#This Row],[Códigos CIF]]&amp;" "&amp;"="&amp;" "&amp;Tabla1[[#This Row],[Códigos CIF Habilidad]]</f>
        <v>d540 = Vestirse</v>
      </c>
      <c r="V2986" s="189" t="s">
        <v>212</v>
      </c>
      <c r="W2986" s="19" t="s">
        <v>213</v>
      </c>
      <c r="X2986" s="10"/>
      <c r="Y2986" s="10"/>
      <c r="Z2986"/>
      <c r="AA2986"/>
      <c r="AB2986"/>
      <c r="AC2986"/>
      <c r="AD2986"/>
      <c r="AE2986"/>
      <c r="AF2986"/>
      <c r="AG2986"/>
      <c r="AH2986"/>
      <c r="AI2986"/>
    </row>
    <row r="2987" spans="1:35">
      <c r="A2987" s="10">
        <v>2971</v>
      </c>
      <c r="B2987" s="176" t="s">
        <v>1346</v>
      </c>
      <c r="C2987" s="177" t="s">
        <v>921</v>
      </c>
      <c r="D2987" s="177" t="s">
        <v>201</v>
      </c>
      <c r="E2987" s="178" t="s">
        <v>237</v>
      </c>
      <c r="F2987" s="179">
        <v>54</v>
      </c>
      <c r="G2987" s="180" t="s">
        <v>743</v>
      </c>
      <c r="H2987" s="181">
        <v>3</v>
      </c>
      <c r="I2987" s="182">
        <f>Tabla1[[#This Row],[P_Esperada_MEISR ]]*0.0008928</f>
        <v>2.6784000000000001E-3</v>
      </c>
      <c r="J2987" s="183">
        <v>1</v>
      </c>
      <c r="K2987" s="183">
        <f>Tabla1[[#This Row],[Puntuación]]-1</f>
        <v>0</v>
      </c>
      <c r="L2987" s="182">
        <f>Tabla1[[#This Row],[Cambio escala]]*0.0008928</f>
        <v>0</v>
      </c>
      <c r="M2987" s="179" t="s">
        <v>23</v>
      </c>
      <c r="N2987" s="179" t="s">
        <v>1434</v>
      </c>
      <c r="O2987" s="179" t="s">
        <v>23</v>
      </c>
      <c r="P2987" s="179" t="s">
        <v>1437</v>
      </c>
      <c r="Q2987" s="179" t="s">
        <v>23</v>
      </c>
      <c r="R2987" s="179" t="s">
        <v>1525</v>
      </c>
      <c r="S2987" s="179" t="s">
        <v>211</v>
      </c>
      <c r="T2987" s="184" t="s">
        <v>83</v>
      </c>
      <c r="U2987" s="184" t="str">
        <f>Tabla1[[#This Row],[Códigos CIF]]&amp;" "&amp;"="&amp;" "&amp;Tabla1[[#This Row],[Códigos CIF Habilidad]]</f>
        <v>d540 = Vestirse</v>
      </c>
      <c r="V2987" s="189" t="s">
        <v>212</v>
      </c>
      <c r="W2987" s="19" t="s">
        <v>213</v>
      </c>
      <c r="X2987" s="10"/>
      <c r="Y2987" s="10"/>
      <c r="Z2987"/>
      <c r="AA2987"/>
      <c r="AB2987"/>
      <c r="AC2987"/>
      <c r="AD2987"/>
      <c r="AE2987"/>
      <c r="AF2987"/>
      <c r="AG2987"/>
      <c r="AH2987"/>
      <c r="AI2987"/>
    </row>
    <row r="2988" spans="1:35">
      <c r="A2988" s="10">
        <v>2972</v>
      </c>
      <c r="B2988" s="176" t="s">
        <v>1346</v>
      </c>
      <c r="C2988" s="177" t="s">
        <v>922</v>
      </c>
      <c r="D2988" s="177" t="s">
        <v>201</v>
      </c>
      <c r="E2988" s="178" t="s">
        <v>251</v>
      </c>
      <c r="F2988" s="179">
        <v>54</v>
      </c>
      <c r="G2988" s="180" t="s">
        <v>743</v>
      </c>
      <c r="H2988" s="181">
        <v>3</v>
      </c>
      <c r="I2988" s="182">
        <f>Tabla1[[#This Row],[P_Esperada_MEISR ]]*0.0008928</f>
        <v>2.6784000000000001E-3</v>
      </c>
      <c r="J2988" s="183">
        <v>1</v>
      </c>
      <c r="K2988" s="183">
        <f>Tabla1[[#This Row],[Puntuación]]-1</f>
        <v>0</v>
      </c>
      <c r="L2988" s="182">
        <f>Tabla1[[#This Row],[Cambio escala]]*0.0008928</f>
        <v>0</v>
      </c>
      <c r="M2988" s="179" t="s">
        <v>24</v>
      </c>
      <c r="N2988" s="179" t="s">
        <v>1435</v>
      </c>
      <c r="O2988" s="179" t="s">
        <v>31</v>
      </c>
      <c r="P2988" s="179" t="s">
        <v>1438</v>
      </c>
      <c r="Q2988" s="179" t="s">
        <v>7</v>
      </c>
      <c r="R2988" s="179" t="s">
        <v>1526</v>
      </c>
      <c r="S2988" s="179" t="s">
        <v>111</v>
      </c>
      <c r="T2988" s="184" t="s">
        <v>19</v>
      </c>
      <c r="U2988" s="184" t="str">
        <f>Tabla1[[#This Row],[Códigos CIF]]&amp;" "&amp;"="&amp;" "&amp;Tabla1[[#This Row],[Códigos CIF Habilidad]]</f>
        <v>d137 = Adquirir conceptos</v>
      </c>
      <c r="V2988" s="189" t="s">
        <v>112</v>
      </c>
      <c r="W2988" s="19" t="s">
        <v>113</v>
      </c>
      <c r="X2988" s="10"/>
      <c r="Y2988" s="10"/>
      <c r="Z2988"/>
      <c r="AA2988"/>
      <c r="AB2988"/>
      <c r="AC2988"/>
      <c r="AD2988"/>
      <c r="AE2988"/>
      <c r="AF2988"/>
      <c r="AG2988"/>
      <c r="AH2988"/>
      <c r="AI2988"/>
    </row>
    <row r="2989" spans="1:35">
      <c r="A2989" s="10">
        <v>2973</v>
      </c>
      <c r="B2989" s="176" t="s">
        <v>1346</v>
      </c>
      <c r="C2989" s="177" t="s">
        <v>923</v>
      </c>
      <c r="D2989" s="177" t="s">
        <v>201</v>
      </c>
      <c r="E2989" s="178" t="s">
        <v>247</v>
      </c>
      <c r="F2989" s="179">
        <v>60</v>
      </c>
      <c r="G2989" s="180" t="s">
        <v>744</v>
      </c>
      <c r="H2989" s="181">
        <v>3</v>
      </c>
      <c r="I2989" s="182">
        <f>Tabla1[[#This Row],[P_Esperada_MEISR ]]*0.0008928</f>
        <v>2.6784000000000001E-3</v>
      </c>
      <c r="J2989" s="183">
        <v>1</v>
      </c>
      <c r="K2989" s="183">
        <f>Tabla1[[#This Row],[Puntuación]]-1</f>
        <v>0</v>
      </c>
      <c r="L2989" s="182">
        <f>Tabla1[[#This Row],[Cambio escala]]*0.0008928</f>
        <v>0</v>
      </c>
      <c r="M2989" s="179" t="s">
        <v>23</v>
      </c>
      <c r="N2989" s="179" t="s">
        <v>1434</v>
      </c>
      <c r="O2989" s="179" t="s">
        <v>23</v>
      </c>
      <c r="P2989" s="179" t="s">
        <v>1437</v>
      </c>
      <c r="Q2989" s="179" t="s">
        <v>23</v>
      </c>
      <c r="R2989" s="179" t="s">
        <v>1525</v>
      </c>
      <c r="S2989" s="179" t="s">
        <v>211</v>
      </c>
      <c r="T2989" s="184" t="s">
        <v>83</v>
      </c>
      <c r="U2989" s="184" t="str">
        <f>Tabla1[[#This Row],[Códigos CIF]]&amp;" "&amp;"="&amp;" "&amp;Tabla1[[#This Row],[Códigos CIF Habilidad]]</f>
        <v>d540 = Vestirse</v>
      </c>
      <c r="V2989" s="189" t="s">
        <v>212</v>
      </c>
      <c r="W2989" s="19" t="s">
        <v>213</v>
      </c>
      <c r="X2989" s="10"/>
      <c r="Y2989" s="10"/>
      <c r="Z2989"/>
      <c r="AA2989"/>
      <c r="AB2989"/>
      <c r="AC2989"/>
      <c r="AD2989"/>
      <c r="AE2989"/>
      <c r="AF2989"/>
      <c r="AG2989"/>
      <c r="AH2989"/>
      <c r="AI2989"/>
    </row>
    <row r="2990" spans="1:35" ht="20.399999999999999">
      <c r="A2990" s="10">
        <v>2974</v>
      </c>
      <c r="B2990" s="176" t="s">
        <v>1346</v>
      </c>
      <c r="C2990" s="177" t="s">
        <v>924</v>
      </c>
      <c r="D2990" s="177" t="s">
        <v>201</v>
      </c>
      <c r="E2990" s="178" t="s">
        <v>248</v>
      </c>
      <c r="F2990" s="179">
        <v>60</v>
      </c>
      <c r="G2990" s="180" t="s">
        <v>744</v>
      </c>
      <c r="H2990" s="181">
        <v>3</v>
      </c>
      <c r="I2990" s="182">
        <f>Tabla1[[#This Row],[P_Esperada_MEISR ]]*0.0008928</f>
        <v>2.6784000000000001E-3</v>
      </c>
      <c r="J2990" s="183">
        <v>1</v>
      </c>
      <c r="K2990" s="183">
        <f>Tabla1[[#This Row],[Puntuación]]-1</f>
        <v>0</v>
      </c>
      <c r="L2990" s="182">
        <f>Tabla1[[#This Row],[Cambio escala]]*0.0008928</f>
        <v>0</v>
      </c>
      <c r="M2990" s="179" t="s">
        <v>23</v>
      </c>
      <c r="N2990" s="179" t="s">
        <v>1434</v>
      </c>
      <c r="O2990" s="179" t="s">
        <v>23</v>
      </c>
      <c r="P2990" s="179" t="s">
        <v>1437</v>
      </c>
      <c r="Q2990" s="179" t="s">
        <v>23</v>
      </c>
      <c r="R2990" s="179" t="s">
        <v>1525</v>
      </c>
      <c r="S2990" s="179" t="s">
        <v>211</v>
      </c>
      <c r="T2990" s="184" t="s">
        <v>83</v>
      </c>
      <c r="U2990" s="184" t="str">
        <f>Tabla1[[#This Row],[Códigos CIF]]&amp;" "&amp;"="&amp;" "&amp;Tabla1[[#This Row],[Códigos CIF Habilidad]]</f>
        <v>d540 = Vestirse</v>
      </c>
      <c r="V2990" s="189" t="s">
        <v>212</v>
      </c>
      <c r="W2990" s="19" t="s">
        <v>213</v>
      </c>
      <c r="X2990" s="10"/>
      <c r="Y2990" s="10"/>
      <c r="Z2990"/>
      <c r="AA2990"/>
      <c r="AB2990"/>
      <c r="AC2990"/>
      <c r="AD2990"/>
      <c r="AE2990"/>
      <c r="AF2990"/>
      <c r="AG2990"/>
      <c r="AH2990"/>
      <c r="AI2990"/>
    </row>
    <row r="2991" spans="1:35">
      <c r="A2991" s="10">
        <v>2975</v>
      </c>
      <c r="B2991" s="176" t="s">
        <v>1346</v>
      </c>
      <c r="C2991" s="177" t="s">
        <v>925</v>
      </c>
      <c r="D2991" s="177" t="s">
        <v>201</v>
      </c>
      <c r="E2991" s="178" t="s">
        <v>249</v>
      </c>
      <c r="F2991" s="179">
        <v>60</v>
      </c>
      <c r="G2991" s="180" t="s">
        <v>744</v>
      </c>
      <c r="H2991" s="181">
        <v>3</v>
      </c>
      <c r="I2991" s="182">
        <f>Tabla1[[#This Row],[P_Esperada_MEISR ]]*0.0008928</f>
        <v>2.6784000000000001E-3</v>
      </c>
      <c r="J2991" s="183">
        <v>1</v>
      </c>
      <c r="K2991" s="183">
        <f>Tabla1[[#This Row],[Puntuación]]-1</f>
        <v>0</v>
      </c>
      <c r="L2991" s="182">
        <f>Tabla1[[#This Row],[Cambio escala]]*0.0008928</f>
        <v>0</v>
      </c>
      <c r="M2991" s="179" t="s">
        <v>23</v>
      </c>
      <c r="N2991" s="179" t="s">
        <v>1434</v>
      </c>
      <c r="O2991" s="179" t="s">
        <v>23</v>
      </c>
      <c r="P2991" s="179" t="s">
        <v>1437</v>
      </c>
      <c r="Q2991" s="179" t="s">
        <v>23</v>
      </c>
      <c r="R2991" s="179" t="s">
        <v>1525</v>
      </c>
      <c r="S2991" s="179" t="s">
        <v>211</v>
      </c>
      <c r="T2991" s="184" t="s">
        <v>83</v>
      </c>
      <c r="U2991" s="184" t="str">
        <f>Tabla1[[#This Row],[Códigos CIF]]&amp;" "&amp;"="&amp;" "&amp;Tabla1[[#This Row],[Códigos CIF Habilidad]]</f>
        <v>d540 = Vestirse</v>
      </c>
      <c r="V2991" s="189" t="s">
        <v>212</v>
      </c>
      <c r="W2991" s="19" t="s">
        <v>213</v>
      </c>
      <c r="X2991" s="10"/>
      <c r="Y2991" s="10"/>
      <c r="Z2991"/>
      <c r="AA2991"/>
      <c r="AB2991"/>
      <c r="AC2991"/>
      <c r="AD2991"/>
      <c r="AE2991"/>
      <c r="AF2991"/>
      <c r="AG2991"/>
      <c r="AH2991"/>
      <c r="AI2991"/>
    </row>
    <row r="2992" spans="1:35">
      <c r="A2992" s="10">
        <v>2976</v>
      </c>
      <c r="B2992" s="176" t="s">
        <v>1346</v>
      </c>
      <c r="C2992" s="177" t="s">
        <v>926</v>
      </c>
      <c r="D2992" s="177" t="s">
        <v>201</v>
      </c>
      <c r="E2992" s="178" t="s">
        <v>250</v>
      </c>
      <c r="F2992" s="179">
        <v>60</v>
      </c>
      <c r="G2992" s="180" t="s">
        <v>744</v>
      </c>
      <c r="H2992" s="181">
        <v>3</v>
      </c>
      <c r="I2992" s="182">
        <f>Tabla1[[#This Row],[P_Esperada_MEISR ]]*0.0008928</f>
        <v>2.6784000000000001E-3</v>
      </c>
      <c r="J2992" s="183">
        <v>1</v>
      </c>
      <c r="K2992" s="183">
        <f>Tabla1[[#This Row],[Puntuación]]-1</f>
        <v>0</v>
      </c>
      <c r="L2992" s="182">
        <f>Tabla1[[#This Row],[Cambio escala]]*0.0008928</f>
        <v>0</v>
      </c>
      <c r="M2992" s="179" t="s">
        <v>24</v>
      </c>
      <c r="N2992" s="179" t="s">
        <v>1435</v>
      </c>
      <c r="O2992" s="179" t="s">
        <v>31</v>
      </c>
      <c r="P2992" s="179" t="s">
        <v>1438</v>
      </c>
      <c r="Q2992" s="179" t="s">
        <v>7</v>
      </c>
      <c r="R2992" s="179" t="s">
        <v>1526</v>
      </c>
      <c r="S2992" s="179" t="s">
        <v>111</v>
      </c>
      <c r="T2992" s="184" t="s">
        <v>19</v>
      </c>
      <c r="U2992" s="184" t="str">
        <f>Tabla1[[#This Row],[Códigos CIF]]&amp;" "&amp;"="&amp;" "&amp;Tabla1[[#This Row],[Códigos CIF Habilidad]]</f>
        <v>d137 = Adquirir conceptos</v>
      </c>
      <c r="V2992" s="189" t="s">
        <v>112</v>
      </c>
      <c r="W2992" s="19" t="s">
        <v>113</v>
      </c>
      <c r="X2992" s="10"/>
      <c r="Y2992" s="10"/>
      <c r="Z2992"/>
      <c r="AA2992"/>
      <c r="AB2992"/>
      <c r="AC2992"/>
      <c r="AD2992"/>
      <c r="AE2992"/>
      <c r="AF2992"/>
      <c r="AG2992"/>
      <c r="AH2992"/>
      <c r="AI2992"/>
    </row>
    <row r="2993" spans="1:35" ht="40.799999999999997">
      <c r="A2993" s="10">
        <v>2977</v>
      </c>
      <c r="B2993" s="176" t="s">
        <v>1346</v>
      </c>
      <c r="C2993" s="177" t="s">
        <v>749</v>
      </c>
      <c r="D2993" s="177" t="s">
        <v>252</v>
      </c>
      <c r="E2993" s="178" t="s">
        <v>253</v>
      </c>
      <c r="F2993" s="179">
        <v>0</v>
      </c>
      <c r="G2993" s="180" t="s">
        <v>683</v>
      </c>
      <c r="H2993" s="181">
        <v>3</v>
      </c>
      <c r="I2993" s="182">
        <f>Tabla1[[#This Row],[P_Esperada_MEISR ]]*0.0008928</f>
        <v>2.6784000000000001E-3</v>
      </c>
      <c r="J2993" s="183">
        <v>1</v>
      </c>
      <c r="K2993" s="183">
        <f>Tabla1[[#This Row],[Puntuación]]-1</f>
        <v>0</v>
      </c>
      <c r="L2993" s="182">
        <f>Tabla1[[#This Row],[Cambio escala]]*0.0008928</f>
        <v>0</v>
      </c>
      <c r="M2993" s="179" t="s">
        <v>5</v>
      </c>
      <c r="N2993" s="179" t="s">
        <v>1436</v>
      </c>
      <c r="O2993" s="179" t="s">
        <v>5</v>
      </c>
      <c r="P2993" s="179" t="s">
        <v>1441</v>
      </c>
      <c r="Q2993" s="179" t="s">
        <v>5</v>
      </c>
      <c r="R2993" s="179" t="s">
        <v>1519</v>
      </c>
      <c r="S2993" s="179" t="s">
        <v>13</v>
      </c>
      <c r="T2993" s="184" t="s">
        <v>14</v>
      </c>
      <c r="U2993" s="184" t="str">
        <f>Tabla1[[#This Row],[Códigos CIF]]&amp;" "&amp;"="&amp;" "&amp;Tabla1[[#This Row],[Códigos CIF Habilidad]]</f>
        <v>d710 = Interacciones interpersonales básicas</v>
      </c>
      <c r="V2993" s="189" t="s">
        <v>15</v>
      </c>
      <c r="W2993" s="19" t="s">
        <v>16</v>
      </c>
      <c r="X2993" s="10"/>
      <c r="Y2993" s="10"/>
      <c r="Z2993"/>
      <c r="AA2993"/>
      <c r="AB2993"/>
      <c r="AC2993"/>
      <c r="AD2993"/>
      <c r="AE2993"/>
      <c r="AF2993"/>
      <c r="AG2993"/>
      <c r="AH2993"/>
      <c r="AI2993"/>
    </row>
    <row r="2994" spans="1:35" ht="24">
      <c r="A2994" s="10">
        <v>2978</v>
      </c>
      <c r="B2994" s="176" t="s">
        <v>1346</v>
      </c>
      <c r="C2994" s="177" t="s">
        <v>929</v>
      </c>
      <c r="D2994" s="177" t="s">
        <v>252</v>
      </c>
      <c r="E2994" s="178" t="s">
        <v>707</v>
      </c>
      <c r="F2994" s="179">
        <v>3</v>
      </c>
      <c r="G2994" s="180" t="s">
        <v>683</v>
      </c>
      <c r="H2994" s="181">
        <v>3</v>
      </c>
      <c r="I2994" s="182">
        <f>Tabla1[[#This Row],[P_Esperada_MEISR ]]*0.0008928</f>
        <v>2.6784000000000001E-3</v>
      </c>
      <c r="J2994" s="183">
        <v>1</v>
      </c>
      <c r="K2994" s="183">
        <f>Tabla1[[#This Row],[Puntuación]]-1</f>
        <v>0</v>
      </c>
      <c r="L2994" s="182">
        <f>Tabla1[[#This Row],[Cambio escala]]*0.0008928</f>
        <v>0</v>
      </c>
      <c r="M2994" s="179" t="s">
        <v>5</v>
      </c>
      <c r="N2994" s="179" t="s">
        <v>1436</v>
      </c>
      <c r="O2994" s="179" t="s">
        <v>5</v>
      </c>
      <c r="P2994" s="179" t="s">
        <v>1441</v>
      </c>
      <c r="Q2994" s="179" t="s">
        <v>5</v>
      </c>
      <c r="R2994" s="179" t="s">
        <v>1519</v>
      </c>
      <c r="S2994" s="179" t="s">
        <v>77</v>
      </c>
      <c r="T2994" s="184" t="s">
        <v>50</v>
      </c>
      <c r="U2994" s="184" t="str">
        <f>Tabla1[[#This Row],[Códigos CIF]]&amp;" "&amp;"="&amp;" "&amp;Tabla1[[#This Row],[Códigos CIF Habilidad]]</f>
        <v>d250 = Manejo del comportamiento propio</v>
      </c>
      <c r="V2994" s="189" t="s">
        <v>78</v>
      </c>
      <c r="W2994" s="19" t="s">
        <v>79</v>
      </c>
      <c r="X2994" s="10"/>
      <c r="Y2994" s="10"/>
      <c r="Z2994"/>
      <c r="AA2994"/>
      <c r="AB2994"/>
      <c r="AC2994"/>
      <c r="AD2994"/>
      <c r="AE2994"/>
      <c r="AF2994"/>
      <c r="AG2994"/>
      <c r="AH2994"/>
      <c r="AI2994"/>
    </row>
    <row r="2995" spans="1:35" ht="20.399999999999999">
      <c r="A2995" s="10">
        <v>2979</v>
      </c>
      <c r="B2995" s="176" t="s">
        <v>1346</v>
      </c>
      <c r="C2995" s="177" t="s">
        <v>930</v>
      </c>
      <c r="D2995" s="177" t="s">
        <v>252</v>
      </c>
      <c r="E2995" s="178" t="s">
        <v>254</v>
      </c>
      <c r="F2995" s="179">
        <v>3</v>
      </c>
      <c r="G2995" s="180" t="s">
        <v>683</v>
      </c>
      <c r="H2995" s="181">
        <v>3</v>
      </c>
      <c r="I2995" s="182">
        <f>Tabla1[[#This Row],[P_Esperada_MEISR ]]*0.0008928</f>
        <v>2.6784000000000001E-3</v>
      </c>
      <c r="J2995" s="183">
        <v>1</v>
      </c>
      <c r="K2995" s="183">
        <f>Tabla1[[#This Row],[Puntuación]]-1</f>
        <v>0</v>
      </c>
      <c r="L2995" s="182">
        <f>Tabla1[[#This Row],[Cambio escala]]*0.0008928</f>
        <v>0</v>
      </c>
      <c r="M2995" s="179" t="s">
        <v>24</v>
      </c>
      <c r="N2995" s="179" t="s">
        <v>1435</v>
      </c>
      <c r="O2995" s="179" t="s">
        <v>31</v>
      </c>
      <c r="P2995" s="179" t="s">
        <v>1438</v>
      </c>
      <c r="Q2995" s="179" t="s">
        <v>7</v>
      </c>
      <c r="R2995" s="179" t="s">
        <v>1526</v>
      </c>
      <c r="S2995" s="179" t="s">
        <v>18</v>
      </c>
      <c r="T2995" s="184" t="s">
        <v>19</v>
      </c>
      <c r="U2995" s="184" t="str">
        <f>Tabla1[[#This Row],[Códigos CIF]]&amp;" "&amp;"="&amp;" "&amp;Tabla1[[#This Row],[Códigos CIF Habilidad]]</f>
        <v>d110 = Mirar</v>
      </c>
      <c r="V2995" s="189" t="s">
        <v>20</v>
      </c>
      <c r="W2995" s="19" t="s">
        <v>21</v>
      </c>
      <c r="X2995" s="10"/>
      <c r="Y2995" s="10"/>
      <c r="Z2995"/>
      <c r="AA2995"/>
      <c r="AB2995"/>
      <c r="AC2995"/>
      <c r="AD2995"/>
      <c r="AE2995"/>
      <c r="AF2995"/>
      <c r="AG2995"/>
      <c r="AH2995"/>
      <c r="AI2995"/>
    </row>
    <row r="2996" spans="1:35" ht="20.399999999999999">
      <c r="A2996" s="10">
        <v>2980</v>
      </c>
      <c r="B2996" s="176" t="s">
        <v>1346</v>
      </c>
      <c r="C2996" s="177" t="s">
        <v>931</v>
      </c>
      <c r="D2996" s="177" t="s">
        <v>252</v>
      </c>
      <c r="E2996" s="178" t="s">
        <v>706</v>
      </c>
      <c r="F2996" s="179">
        <v>5</v>
      </c>
      <c r="G2996" s="180" t="s">
        <v>683</v>
      </c>
      <c r="H2996" s="181">
        <v>3</v>
      </c>
      <c r="I2996" s="182">
        <f>Tabla1[[#This Row],[P_Esperada_MEISR ]]*0.0008928</f>
        <v>2.6784000000000001E-3</v>
      </c>
      <c r="J2996" s="183">
        <v>1</v>
      </c>
      <c r="K2996" s="183">
        <f>Tabla1[[#This Row],[Puntuación]]-1</f>
        <v>0</v>
      </c>
      <c r="L2996" s="182">
        <f>Tabla1[[#This Row],[Cambio escala]]*0.0008928</f>
        <v>0</v>
      </c>
      <c r="M2996" s="179" t="s">
        <v>23</v>
      </c>
      <c r="N2996" s="179" t="s">
        <v>1434</v>
      </c>
      <c r="O2996" s="179" t="s">
        <v>25</v>
      </c>
      <c r="P2996" s="179" t="s">
        <v>1440</v>
      </c>
      <c r="Q2996" s="179" t="s">
        <v>23</v>
      </c>
      <c r="R2996" s="179" t="s">
        <v>1525</v>
      </c>
      <c r="S2996" s="179" t="s">
        <v>160</v>
      </c>
      <c r="T2996" s="184" t="s">
        <v>27</v>
      </c>
      <c r="U2996" s="184" t="str">
        <f>Tabla1[[#This Row],[Códigos CIF]]&amp;" "&amp;"="&amp;" "&amp;Tabla1[[#This Row],[Códigos CIF Habilidad]]</f>
        <v>d455 = Desplazarse por el entorno</v>
      </c>
      <c r="V2996" s="189" t="s">
        <v>161</v>
      </c>
      <c r="W2996" s="19" t="s">
        <v>162</v>
      </c>
      <c r="X2996" s="10"/>
      <c r="Y2996" s="10"/>
      <c r="Z2996"/>
      <c r="AA2996"/>
      <c r="AB2996"/>
      <c r="AC2996"/>
      <c r="AD2996"/>
      <c r="AE2996"/>
      <c r="AF2996"/>
      <c r="AG2996"/>
      <c r="AH2996"/>
      <c r="AI2996"/>
    </row>
    <row r="2997" spans="1:35" ht="30.6">
      <c r="A2997" s="10">
        <v>2981</v>
      </c>
      <c r="B2997" s="176" t="s">
        <v>1346</v>
      </c>
      <c r="C2997" s="177" t="s">
        <v>932</v>
      </c>
      <c r="D2997" s="177" t="s">
        <v>252</v>
      </c>
      <c r="E2997" s="178" t="s">
        <v>708</v>
      </c>
      <c r="F2997" s="179">
        <v>5</v>
      </c>
      <c r="G2997" s="180" t="s">
        <v>683</v>
      </c>
      <c r="H2997" s="181">
        <v>3</v>
      </c>
      <c r="I2997" s="182">
        <f>Tabla1[[#This Row],[P_Esperada_MEISR ]]*0.0008928</f>
        <v>2.6784000000000001E-3</v>
      </c>
      <c r="J2997" s="183">
        <v>1</v>
      </c>
      <c r="K2997" s="183">
        <f>Tabla1[[#This Row],[Puntuación]]-1</f>
        <v>0</v>
      </c>
      <c r="L2997" s="182">
        <f>Tabla1[[#This Row],[Cambio escala]]*0.0008928</f>
        <v>0</v>
      </c>
      <c r="M2997" s="179" t="s">
        <v>23</v>
      </c>
      <c r="N2997" s="179" t="s">
        <v>1434</v>
      </c>
      <c r="O2997" s="179" t="s">
        <v>25</v>
      </c>
      <c r="P2997" s="179" t="s">
        <v>1440</v>
      </c>
      <c r="Q2997" s="179" t="s">
        <v>23</v>
      </c>
      <c r="R2997" s="179" t="s">
        <v>1525</v>
      </c>
      <c r="S2997" s="179" t="s">
        <v>26</v>
      </c>
      <c r="T2997" s="184" t="s">
        <v>27</v>
      </c>
      <c r="U2997" s="184" t="str">
        <f>Tabla1[[#This Row],[Códigos CIF]]&amp;" "&amp;"="&amp;" "&amp;Tabla1[[#This Row],[Códigos CIF Habilidad]]</f>
        <v>d410 = Cambiar las posturas corporales básicas</v>
      </c>
      <c r="V2997" s="189" t="s">
        <v>28</v>
      </c>
      <c r="W2997" s="19" t="s">
        <v>29</v>
      </c>
      <c r="X2997" s="10"/>
      <c r="Y2997" s="10"/>
      <c r="Z2997"/>
      <c r="AA2997"/>
      <c r="AB2997"/>
      <c r="AC2997"/>
      <c r="AD2997"/>
      <c r="AE2997"/>
      <c r="AF2997"/>
      <c r="AG2997"/>
      <c r="AH2997"/>
      <c r="AI2997"/>
    </row>
    <row r="2998" spans="1:35" ht="30.6">
      <c r="A2998" s="10">
        <v>2982</v>
      </c>
      <c r="B2998" s="176" t="s">
        <v>1346</v>
      </c>
      <c r="C2998" s="177" t="s">
        <v>933</v>
      </c>
      <c r="D2998" s="177" t="s">
        <v>252</v>
      </c>
      <c r="E2998" s="178" t="s">
        <v>709</v>
      </c>
      <c r="F2998" s="179">
        <v>5</v>
      </c>
      <c r="G2998" s="180" t="s">
        <v>683</v>
      </c>
      <c r="H2998" s="181">
        <v>3</v>
      </c>
      <c r="I2998" s="182">
        <f>Tabla1[[#This Row],[P_Esperada_MEISR ]]*0.0008928</f>
        <v>2.6784000000000001E-3</v>
      </c>
      <c r="J2998" s="183">
        <v>1</v>
      </c>
      <c r="K2998" s="183">
        <f>Tabla1[[#This Row],[Puntuación]]-1</f>
        <v>0</v>
      </c>
      <c r="L2998" s="182">
        <f>Tabla1[[#This Row],[Cambio escala]]*0.0008928</f>
        <v>0</v>
      </c>
      <c r="M2998" s="179" t="s">
        <v>23</v>
      </c>
      <c r="N2998" s="179" t="s">
        <v>1434</v>
      </c>
      <c r="O2998" s="179" t="s">
        <v>25</v>
      </c>
      <c r="P2998" s="179" t="s">
        <v>1440</v>
      </c>
      <c r="Q2998" s="179" t="s">
        <v>23</v>
      </c>
      <c r="R2998" s="179" t="s">
        <v>1525</v>
      </c>
      <c r="S2998" s="179" t="s">
        <v>26</v>
      </c>
      <c r="T2998" s="184" t="s">
        <v>27</v>
      </c>
      <c r="U2998" s="184" t="str">
        <f>Tabla1[[#This Row],[Códigos CIF]]&amp;" "&amp;"="&amp;" "&amp;Tabla1[[#This Row],[Códigos CIF Habilidad]]</f>
        <v>d410 = Cambiar las posturas corporales básicas</v>
      </c>
      <c r="V2998" s="189" t="s">
        <v>28</v>
      </c>
      <c r="W2998" s="19" t="s">
        <v>29</v>
      </c>
      <c r="X2998" s="10"/>
      <c r="Y2998" s="10"/>
      <c r="Z2998"/>
      <c r="AA2998"/>
      <c r="AB2998"/>
      <c r="AC2998"/>
      <c r="AD2998"/>
      <c r="AE2998"/>
      <c r="AF2998"/>
      <c r="AG2998"/>
      <c r="AH2998"/>
      <c r="AI2998"/>
    </row>
    <row r="2999" spans="1:35" ht="20.399999999999999">
      <c r="A2999" s="10">
        <v>2983</v>
      </c>
      <c r="B2999" s="176" t="s">
        <v>1346</v>
      </c>
      <c r="C2999" s="177" t="s">
        <v>934</v>
      </c>
      <c r="D2999" s="177" t="s">
        <v>252</v>
      </c>
      <c r="E2999" s="178" t="s">
        <v>261</v>
      </c>
      <c r="F2999" s="179">
        <v>6</v>
      </c>
      <c r="G2999" s="180" t="s">
        <v>683</v>
      </c>
      <c r="H2999" s="181">
        <v>3</v>
      </c>
      <c r="I2999" s="182">
        <f>Tabla1[[#This Row],[P_Esperada_MEISR ]]*0.0008928</f>
        <v>2.6784000000000001E-3</v>
      </c>
      <c r="J2999" s="183">
        <v>1</v>
      </c>
      <c r="K2999" s="183">
        <f>Tabla1[[#This Row],[Puntuación]]-1</f>
        <v>0</v>
      </c>
      <c r="L2999" s="182">
        <f>Tabla1[[#This Row],[Cambio escala]]*0.0008928</f>
        <v>0</v>
      </c>
      <c r="M2999" s="179" t="s">
        <v>5</v>
      </c>
      <c r="N2999" s="179" t="s">
        <v>1436</v>
      </c>
      <c r="O2999" s="179" t="s">
        <v>6</v>
      </c>
      <c r="P2999" s="179" t="s">
        <v>1439</v>
      </c>
      <c r="Q2999" s="179" t="s">
        <v>23</v>
      </c>
      <c r="R2999" s="179" t="s">
        <v>1525</v>
      </c>
      <c r="S2999" s="179" t="s">
        <v>55</v>
      </c>
      <c r="T2999" s="184" t="s">
        <v>9</v>
      </c>
      <c r="U2999" s="184" t="str">
        <f>Tabla1[[#This Row],[Códigos CIF]]&amp;" "&amp;"="&amp;" "&amp;Tabla1[[#This Row],[Códigos CIF Habilidad]]</f>
        <v>d330 = Hablar</v>
      </c>
      <c r="V2999" s="189" t="s">
        <v>56</v>
      </c>
      <c r="W2999" s="19" t="s">
        <v>57</v>
      </c>
      <c r="X2999" s="10"/>
      <c r="Y2999" s="10"/>
      <c r="Z2999"/>
      <c r="AA2999"/>
      <c r="AB2999"/>
      <c r="AC2999"/>
      <c r="AD2999"/>
      <c r="AE2999"/>
      <c r="AF2999"/>
      <c r="AG2999"/>
      <c r="AH2999"/>
      <c r="AI2999"/>
    </row>
    <row r="3000" spans="1:35" ht="24">
      <c r="A3000" s="10">
        <v>2984</v>
      </c>
      <c r="B3000" s="176" t="s">
        <v>1346</v>
      </c>
      <c r="C3000" s="177" t="s">
        <v>935</v>
      </c>
      <c r="D3000" s="177" t="s">
        <v>252</v>
      </c>
      <c r="E3000" s="178" t="s">
        <v>710</v>
      </c>
      <c r="F3000" s="179">
        <v>7</v>
      </c>
      <c r="G3000" s="180" t="s">
        <v>686</v>
      </c>
      <c r="H3000" s="181">
        <v>3</v>
      </c>
      <c r="I3000" s="182">
        <f>Tabla1[[#This Row],[P_Esperada_MEISR ]]*0.0008928</f>
        <v>2.6784000000000001E-3</v>
      </c>
      <c r="J3000" s="183">
        <v>1</v>
      </c>
      <c r="K3000" s="183">
        <f>Tabla1[[#This Row],[Puntuación]]-1</f>
        <v>0</v>
      </c>
      <c r="L3000" s="182">
        <f>Tabla1[[#This Row],[Cambio escala]]*0.0008928</f>
        <v>0</v>
      </c>
      <c r="M3000" s="179" t="s">
        <v>23</v>
      </c>
      <c r="N3000" s="179" t="s">
        <v>1434</v>
      </c>
      <c r="O3000" s="179" t="s">
        <v>25</v>
      </c>
      <c r="P3000" s="179" t="s">
        <v>1440</v>
      </c>
      <c r="Q3000" s="179" t="s">
        <v>23</v>
      </c>
      <c r="R3000" s="179" t="s">
        <v>1525</v>
      </c>
      <c r="S3000" s="179" t="s">
        <v>26</v>
      </c>
      <c r="T3000" s="184" t="s">
        <v>27</v>
      </c>
      <c r="U3000" s="184" t="str">
        <f>Tabla1[[#This Row],[Códigos CIF]]&amp;" "&amp;"="&amp;" "&amp;Tabla1[[#This Row],[Códigos CIF Habilidad]]</f>
        <v>d410 = Cambiar las posturas corporales básicas</v>
      </c>
      <c r="V3000" s="189" t="s">
        <v>28</v>
      </c>
      <c r="W3000" s="19" t="s">
        <v>29</v>
      </c>
      <c r="X3000" s="10"/>
      <c r="Y3000" s="10"/>
      <c r="Z3000"/>
      <c r="AA3000"/>
      <c r="AB3000"/>
      <c r="AC3000"/>
      <c r="AD3000"/>
      <c r="AE3000"/>
      <c r="AF3000"/>
      <c r="AG3000"/>
      <c r="AH3000"/>
      <c r="AI3000"/>
    </row>
    <row r="3001" spans="1:35" ht="24">
      <c r="A3001" s="10">
        <v>2985</v>
      </c>
      <c r="B3001" s="176" t="s">
        <v>1346</v>
      </c>
      <c r="C3001" s="177" t="s">
        <v>936</v>
      </c>
      <c r="D3001" s="177" t="s">
        <v>252</v>
      </c>
      <c r="E3001" s="178" t="s">
        <v>255</v>
      </c>
      <c r="F3001" s="179">
        <v>8</v>
      </c>
      <c r="G3001" s="180" t="s">
        <v>686</v>
      </c>
      <c r="H3001" s="181">
        <v>3</v>
      </c>
      <c r="I3001" s="182">
        <f>Tabla1[[#This Row],[P_Esperada_MEISR ]]*0.0008928</f>
        <v>2.6784000000000001E-3</v>
      </c>
      <c r="J3001" s="183">
        <v>1</v>
      </c>
      <c r="K3001" s="183">
        <f>Tabla1[[#This Row],[Puntuación]]-1</f>
        <v>0</v>
      </c>
      <c r="L3001" s="182">
        <f>Tabla1[[#This Row],[Cambio escala]]*0.0008928</f>
        <v>0</v>
      </c>
      <c r="M3001" s="179" t="s">
        <v>23</v>
      </c>
      <c r="N3001" s="179" t="s">
        <v>1434</v>
      </c>
      <c r="O3001" s="179" t="s">
        <v>25</v>
      </c>
      <c r="P3001" s="179" t="s">
        <v>1440</v>
      </c>
      <c r="Q3001" s="179" t="s">
        <v>23</v>
      </c>
      <c r="R3001" s="179" t="s">
        <v>1525</v>
      </c>
      <c r="S3001" s="179" t="s">
        <v>26</v>
      </c>
      <c r="T3001" s="184" t="s">
        <v>27</v>
      </c>
      <c r="U3001" s="184" t="str">
        <f>Tabla1[[#This Row],[Códigos CIF]]&amp;" "&amp;"="&amp;" "&amp;Tabla1[[#This Row],[Códigos CIF Habilidad]]</f>
        <v>d410 = Cambiar las posturas corporales básicas</v>
      </c>
      <c r="V3001" s="189" t="s">
        <v>28</v>
      </c>
      <c r="W3001" s="19" t="s">
        <v>29</v>
      </c>
      <c r="X3001" s="10"/>
      <c r="Y3001" s="10"/>
      <c r="Z3001"/>
      <c r="AA3001"/>
      <c r="AB3001"/>
      <c r="AC3001"/>
      <c r="AD3001"/>
      <c r="AE3001"/>
      <c r="AF3001"/>
      <c r="AG3001"/>
      <c r="AH3001"/>
      <c r="AI3001"/>
    </row>
    <row r="3002" spans="1:35" ht="24">
      <c r="A3002" s="10">
        <v>2986</v>
      </c>
      <c r="B3002" s="176" t="s">
        <v>1346</v>
      </c>
      <c r="C3002" s="177" t="s">
        <v>937</v>
      </c>
      <c r="D3002" s="177" t="s">
        <v>252</v>
      </c>
      <c r="E3002" s="178" t="s">
        <v>256</v>
      </c>
      <c r="F3002" s="179">
        <v>8</v>
      </c>
      <c r="G3002" s="180" t="s">
        <v>686</v>
      </c>
      <c r="H3002" s="181">
        <v>3</v>
      </c>
      <c r="I3002" s="182">
        <f>Tabla1[[#This Row],[P_Esperada_MEISR ]]*0.0008928</f>
        <v>2.6784000000000001E-3</v>
      </c>
      <c r="J3002" s="183">
        <v>1</v>
      </c>
      <c r="K3002" s="183">
        <f>Tabla1[[#This Row],[Puntuación]]-1</f>
        <v>0</v>
      </c>
      <c r="L3002" s="182">
        <f>Tabla1[[#This Row],[Cambio escala]]*0.0008928</f>
        <v>0</v>
      </c>
      <c r="M3002" s="179" t="s">
        <v>24</v>
      </c>
      <c r="N3002" s="179" t="s">
        <v>1435</v>
      </c>
      <c r="O3002" s="179" t="s">
        <v>31</v>
      </c>
      <c r="P3002" s="179" t="s">
        <v>1438</v>
      </c>
      <c r="Q3002" s="179" t="s">
        <v>7</v>
      </c>
      <c r="R3002" s="179" t="s">
        <v>1526</v>
      </c>
      <c r="S3002" s="179" t="s">
        <v>257</v>
      </c>
      <c r="T3002" s="184" t="s">
        <v>19</v>
      </c>
      <c r="U3002" s="184" t="str">
        <f>Tabla1[[#This Row],[Códigos CIF]]&amp;" "&amp;"="&amp;" "&amp;Tabla1[[#This Row],[Códigos CIF Habilidad]]</f>
        <v>d131 = Aprender mediante acciones con objetos</v>
      </c>
      <c r="V3002" s="189" t="s">
        <v>258</v>
      </c>
      <c r="W3002" s="19" t="s">
        <v>259</v>
      </c>
      <c r="X3002" s="10"/>
      <c r="Y3002" s="10"/>
      <c r="Z3002"/>
      <c r="AA3002"/>
      <c r="AB3002"/>
      <c r="AC3002"/>
      <c r="AD3002"/>
      <c r="AE3002"/>
      <c r="AF3002"/>
      <c r="AG3002"/>
      <c r="AH3002"/>
      <c r="AI3002"/>
    </row>
    <row r="3003" spans="1:35" ht="30.6">
      <c r="A3003" s="10">
        <v>2987</v>
      </c>
      <c r="B3003" s="176" t="s">
        <v>1346</v>
      </c>
      <c r="C3003" s="177" t="s">
        <v>938</v>
      </c>
      <c r="D3003" s="177" t="s">
        <v>252</v>
      </c>
      <c r="E3003" s="178" t="s">
        <v>711</v>
      </c>
      <c r="F3003" s="179">
        <v>10</v>
      </c>
      <c r="G3003" s="180" t="s">
        <v>686</v>
      </c>
      <c r="H3003" s="181">
        <v>3</v>
      </c>
      <c r="I3003" s="182">
        <f>Tabla1[[#This Row],[P_Esperada_MEISR ]]*0.0008928</f>
        <v>2.6784000000000001E-3</v>
      </c>
      <c r="J3003" s="183">
        <v>1</v>
      </c>
      <c r="K3003" s="183">
        <f>Tabla1[[#This Row],[Puntuación]]-1</f>
        <v>0</v>
      </c>
      <c r="L3003" s="182">
        <f>Tabla1[[#This Row],[Cambio escala]]*0.0008928</f>
        <v>0</v>
      </c>
      <c r="M3003" s="179" t="s">
        <v>24</v>
      </c>
      <c r="N3003" s="179" t="s">
        <v>1435</v>
      </c>
      <c r="O3003" s="179" t="s">
        <v>31</v>
      </c>
      <c r="P3003" s="179" t="s">
        <v>1438</v>
      </c>
      <c r="Q3003" s="179" t="s">
        <v>7</v>
      </c>
      <c r="R3003" s="179" t="s">
        <v>1526</v>
      </c>
      <c r="S3003" s="179" t="s">
        <v>67</v>
      </c>
      <c r="T3003" s="184" t="s">
        <v>9</v>
      </c>
      <c r="U3003" s="184" t="str">
        <f>Tabla1[[#This Row],[Códigos CIF]]&amp;" "&amp;"="&amp;" "&amp;Tabla1[[#This Row],[Códigos CIF Habilidad]]</f>
        <v>d310 = Comunicación-recepción de mensajes hablados</v>
      </c>
      <c r="V3003" s="189" t="s">
        <v>68</v>
      </c>
      <c r="W3003" s="19" t="s">
        <v>69</v>
      </c>
      <c r="X3003" s="10"/>
      <c r="Y3003" s="10"/>
      <c r="Z3003"/>
      <c r="AA3003"/>
      <c r="AB3003"/>
      <c r="AC3003"/>
      <c r="AD3003"/>
      <c r="AE3003"/>
      <c r="AF3003"/>
      <c r="AG3003"/>
      <c r="AH3003"/>
      <c r="AI3003"/>
    </row>
    <row r="3004" spans="1:35" ht="20.399999999999999">
      <c r="A3004" s="10">
        <v>2988</v>
      </c>
      <c r="B3004" s="176" t="s">
        <v>1346</v>
      </c>
      <c r="C3004" s="177" t="s">
        <v>939</v>
      </c>
      <c r="D3004" s="177" t="s">
        <v>252</v>
      </c>
      <c r="E3004" s="178" t="s">
        <v>732</v>
      </c>
      <c r="F3004" s="179">
        <v>12</v>
      </c>
      <c r="G3004" s="180" t="s">
        <v>686</v>
      </c>
      <c r="H3004" s="181">
        <v>3</v>
      </c>
      <c r="I3004" s="182">
        <f>Tabla1[[#This Row],[P_Esperada_MEISR ]]*0.0008928</f>
        <v>2.6784000000000001E-3</v>
      </c>
      <c r="J3004" s="183">
        <v>1</v>
      </c>
      <c r="K3004" s="183">
        <f>Tabla1[[#This Row],[Puntuación]]-1</f>
        <v>0</v>
      </c>
      <c r="L3004" s="182">
        <f>Tabla1[[#This Row],[Cambio escala]]*0.0008928</f>
        <v>0</v>
      </c>
      <c r="M3004" s="179" t="s">
        <v>5</v>
      </c>
      <c r="N3004" s="179" t="s">
        <v>1436</v>
      </c>
      <c r="O3004" s="179" t="s">
        <v>5</v>
      </c>
      <c r="P3004" s="179" t="s">
        <v>1441</v>
      </c>
      <c r="Q3004" s="179" t="s">
        <v>5</v>
      </c>
      <c r="R3004" s="179" t="s">
        <v>1519</v>
      </c>
      <c r="S3004" s="179" t="s">
        <v>18</v>
      </c>
      <c r="T3004" s="184" t="s">
        <v>19</v>
      </c>
      <c r="U3004" s="184" t="str">
        <f>Tabla1[[#This Row],[Códigos CIF]]&amp;" "&amp;"="&amp;" "&amp;Tabla1[[#This Row],[Códigos CIF Habilidad]]</f>
        <v>d110 = Mirar</v>
      </c>
      <c r="V3004" s="189" t="s">
        <v>20</v>
      </c>
      <c r="W3004" s="19" t="s">
        <v>21</v>
      </c>
      <c r="X3004" s="10"/>
      <c r="Y3004" s="10"/>
      <c r="Z3004"/>
      <c r="AA3004"/>
      <c r="AB3004"/>
      <c r="AC3004"/>
      <c r="AD3004"/>
      <c r="AE3004"/>
      <c r="AF3004"/>
      <c r="AG3004"/>
      <c r="AH3004"/>
      <c r="AI3004"/>
    </row>
    <row r="3005" spans="1:35">
      <c r="A3005" s="10">
        <v>2989</v>
      </c>
      <c r="B3005" s="176" t="s">
        <v>1346</v>
      </c>
      <c r="C3005" s="177" t="s">
        <v>940</v>
      </c>
      <c r="D3005" s="177" t="s">
        <v>252</v>
      </c>
      <c r="E3005" s="178" t="s">
        <v>712</v>
      </c>
      <c r="F3005" s="179">
        <v>12</v>
      </c>
      <c r="G3005" s="180" t="s">
        <v>686</v>
      </c>
      <c r="H3005" s="181">
        <v>3</v>
      </c>
      <c r="I3005" s="182">
        <f>Tabla1[[#This Row],[P_Esperada_MEISR ]]*0.0008928</f>
        <v>2.6784000000000001E-3</v>
      </c>
      <c r="J3005" s="183">
        <v>1</v>
      </c>
      <c r="K3005" s="183">
        <f>Tabla1[[#This Row],[Puntuación]]-1</f>
        <v>0</v>
      </c>
      <c r="L3005" s="182">
        <f>Tabla1[[#This Row],[Cambio escala]]*0.0008928</f>
        <v>0</v>
      </c>
      <c r="M3005" s="179" t="s">
        <v>24</v>
      </c>
      <c r="N3005" s="179" t="s">
        <v>1435</v>
      </c>
      <c r="O3005" s="179" t="s">
        <v>31</v>
      </c>
      <c r="P3005" s="179" t="s">
        <v>1438</v>
      </c>
      <c r="Q3005" s="179" t="s">
        <v>7</v>
      </c>
      <c r="R3005" s="179" t="s">
        <v>1526</v>
      </c>
      <c r="S3005" s="179" t="s">
        <v>18</v>
      </c>
      <c r="T3005" s="184" t="s">
        <v>19</v>
      </c>
      <c r="U3005" s="184" t="str">
        <f>Tabla1[[#This Row],[Códigos CIF]]&amp;" "&amp;"="&amp;" "&amp;Tabla1[[#This Row],[Códigos CIF Habilidad]]</f>
        <v>d110 = Mirar</v>
      </c>
      <c r="V3005" s="189" t="s">
        <v>20</v>
      </c>
      <c r="W3005" s="19" t="s">
        <v>21</v>
      </c>
      <c r="X3005" s="10"/>
      <c r="Y3005" s="10"/>
      <c r="Z3005"/>
      <c r="AA3005"/>
      <c r="AB3005"/>
      <c r="AC3005"/>
      <c r="AD3005"/>
      <c r="AE3005"/>
      <c r="AF3005"/>
      <c r="AG3005"/>
      <c r="AH3005"/>
      <c r="AI3005"/>
    </row>
    <row r="3006" spans="1:35" ht="20.399999999999999">
      <c r="A3006" s="10">
        <v>2990</v>
      </c>
      <c r="B3006" s="176" t="s">
        <v>1346</v>
      </c>
      <c r="C3006" s="177" t="s">
        <v>941</v>
      </c>
      <c r="D3006" s="177" t="s">
        <v>252</v>
      </c>
      <c r="E3006" s="178" t="s">
        <v>260</v>
      </c>
      <c r="F3006" s="179">
        <v>12</v>
      </c>
      <c r="G3006" s="180" t="s">
        <v>686</v>
      </c>
      <c r="H3006" s="181">
        <v>3</v>
      </c>
      <c r="I3006" s="182">
        <f>Tabla1[[#This Row],[P_Esperada_MEISR ]]*0.0008928</f>
        <v>2.6784000000000001E-3</v>
      </c>
      <c r="J3006" s="183">
        <v>1</v>
      </c>
      <c r="K3006" s="183">
        <f>Tabla1[[#This Row],[Puntuación]]-1</f>
        <v>0</v>
      </c>
      <c r="L3006" s="182">
        <f>Tabla1[[#This Row],[Cambio escala]]*0.0008928</f>
        <v>0</v>
      </c>
      <c r="M3006" s="179" t="s">
        <v>24</v>
      </c>
      <c r="N3006" s="179" t="s">
        <v>1435</v>
      </c>
      <c r="O3006" s="179" t="s">
        <v>5</v>
      </c>
      <c r="P3006" s="179" t="s">
        <v>1441</v>
      </c>
      <c r="Q3006" s="179" t="s">
        <v>5</v>
      </c>
      <c r="R3006" s="179" t="s">
        <v>1519</v>
      </c>
      <c r="S3006" s="179" t="s">
        <v>142</v>
      </c>
      <c r="T3006" s="184" t="s">
        <v>19</v>
      </c>
      <c r="U3006" s="184" t="str">
        <f>Tabla1[[#This Row],[Códigos CIF]]&amp;" "&amp;"="&amp;" "&amp;Tabla1[[#This Row],[Códigos CIF Habilidad]]</f>
        <v>d161 = Dirigir la atención</v>
      </c>
      <c r="V3006" s="189" t="s">
        <v>143</v>
      </c>
      <c r="W3006" s="19" t="s">
        <v>144</v>
      </c>
      <c r="X3006" s="10"/>
      <c r="Y3006" s="10"/>
      <c r="Z3006"/>
      <c r="AA3006"/>
      <c r="AB3006"/>
      <c r="AC3006"/>
      <c r="AD3006"/>
      <c r="AE3006"/>
      <c r="AF3006"/>
      <c r="AG3006"/>
      <c r="AH3006"/>
      <c r="AI3006"/>
    </row>
    <row r="3007" spans="1:35" ht="24">
      <c r="A3007" s="10">
        <v>2991</v>
      </c>
      <c r="B3007" s="176" t="s">
        <v>1346</v>
      </c>
      <c r="C3007" s="177" t="s">
        <v>942</v>
      </c>
      <c r="D3007" s="177" t="s">
        <v>252</v>
      </c>
      <c r="E3007" s="178" t="s">
        <v>713</v>
      </c>
      <c r="F3007" s="179">
        <v>13</v>
      </c>
      <c r="G3007" s="180" t="s">
        <v>684</v>
      </c>
      <c r="H3007" s="181">
        <v>3</v>
      </c>
      <c r="I3007" s="182">
        <f>Tabla1[[#This Row],[P_Esperada_MEISR ]]*0.0008928</f>
        <v>2.6784000000000001E-3</v>
      </c>
      <c r="J3007" s="183">
        <v>1</v>
      </c>
      <c r="K3007" s="183">
        <f>Tabla1[[#This Row],[Puntuación]]-1</f>
        <v>0</v>
      </c>
      <c r="L3007" s="182">
        <f>Tabla1[[#This Row],[Cambio escala]]*0.0008928</f>
        <v>0</v>
      </c>
      <c r="M3007" s="179" t="s">
        <v>24</v>
      </c>
      <c r="N3007" s="179" t="s">
        <v>1435</v>
      </c>
      <c r="O3007" s="179" t="s">
        <v>31</v>
      </c>
      <c r="P3007" s="179" t="s">
        <v>1438</v>
      </c>
      <c r="Q3007" s="179" t="s">
        <v>7</v>
      </c>
      <c r="R3007" s="179" t="s">
        <v>1526</v>
      </c>
      <c r="S3007" s="179" t="s">
        <v>257</v>
      </c>
      <c r="T3007" s="184" t="s">
        <v>19</v>
      </c>
      <c r="U3007" s="184" t="str">
        <f>Tabla1[[#This Row],[Códigos CIF]]&amp;" "&amp;"="&amp;" "&amp;Tabla1[[#This Row],[Códigos CIF Habilidad]]</f>
        <v>d131 = Aprender mediante acciones con objetos</v>
      </c>
      <c r="V3007" s="189" t="s">
        <v>258</v>
      </c>
      <c r="W3007" s="19" t="s">
        <v>259</v>
      </c>
      <c r="X3007" s="10"/>
      <c r="Y3007" s="10"/>
      <c r="Z3007"/>
      <c r="AA3007"/>
      <c r="AB3007"/>
      <c r="AC3007"/>
      <c r="AD3007"/>
      <c r="AE3007"/>
      <c r="AF3007"/>
      <c r="AG3007"/>
      <c r="AH3007"/>
      <c r="AI3007"/>
    </row>
    <row r="3008" spans="1:35" ht="20.399999999999999">
      <c r="A3008" s="10">
        <v>2992</v>
      </c>
      <c r="B3008" s="176" t="s">
        <v>1346</v>
      </c>
      <c r="C3008" s="177" t="s">
        <v>943</v>
      </c>
      <c r="D3008" s="177" t="s">
        <v>252</v>
      </c>
      <c r="E3008" s="178" t="s">
        <v>262</v>
      </c>
      <c r="F3008" s="179">
        <v>14</v>
      </c>
      <c r="G3008" s="180" t="s">
        <v>684</v>
      </c>
      <c r="H3008" s="181">
        <v>3</v>
      </c>
      <c r="I3008" s="182">
        <f>Tabla1[[#This Row],[P_Esperada_MEISR ]]*0.0008928</f>
        <v>2.6784000000000001E-3</v>
      </c>
      <c r="J3008" s="183">
        <v>1</v>
      </c>
      <c r="K3008" s="183">
        <f>Tabla1[[#This Row],[Puntuación]]-1</f>
        <v>0</v>
      </c>
      <c r="L3008" s="182">
        <f>Tabla1[[#This Row],[Cambio escala]]*0.0008928</f>
        <v>0</v>
      </c>
      <c r="M3008" s="179" t="s">
        <v>23</v>
      </c>
      <c r="N3008" s="179" t="s">
        <v>1434</v>
      </c>
      <c r="O3008" s="179" t="s">
        <v>25</v>
      </c>
      <c r="P3008" s="179" t="s">
        <v>1440</v>
      </c>
      <c r="Q3008" s="179" t="s">
        <v>7</v>
      </c>
      <c r="R3008" s="179" t="s">
        <v>1526</v>
      </c>
      <c r="S3008" s="179" t="s">
        <v>132</v>
      </c>
      <c r="T3008" s="184" t="s">
        <v>27</v>
      </c>
      <c r="U3008" s="184" t="str">
        <f>Tabla1[[#This Row],[Códigos CIF]]&amp;" "&amp;"="&amp;" "&amp;Tabla1[[#This Row],[Códigos CIF Habilidad]]</f>
        <v>d440 = Uso fino de la mano</v>
      </c>
      <c r="V3008" s="189" t="s">
        <v>133</v>
      </c>
      <c r="W3008" s="19" t="s">
        <v>134</v>
      </c>
      <c r="X3008" s="10"/>
      <c r="Y3008" s="10"/>
      <c r="Z3008"/>
      <c r="AA3008"/>
      <c r="AB3008"/>
      <c r="AC3008"/>
      <c r="AD3008"/>
      <c r="AE3008"/>
      <c r="AF3008"/>
      <c r="AG3008"/>
      <c r="AH3008"/>
      <c r="AI3008"/>
    </row>
    <row r="3009" spans="1:35" ht="40.799999999999997">
      <c r="A3009" s="10">
        <v>2993</v>
      </c>
      <c r="B3009" s="176" t="s">
        <v>1346</v>
      </c>
      <c r="C3009" s="177" t="s">
        <v>944</v>
      </c>
      <c r="D3009" s="177" t="s">
        <v>252</v>
      </c>
      <c r="E3009" s="178" t="s">
        <v>263</v>
      </c>
      <c r="F3009" s="179">
        <v>18</v>
      </c>
      <c r="G3009" s="180" t="s">
        <v>684</v>
      </c>
      <c r="H3009" s="181">
        <v>3</v>
      </c>
      <c r="I3009" s="182">
        <f>Tabla1[[#This Row],[P_Esperada_MEISR ]]*0.0008928</f>
        <v>2.6784000000000001E-3</v>
      </c>
      <c r="J3009" s="183">
        <v>1</v>
      </c>
      <c r="K3009" s="183">
        <f>Tabla1[[#This Row],[Puntuación]]-1</f>
        <v>0</v>
      </c>
      <c r="L3009" s="182">
        <f>Tabla1[[#This Row],[Cambio escala]]*0.0008928</f>
        <v>0</v>
      </c>
      <c r="M3009" s="179" t="s">
        <v>23</v>
      </c>
      <c r="N3009" s="179" t="s">
        <v>1434</v>
      </c>
      <c r="O3009" s="179" t="s">
        <v>31</v>
      </c>
      <c r="P3009" s="179" t="s">
        <v>1438</v>
      </c>
      <c r="Q3009" s="179" t="s">
        <v>7</v>
      </c>
      <c r="R3009" s="179" t="s">
        <v>1526</v>
      </c>
      <c r="S3009" s="179" t="s">
        <v>222</v>
      </c>
      <c r="T3009" s="184" t="s">
        <v>19</v>
      </c>
      <c r="U3009" s="184" t="str">
        <f>Tabla1[[#This Row],[Códigos CIF]]&amp;" "&amp;"="&amp;" "&amp;Tabla1[[#This Row],[Códigos CIF Habilidad]]</f>
        <v>d175 = Resolver problemas</v>
      </c>
      <c r="V3009" s="189" t="s">
        <v>223</v>
      </c>
      <c r="W3009" s="19" t="s">
        <v>224</v>
      </c>
      <c r="X3009" s="10"/>
      <c r="Y3009" s="10"/>
      <c r="Z3009"/>
      <c r="AA3009"/>
      <c r="AB3009"/>
      <c r="AC3009"/>
      <c r="AD3009"/>
      <c r="AE3009"/>
      <c r="AF3009"/>
      <c r="AG3009"/>
      <c r="AH3009"/>
      <c r="AI3009"/>
    </row>
    <row r="3010" spans="1:35" ht="20.399999999999999">
      <c r="A3010" s="10">
        <v>2994</v>
      </c>
      <c r="B3010" s="176" t="s">
        <v>1346</v>
      </c>
      <c r="C3010" s="177" t="s">
        <v>945</v>
      </c>
      <c r="D3010" s="177" t="s">
        <v>252</v>
      </c>
      <c r="E3010" s="178" t="s">
        <v>714</v>
      </c>
      <c r="F3010" s="179">
        <v>18</v>
      </c>
      <c r="G3010" s="180" t="s">
        <v>684</v>
      </c>
      <c r="H3010" s="181">
        <v>3</v>
      </c>
      <c r="I3010" s="182">
        <f>Tabla1[[#This Row],[P_Esperada_MEISR ]]*0.0008928</f>
        <v>2.6784000000000001E-3</v>
      </c>
      <c r="J3010" s="183">
        <v>1</v>
      </c>
      <c r="K3010" s="183">
        <f>Tabla1[[#This Row],[Puntuación]]-1</f>
        <v>0</v>
      </c>
      <c r="L3010" s="182">
        <f>Tabla1[[#This Row],[Cambio escala]]*0.0008928</f>
        <v>0</v>
      </c>
      <c r="M3010" s="179" t="s">
        <v>24</v>
      </c>
      <c r="N3010" s="179" t="s">
        <v>1435</v>
      </c>
      <c r="O3010" s="179" t="s">
        <v>31</v>
      </c>
      <c r="P3010" s="179" t="s">
        <v>1438</v>
      </c>
      <c r="Q3010" s="179" t="s">
        <v>7</v>
      </c>
      <c r="R3010" s="179" t="s">
        <v>1526</v>
      </c>
      <c r="S3010" s="179" t="s">
        <v>176</v>
      </c>
      <c r="T3010" s="184" t="s">
        <v>19</v>
      </c>
      <c r="U3010" s="184" t="str">
        <f>Tabla1[[#This Row],[Códigos CIF]]&amp;" "&amp;"="&amp;" "&amp;Tabla1[[#This Row],[Códigos CIF Habilidad]]</f>
        <v>d177 = Tomar decisiones</v>
      </c>
      <c r="V3010" s="189" t="s">
        <v>177</v>
      </c>
      <c r="W3010" s="19" t="s">
        <v>178</v>
      </c>
      <c r="X3010" s="10"/>
      <c r="Y3010" s="10"/>
      <c r="Z3010"/>
      <c r="AA3010"/>
      <c r="AB3010"/>
      <c r="AC3010"/>
      <c r="AD3010"/>
      <c r="AE3010"/>
      <c r="AF3010"/>
      <c r="AG3010"/>
      <c r="AH3010"/>
      <c r="AI3010"/>
    </row>
    <row r="3011" spans="1:35" ht="20.399999999999999">
      <c r="A3011" s="10">
        <v>2995</v>
      </c>
      <c r="B3011" s="176" t="s">
        <v>1346</v>
      </c>
      <c r="C3011" s="177" t="s">
        <v>946</v>
      </c>
      <c r="D3011" s="177" t="s">
        <v>252</v>
      </c>
      <c r="E3011" s="178" t="s">
        <v>264</v>
      </c>
      <c r="F3011" s="179">
        <v>19</v>
      </c>
      <c r="G3011" s="180" t="s">
        <v>685</v>
      </c>
      <c r="H3011" s="181">
        <v>3</v>
      </c>
      <c r="I3011" s="182">
        <f>Tabla1[[#This Row],[P_Esperada_MEISR ]]*0.0008928</f>
        <v>2.6784000000000001E-3</v>
      </c>
      <c r="J3011" s="183">
        <v>1</v>
      </c>
      <c r="K3011" s="183">
        <f>Tabla1[[#This Row],[Puntuación]]-1</f>
        <v>0</v>
      </c>
      <c r="L3011" s="182">
        <f>Tabla1[[#This Row],[Cambio escala]]*0.0008928</f>
        <v>0</v>
      </c>
      <c r="M3011" s="179" t="s">
        <v>24</v>
      </c>
      <c r="N3011" s="179" t="s">
        <v>1435</v>
      </c>
      <c r="O3011" s="179" t="s">
        <v>31</v>
      </c>
      <c r="P3011" s="179" t="s">
        <v>1438</v>
      </c>
      <c r="Q3011" s="179" t="s">
        <v>7</v>
      </c>
      <c r="R3011" s="179" t="s">
        <v>1526</v>
      </c>
      <c r="S3011" s="179" t="s">
        <v>111</v>
      </c>
      <c r="T3011" s="184" t="s">
        <v>19</v>
      </c>
      <c r="U3011" s="184" t="str">
        <f>Tabla1[[#This Row],[Códigos CIF]]&amp;" "&amp;"="&amp;" "&amp;Tabla1[[#This Row],[Códigos CIF Habilidad]]</f>
        <v>d137 = Adquirir conceptos</v>
      </c>
      <c r="V3011" s="189" t="s">
        <v>112</v>
      </c>
      <c r="W3011" s="19" t="s">
        <v>113</v>
      </c>
      <c r="X3011" s="10"/>
      <c r="Y3011" s="10"/>
      <c r="Z3011"/>
      <c r="AA3011"/>
      <c r="AB3011"/>
      <c r="AC3011"/>
      <c r="AD3011"/>
      <c r="AE3011"/>
      <c r="AF3011"/>
      <c r="AG3011"/>
      <c r="AH3011"/>
      <c r="AI3011"/>
    </row>
    <row r="3012" spans="1:35" ht="20.399999999999999">
      <c r="A3012" s="10">
        <v>2996</v>
      </c>
      <c r="B3012" s="176" t="s">
        <v>1346</v>
      </c>
      <c r="C3012" s="177" t="s">
        <v>947</v>
      </c>
      <c r="D3012" s="177" t="s">
        <v>252</v>
      </c>
      <c r="E3012" s="178" t="s">
        <v>715</v>
      </c>
      <c r="F3012" s="179">
        <v>19</v>
      </c>
      <c r="G3012" s="180" t="s">
        <v>685</v>
      </c>
      <c r="H3012" s="181">
        <v>3</v>
      </c>
      <c r="I3012" s="182">
        <f>Tabla1[[#This Row],[P_Esperada_MEISR ]]*0.0008928</f>
        <v>2.6784000000000001E-3</v>
      </c>
      <c r="J3012" s="183">
        <v>1</v>
      </c>
      <c r="K3012" s="183">
        <f>Tabla1[[#This Row],[Puntuación]]-1</f>
        <v>0</v>
      </c>
      <c r="L3012" s="182">
        <f>Tabla1[[#This Row],[Cambio escala]]*0.0008928</f>
        <v>0</v>
      </c>
      <c r="M3012" s="179" t="s">
        <v>24</v>
      </c>
      <c r="N3012" s="179" t="s">
        <v>1435</v>
      </c>
      <c r="O3012" s="179" t="s">
        <v>31</v>
      </c>
      <c r="P3012" s="179" t="s">
        <v>1438</v>
      </c>
      <c r="Q3012" s="179" t="s">
        <v>7</v>
      </c>
      <c r="R3012" s="179" t="s">
        <v>1526</v>
      </c>
      <c r="S3012" s="179" t="s">
        <v>55</v>
      </c>
      <c r="T3012" s="184" t="s">
        <v>9</v>
      </c>
      <c r="U3012" s="184" t="str">
        <f>Tabla1[[#This Row],[Códigos CIF]]&amp;" "&amp;"="&amp;" "&amp;Tabla1[[#This Row],[Códigos CIF Habilidad]]</f>
        <v>d330 = Hablar</v>
      </c>
      <c r="V3012" s="189" t="s">
        <v>56</v>
      </c>
      <c r="W3012" s="19" t="s">
        <v>57</v>
      </c>
      <c r="X3012" s="10"/>
      <c r="Y3012" s="10"/>
      <c r="Z3012"/>
      <c r="AA3012"/>
      <c r="AB3012"/>
      <c r="AC3012"/>
      <c r="AD3012"/>
      <c r="AE3012"/>
      <c r="AF3012"/>
      <c r="AG3012"/>
      <c r="AH3012"/>
      <c r="AI3012"/>
    </row>
    <row r="3013" spans="1:35" ht="20.399999999999999">
      <c r="A3013" s="10">
        <v>2997</v>
      </c>
      <c r="B3013" s="176" t="s">
        <v>1346</v>
      </c>
      <c r="C3013" s="177" t="s">
        <v>948</v>
      </c>
      <c r="D3013" s="177" t="s">
        <v>252</v>
      </c>
      <c r="E3013" s="178" t="s">
        <v>265</v>
      </c>
      <c r="F3013" s="179">
        <v>24</v>
      </c>
      <c r="G3013" s="180" t="s">
        <v>685</v>
      </c>
      <c r="H3013" s="181">
        <v>3</v>
      </c>
      <c r="I3013" s="182">
        <f>Tabla1[[#This Row],[P_Esperada_MEISR ]]*0.0008928</f>
        <v>2.6784000000000001E-3</v>
      </c>
      <c r="J3013" s="183">
        <v>1</v>
      </c>
      <c r="K3013" s="183">
        <f>Tabla1[[#This Row],[Puntuación]]-1</f>
        <v>0</v>
      </c>
      <c r="L3013" s="182">
        <f>Tabla1[[#This Row],[Cambio escala]]*0.0008928</f>
        <v>0</v>
      </c>
      <c r="M3013" s="179" t="s">
        <v>5</v>
      </c>
      <c r="N3013" s="179" t="s">
        <v>1436</v>
      </c>
      <c r="O3013" s="179" t="s">
        <v>6</v>
      </c>
      <c r="P3013" s="179" t="s">
        <v>1439</v>
      </c>
      <c r="Q3013" s="179" t="s">
        <v>7</v>
      </c>
      <c r="R3013" s="179" t="s">
        <v>1526</v>
      </c>
      <c r="S3013" s="179" t="s">
        <v>266</v>
      </c>
      <c r="T3013" s="184" t="s">
        <v>19</v>
      </c>
      <c r="U3013" s="184" t="str">
        <f>Tabla1[[#This Row],[Códigos CIF]]&amp;" "&amp;"="&amp;" "&amp;Tabla1[[#This Row],[Códigos CIF Habilidad]]</f>
        <v>d133 = Adquirir lenguaje</v>
      </c>
      <c r="V3013" s="189" t="s">
        <v>267</v>
      </c>
      <c r="W3013" s="19" t="s">
        <v>268</v>
      </c>
      <c r="X3013" s="10"/>
      <c r="Y3013" s="10"/>
      <c r="Z3013"/>
      <c r="AA3013"/>
      <c r="AB3013"/>
      <c r="AC3013"/>
      <c r="AD3013"/>
      <c r="AE3013"/>
      <c r="AF3013"/>
      <c r="AG3013"/>
      <c r="AH3013"/>
      <c r="AI3013"/>
    </row>
    <row r="3014" spans="1:35" ht="30.6">
      <c r="A3014" s="10">
        <v>2998</v>
      </c>
      <c r="B3014" s="176" t="s">
        <v>1346</v>
      </c>
      <c r="C3014" s="177" t="s">
        <v>949</v>
      </c>
      <c r="D3014" s="177" t="s">
        <v>252</v>
      </c>
      <c r="E3014" s="178" t="s">
        <v>1533</v>
      </c>
      <c r="F3014" s="179">
        <v>24</v>
      </c>
      <c r="G3014" s="180" t="s">
        <v>685</v>
      </c>
      <c r="H3014" s="181">
        <v>3</v>
      </c>
      <c r="I3014" s="182">
        <f>Tabla1[[#This Row],[P_Esperada_MEISR ]]*0.0008928</f>
        <v>2.6784000000000001E-3</v>
      </c>
      <c r="J3014" s="183">
        <v>1</v>
      </c>
      <c r="K3014" s="183">
        <f>Tabla1[[#This Row],[Puntuación]]-1</f>
        <v>0</v>
      </c>
      <c r="L3014" s="182">
        <f>Tabla1[[#This Row],[Cambio escala]]*0.0008928</f>
        <v>0</v>
      </c>
      <c r="M3014" s="179" t="s">
        <v>5</v>
      </c>
      <c r="N3014" s="179" t="s">
        <v>1436</v>
      </c>
      <c r="O3014" s="179" t="s">
        <v>6</v>
      </c>
      <c r="P3014" s="179" t="s">
        <v>1439</v>
      </c>
      <c r="Q3014" s="179" t="s">
        <v>7</v>
      </c>
      <c r="R3014" s="179" t="s">
        <v>1526</v>
      </c>
      <c r="S3014" s="179" t="s">
        <v>55</v>
      </c>
      <c r="T3014" s="184" t="s">
        <v>9</v>
      </c>
      <c r="U3014" s="184" t="str">
        <f>Tabla1[[#This Row],[Códigos CIF]]&amp;" "&amp;"="&amp;" "&amp;Tabla1[[#This Row],[Códigos CIF Habilidad]]</f>
        <v>d330 = Hablar</v>
      </c>
      <c r="V3014" s="189" t="s">
        <v>56</v>
      </c>
      <c r="W3014" s="19" t="s">
        <v>57</v>
      </c>
      <c r="X3014" s="10"/>
      <c r="Y3014" s="10"/>
      <c r="Z3014"/>
      <c r="AA3014"/>
      <c r="AB3014"/>
      <c r="AC3014"/>
      <c r="AD3014"/>
      <c r="AE3014"/>
      <c r="AF3014"/>
      <c r="AG3014"/>
      <c r="AH3014"/>
      <c r="AI3014"/>
    </row>
    <row r="3015" spans="1:35" ht="30.6">
      <c r="A3015" s="10">
        <v>2999</v>
      </c>
      <c r="B3015" s="176" t="s">
        <v>1346</v>
      </c>
      <c r="C3015" s="177" t="s">
        <v>950</v>
      </c>
      <c r="D3015" s="177" t="s">
        <v>252</v>
      </c>
      <c r="E3015" s="178" t="s">
        <v>269</v>
      </c>
      <c r="F3015" s="179">
        <v>24</v>
      </c>
      <c r="G3015" s="180" t="s">
        <v>685</v>
      </c>
      <c r="H3015" s="181">
        <v>3</v>
      </c>
      <c r="I3015" s="182">
        <f>Tabla1[[#This Row],[P_Esperada_MEISR ]]*0.0008928</f>
        <v>2.6784000000000001E-3</v>
      </c>
      <c r="J3015" s="183">
        <v>1</v>
      </c>
      <c r="K3015" s="183">
        <f>Tabla1[[#This Row],[Puntuación]]-1</f>
        <v>0</v>
      </c>
      <c r="L3015" s="182">
        <f>Tabla1[[#This Row],[Cambio escala]]*0.0008928</f>
        <v>0</v>
      </c>
      <c r="M3015" s="179" t="s">
        <v>5</v>
      </c>
      <c r="N3015" s="179" t="s">
        <v>1436</v>
      </c>
      <c r="O3015" s="179" t="s">
        <v>5</v>
      </c>
      <c r="P3015" s="179" t="s">
        <v>1441</v>
      </c>
      <c r="Q3015" s="179" t="s">
        <v>5</v>
      </c>
      <c r="R3015" s="179" t="s">
        <v>1519</v>
      </c>
      <c r="S3015" s="179" t="s">
        <v>13</v>
      </c>
      <c r="T3015" s="184" t="s">
        <v>14</v>
      </c>
      <c r="U3015" s="184" t="str">
        <f>Tabla1[[#This Row],[Códigos CIF]]&amp;" "&amp;"="&amp;" "&amp;Tabla1[[#This Row],[Códigos CIF Habilidad]]</f>
        <v>d710 = Interacciones interpersonales básicas</v>
      </c>
      <c r="V3015" s="189" t="s">
        <v>15</v>
      </c>
      <c r="W3015" s="19" t="s">
        <v>16</v>
      </c>
      <c r="X3015" s="10"/>
      <c r="Y3015" s="10"/>
      <c r="Z3015"/>
      <c r="AA3015"/>
      <c r="AB3015"/>
      <c r="AC3015"/>
      <c r="AD3015"/>
      <c r="AE3015"/>
      <c r="AF3015"/>
      <c r="AG3015"/>
      <c r="AH3015"/>
      <c r="AI3015"/>
    </row>
    <row r="3016" spans="1:35">
      <c r="A3016" s="10">
        <v>3000</v>
      </c>
      <c r="B3016" s="176" t="s">
        <v>1346</v>
      </c>
      <c r="C3016" s="177" t="s">
        <v>951</v>
      </c>
      <c r="D3016" s="177" t="s">
        <v>252</v>
      </c>
      <c r="E3016" s="178" t="s">
        <v>270</v>
      </c>
      <c r="F3016" s="179">
        <v>30</v>
      </c>
      <c r="G3016" s="180" t="s">
        <v>738</v>
      </c>
      <c r="H3016" s="181">
        <v>3</v>
      </c>
      <c r="I3016" s="182">
        <f>Tabla1[[#This Row],[P_Esperada_MEISR ]]*0.0008928</f>
        <v>2.6784000000000001E-3</v>
      </c>
      <c r="J3016" s="183">
        <v>1</v>
      </c>
      <c r="K3016" s="183">
        <f>Tabla1[[#This Row],[Puntuación]]-1</f>
        <v>0</v>
      </c>
      <c r="L3016" s="182">
        <f>Tabla1[[#This Row],[Cambio escala]]*0.0008928</f>
        <v>0</v>
      </c>
      <c r="M3016" s="179" t="s">
        <v>24</v>
      </c>
      <c r="N3016" s="179" t="s">
        <v>1435</v>
      </c>
      <c r="O3016" s="179" t="s">
        <v>31</v>
      </c>
      <c r="P3016" s="179" t="s">
        <v>1438</v>
      </c>
      <c r="Q3016" s="179" t="s">
        <v>7</v>
      </c>
      <c r="R3016" s="179" t="s">
        <v>1526</v>
      </c>
      <c r="S3016" s="179" t="s">
        <v>111</v>
      </c>
      <c r="T3016" s="184" t="s">
        <v>19</v>
      </c>
      <c r="U3016" s="184" t="str">
        <f>Tabla1[[#This Row],[Códigos CIF]]&amp;" "&amp;"="&amp;" "&amp;Tabla1[[#This Row],[Códigos CIF Habilidad]]</f>
        <v>d137 = Adquirir conceptos</v>
      </c>
      <c r="V3016" s="189" t="s">
        <v>112</v>
      </c>
      <c r="W3016" s="19" t="s">
        <v>113</v>
      </c>
      <c r="X3016" s="10"/>
      <c r="Y3016" s="10"/>
      <c r="Z3016"/>
      <c r="AA3016"/>
      <c r="AB3016"/>
      <c r="AC3016"/>
      <c r="AD3016"/>
      <c r="AE3016"/>
      <c r="AF3016"/>
      <c r="AG3016"/>
      <c r="AH3016"/>
      <c r="AI3016"/>
    </row>
    <row r="3017" spans="1:35" ht="30.6">
      <c r="A3017" s="10">
        <v>3001</v>
      </c>
      <c r="B3017" s="176" t="s">
        <v>1346</v>
      </c>
      <c r="C3017" s="177" t="s">
        <v>952</v>
      </c>
      <c r="D3017" s="177" t="s">
        <v>252</v>
      </c>
      <c r="E3017" s="178" t="s">
        <v>271</v>
      </c>
      <c r="F3017" s="179">
        <v>30</v>
      </c>
      <c r="G3017" s="180" t="s">
        <v>738</v>
      </c>
      <c r="H3017" s="181">
        <v>3</v>
      </c>
      <c r="I3017" s="182">
        <f>Tabla1[[#This Row],[P_Esperada_MEISR ]]*0.0008928</f>
        <v>2.6784000000000001E-3</v>
      </c>
      <c r="J3017" s="183">
        <v>1</v>
      </c>
      <c r="K3017" s="183">
        <f>Tabla1[[#This Row],[Puntuación]]-1</f>
        <v>0</v>
      </c>
      <c r="L3017" s="182">
        <f>Tabla1[[#This Row],[Cambio escala]]*0.0008928</f>
        <v>0</v>
      </c>
      <c r="M3017" s="179" t="s">
        <v>5</v>
      </c>
      <c r="N3017" s="179" t="s">
        <v>1436</v>
      </c>
      <c r="O3017" s="179" t="s">
        <v>6</v>
      </c>
      <c r="P3017" s="179" t="s">
        <v>1439</v>
      </c>
      <c r="Q3017" s="179" t="s">
        <v>7</v>
      </c>
      <c r="R3017" s="179" t="s">
        <v>1526</v>
      </c>
      <c r="S3017" s="179" t="s">
        <v>111</v>
      </c>
      <c r="T3017" s="184" t="s">
        <v>19</v>
      </c>
      <c r="U3017" s="184" t="str">
        <f>Tabla1[[#This Row],[Códigos CIF]]&amp;" "&amp;"="&amp;" "&amp;Tabla1[[#This Row],[Códigos CIF Habilidad]]</f>
        <v>d137 = Adquirir conceptos</v>
      </c>
      <c r="V3017" s="189" t="s">
        <v>112</v>
      </c>
      <c r="W3017" s="19" t="s">
        <v>113</v>
      </c>
      <c r="X3017" s="10"/>
      <c r="Y3017" s="10"/>
      <c r="Z3017"/>
      <c r="AA3017"/>
      <c r="AB3017"/>
      <c r="AC3017"/>
      <c r="AD3017"/>
      <c r="AE3017"/>
      <c r="AF3017"/>
      <c r="AG3017"/>
      <c r="AH3017"/>
      <c r="AI3017"/>
    </row>
    <row r="3018" spans="1:35" ht="20.399999999999999">
      <c r="A3018" s="10">
        <v>3002</v>
      </c>
      <c r="B3018" s="176" t="s">
        <v>1346</v>
      </c>
      <c r="C3018" s="177" t="s">
        <v>953</v>
      </c>
      <c r="D3018" s="177" t="s">
        <v>252</v>
      </c>
      <c r="E3018" s="178" t="s">
        <v>272</v>
      </c>
      <c r="F3018" s="179">
        <v>30</v>
      </c>
      <c r="G3018" s="180" t="s">
        <v>738</v>
      </c>
      <c r="H3018" s="181">
        <v>3</v>
      </c>
      <c r="I3018" s="182">
        <f>Tabla1[[#This Row],[P_Esperada_MEISR ]]*0.0008928</f>
        <v>2.6784000000000001E-3</v>
      </c>
      <c r="J3018" s="183">
        <v>1</v>
      </c>
      <c r="K3018" s="183">
        <f>Tabla1[[#This Row],[Puntuación]]-1</f>
        <v>0</v>
      </c>
      <c r="L3018" s="182">
        <f>Tabla1[[#This Row],[Cambio escala]]*0.0008928</f>
        <v>0</v>
      </c>
      <c r="M3018" s="179" t="s">
        <v>24</v>
      </c>
      <c r="N3018" s="179" t="s">
        <v>1435</v>
      </c>
      <c r="O3018" s="179" t="s">
        <v>5</v>
      </c>
      <c r="P3018" s="179" t="s">
        <v>1441</v>
      </c>
      <c r="Q3018" s="179" t="s">
        <v>5</v>
      </c>
      <c r="R3018" s="179" t="s">
        <v>1519</v>
      </c>
      <c r="S3018" s="179" t="s">
        <v>41</v>
      </c>
      <c r="T3018" s="184" t="s">
        <v>19</v>
      </c>
      <c r="U3018" s="184" t="str">
        <f>Tabla1[[#This Row],[Códigos CIF]]&amp;" "&amp;"="&amp;" "&amp;Tabla1[[#This Row],[Códigos CIF Habilidad]]</f>
        <v>d160 = Centrar la atención</v>
      </c>
      <c r="V3018" s="189" t="s">
        <v>42</v>
      </c>
      <c r="W3018" s="19" t="s">
        <v>43</v>
      </c>
      <c r="X3018" s="10"/>
      <c r="Y3018" s="10"/>
      <c r="Z3018"/>
      <c r="AA3018"/>
      <c r="AB3018"/>
      <c r="AC3018"/>
      <c r="AD3018"/>
      <c r="AE3018"/>
      <c r="AF3018"/>
      <c r="AG3018"/>
      <c r="AH3018"/>
      <c r="AI3018"/>
    </row>
    <row r="3019" spans="1:35" ht="24">
      <c r="A3019" s="10">
        <v>3003</v>
      </c>
      <c r="B3019" s="176" t="s">
        <v>1346</v>
      </c>
      <c r="C3019" s="177" t="s">
        <v>954</v>
      </c>
      <c r="D3019" s="177" t="s">
        <v>252</v>
      </c>
      <c r="E3019" s="178" t="s">
        <v>1534</v>
      </c>
      <c r="F3019" s="179">
        <v>30</v>
      </c>
      <c r="G3019" s="180" t="s">
        <v>738</v>
      </c>
      <c r="H3019" s="181">
        <v>3</v>
      </c>
      <c r="I3019" s="182">
        <f>Tabla1[[#This Row],[P_Esperada_MEISR ]]*0.0008928</f>
        <v>2.6784000000000001E-3</v>
      </c>
      <c r="J3019" s="183">
        <v>1</v>
      </c>
      <c r="K3019" s="183">
        <f>Tabla1[[#This Row],[Puntuación]]-1</f>
        <v>0</v>
      </c>
      <c r="L3019" s="182">
        <f>Tabla1[[#This Row],[Cambio escala]]*0.0008928</f>
        <v>0</v>
      </c>
      <c r="M3019" s="179" t="s">
        <v>24</v>
      </c>
      <c r="N3019" s="179" t="s">
        <v>1435</v>
      </c>
      <c r="O3019" s="179" t="s">
        <v>31</v>
      </c>
      <c r="P3019" s="179" t="s">
        <v>1438</v>
      </c>
      <c r="Q3019" s="179" t="s">
        <v>7</v>
      </c>
      <c r="R3019" s="179" t="s">
        <v>1526</v>
      </c>
      <c r="S3019" s="179" t="s">
        <v>257</v>
      </c>
      <c r="T3019" s="184" t="s">
        <v>19</v>
      </c>
      <c r="U3019" s="184" t="str">
        <f>Tabla1[[#This Row],[Códigos CIF]]&amp;" "&amp;"="&amp;" "&amp;Tabla1[[#This Row],[Códigos CIF Habilidad]]</f>
        <v>d131 = Aprender mediante acciones con objetos</v>
      </c>
      <c r="V3019" s="189" t="s">
        <v>258</v>
      </c>
      <c r="W3019" s="19" t="s">
        <v>259</v>
      </c>
      <c r="X3019" s="10"/>
      <c r="Y3019" s="10"/>
      <c r="Z3019"/>
      <c r="AA3019"/>
      <c r="AB3019"/>
      <c r="AC3019"/>
      <c r="AD3019"/>
      <c r="AE3019"/>
      <c r="AF3019"/>
      <c r="AG3019"/>
      <c r="AH3019"/>
      <c r="AI3019"/>
    </row>
    <row r="3020" spans="1:35" ht="20.399999999999999">
      <c r="A3020" s="10">
        <v>3004</v>
      </c>
      <c r="B3020" s="176" t="s">
        <v>1346</v>
      </c>
      <c r="C3020" s="177" t="s">
        <v>955</v>
      </c>
      <c r="D3020" s="177" t="s">
        <v>252</v>
      </c>
      <c r="E3020" s="178" t="s">
        <v>274</v>
      </c>
      <c r="F3020" s="179">
        <v>30</v>
      </c>
      <c r="G3020" s="180" t="s">
        <v>738</v>
      </c>
      <c r="H3020" s="181">
        <v>3</v>
      </c>
      <c r="I3020" s="182">
        <f>Tabla1[[#This Row],[P_Esperada_MEISR ]]*0.0008928</f>
        <v>2.6784000000000001E-3</v>
      </c>
      <c r="J3020" s="183">
        <v>1</v>
      </c>
      <c r="K3020" s="183">
        <f>Tabla1[[#This Row],[Puntuación]]-1</f>
        <v>0</v>
      </c>
      <c r="L3020" s="182">
        <f>Tabla1[[#This Row],[Cambio escala]]*0.0008928</f>
        <v>0</v>
      </c>
      <c r="M3020" s="179" t="s">
        <v>5</v>
      </c>
      <c r="N3020" s="179" t="s">
        <v>1436</v>
      </c>
      <c r="O3020" s="179" t="s">
        <v>6</v>
      </c>
      <c r="P3020" s="179" t="s">
        <v>1439</v>
      </c>
      <c r="Q3020" s="179" t="s">
        <v>7</v>
      </c>
      <c r="R3020" s="179" t="s">
        <v>1526</v>
      </c>
      <c r="S3020" s="179" t="s">
        <v>55</v>
      </c>
      <c r="T3020" s="184" t="s">
        <v>9</v>
      </c>
      <c r="U3020" s="184" t="str">
        <f>Tabla1[[#This Row],[Códigos CIF]]&amp;" "&amp;"="&amp;" "&amp;Tabla1[[#This Row],[Códigos CIF Habilidad]]</f>
        <v>d330 = Hablar</v>
      </c>
      <c r="V3020" s="189" t="s">
        <v>56</v>
      </c>
      <c r="W3020" s="19" t="s">
        <v>57</v>
      </c>
      <c r="X3020" s="10"/>
      <c r="Y3020" s="10"/>
      <c r="Z3020"/>
      <c r="AA3020"/>
      <c r="AB3020"/>
      <c r="AC3020"/>
      <c r="AD3020"/>
      <c r="AE3020"/>
      <c r="AF3020"/>
      <c r="AG3020"/>
      <c r="AH3020"/>
      <c r="AI3020"/>
    </row>
    <row r="3021" spans="1:35" ht="36">
      <c r="A3021" s="10">
        <v>3005</v>
      </c>
      <c r="B3021" s="176" t="s">
        <v>1346</v>
      </c>
      <c r="C3021" s="177" t="s">
        <v>956</v>
      </c>
      <c r="D3021" s="177" t="s">
        <v>252</v>
      </c>
      <c r="E3021" s="178" t="s">
        <v>275</v>
      </c>
      <c r="F3021" s="179">
        <v>33</v>
      </c>
      <c r="G3021" s="180" t="s">
        <v>739</v>
      </c>
      <c r="H3021" s="181">
        <v>3</v>
      </c>
      <c r="I3021" s="182">
        <f>Tabla1[[#This Row],[P_Esperada_MEISR ]]*0.0008928</f>
        <v>2.6784000000000001E-3</v>
      </c>
      <c r="J3021" s="183">
        <v>1</v>
      </c>
      <c r="K3021" s="183">
        <f>Tabla1[[#This Row],[Puntuación]]-1</f>
        <v>0</v>
      </c>
      <c r="L3021" s="182">
        <f>Tabla1[[#This Row],[Cambio escala]]*0.0008928</f>
        <v>0</v>
      </c>
      <c r="M3021" s="179" t="s">
        <v>5</v>
      </c>
      <c r="N3021" s="179" t="s">
        <v>1436</v>
      </c>
      <c r="O3021" s="179" t="s">
        <v>6</v>
      </c>
      <c r="P3021" s="179" t="s">
        <v>1439</v>
      </c>
      <c r="Q3021" s="179" t="s">
        <v>23</v>
      </c>
      <c r="R3021" s="179" t="s">
        <v>1525</v>
      </c>
      <c r="S3021" s="179" t="s">
        <v>155</v>
      </c>
      <c r="T3021" s="184" t="s">
        <v>9</v>
      </c>
      <c r="U3021" s="184" t="str">
        <f>Tabla1[[#This Row],[Códigos CIF]]&amp;" "&amp;"="&amp;" "&amp;Tabla1[[#This Row],[Códigos CIF Habilidad]]</f>
        <v>d330/d340 = Hablar/Producción de mensajes en lenguaje de signos convencional</v>
      </c>
      <c r="V3021" s="189" t="s">
        <v>156</v>
      </c>
      <c r="W3021" s="19" t="s">
        <v>157</v>
      </c>
      <c r="X3021" s="10"/>
      <c r="Y3021" s="10"/>
      <c r="Z3021"/>
      <c r="AA3021"/>
      <c r="AB3021"/>
      <c r="AC3021"/>
      <c r="AD3021"/>
      <c r="AE3021"/>
      <c r="AF3021"/>
      <c r="AG3021"/>
      <c r="AH3021"/>
      <c r="AI3021"/>
    </row>
    <row r="3022" spans="1:35" ht="24">
      <c r="A3022" s="10">
        <v>3006</v>
      </c>
      <c r="B3022" s="176" t="s">
        <v>1346</v>
      </c>
      <c r="C3022" s="177" t="s">
        <v>957</v>
      </c>
      <c r="D3022" s="177" t="s">
        <v>252</v>
      </c>
      <c r="E3022" s="178" t="s">
        <v>1322</v>
      </c>
      <c r="F3022" s="179">
        <v>33</v>
      </c>
      <c r="G3022" s="180" t="s">
        <v>739</v>
      </c>
      <c r="H3022" s="181">
        <v>3</v>
      </c>
      <c r="I3022" s="182">
        <f>Tabla1[[#This Row],[P_Esperada_MEISR ]]*0.0008928</f>
        <v>2.6784000000000001E-3</v>
      </c>
      <c r="J3022" s="183">
        <v>1</v>
      </c>
      <c r="K3022" s="183">
        <f>Tabla1[[#This Row],[Puntuación]]-1</f>
        <v>0</v>
      </c>
      <c r="L3022" s="182">
        <f>Tabla1[[#This Row],[Cambio escala]]*0.0008928</f>
        <v>0</v>
      </c>
      <c r="M3022" s="179" t="s">
        <v>24</v>
      </c>
      <c r="N3022" s="179" t="s">
        <v>1435</v>
      </c>
      <c r="O3022" s="179" t="s">
        <v>31</v>
      </c>
      <c r="P3022" s="179" t="s">
        <v>1438</v>
      </c>
      <c r="Q3022" s="179" t="s">
        <v>7</v>
      </c>
      <c r="R3022" s="179" t="s">
        <v>1526</v>
      </c>
      <c r="S3022" s="179" t="s">
        <v>67</v>
      </c>
      <c r="T3022" s="184" t="s">
        <v>9</v>
      </c>
      <c r="U3022" s="184" t="str">
        <f>Tabla1[[#This Row],[Códigos CIF]]&amp;" "&amp;"="&amp;" "&amp;Tabla1[[#This Row],[Códigos CIF Habilidad]]</f>
        <v>d310 = Comunicación-recepción de mensajes hablados</v>
      </c>
      <c r="V3022" s="189" t="s">
        <v>68</v>
      </c>
      <c r="W3022" s="19" t="s">
        <v>69</v>
      </c>
      <c r="X3022" s="10"/>
      <c r="Y3022" s="10"/>
      <c r="Z3022"/>
      <c r="AA3022"/>
      <c r="AB3022"/>
      <c r="AC3022"/>
      <c r="AD3022"/>
      <c r="AE3022"/>
      <c r="AF3022"/>
      <c r="AG3022"/>
      <c r="AH3022"/>
      <c r="AI3022"/>
    </row>
    <row r="3023" spans="1:35" ht="30.6">
      <c r="A3023" s="10">
        <v>3007</v>
      </c>
      <c r="B3023" s="176" t="s">
        <v>1346</v>
      </c>
      <c r="C3023" s="177" t="s">
        <v>958</v>
      </c>
      <c r="D3023" s="177" t="s">
        <v>252</v>
      </c>
      <c r="E3023" s="178" t="s">
        <v>276</v>
      </c>
      <c r="F3023" s="179">
        <v>33</v>
      </c>
      <c r="G3023" s="180" t="s">
        <v>739</v>
      </c>
      <c r="H3023" s="181">
        <v>3</v>
      </c>
      <c r="I3023" s="182">
        <f>Tabla1[[#This Row],[P_Esperada_MEISR ]]*0.0008928</f>
        <v>2.6784000000000001E-3</v>
      </c>
      <c r="J3023" s="183">
        <v>1</v>
      </c>
      <c r="K3023" s="183">
        <f>Tabla1[[#This Row],[Puntuación]]-1</f>
        <v>0</v>
      </c>
      <c r="L3023" s="182">
        <f>Tabla1[[#This Row],[Cambio escala]]*0.0008928</f>
        <v>0</v>
      </c>
      <c r="M3023" s="179" t="s">
        <v>5</v>
      </c>
      <c r="N3023" s="179" t="s">
        <v>1436</v>
      </c>
      <c r="O3023" s="179" t="s">
        <v>5</v>
      </c>
      <c r="P3023" s="179" t="s">
        <v>1441</v>
      </c>
      <c r="Q3023" s="179" t="s">
        <v>5</v>
      </c>
      <c r="R3023" s="179" t="s">
        <v>1519</v>
      </c>
      <c r="S3023" s="179" t="s">
        <v>13</v>
      </c>
      <c r="T3023" s="184" t="s">
        <v>14</v>
      </c>
      <c r="U3023" s="184" t="str">
        <f>Tabla1[[#This Row],[Códigos CIF]]&amp;" "&amp;"="&amp;" "&amp;Tabla1[[#This Row],[Códigos CIF Habilidad]]</f>
        <v>d710 = Interacciones interpersonales básicas</v>
      </c>
      <c r="V3023" s="189" t="s">
        <v>15</v>
      </c>
      <c r="W3023" s="19" t="s">
        <v>16</v>
      </c>
      <c r="X3023" s="10"/>
      <c r="Y3023" s="10"/>
      <c r="Z3023"/>
      <c r="AA3023"/>
      <c r="AB3023"/>
      <c r="AC3023"/>
      <c r="AD3023"/>
      <c r="AE3023"/>
      <c r="AF3023"/>
      <c r="AG3023"/>
      <c r="AH3023"/>
      <c r="AI3023"/>
    </row>
    <row r="3024" spans="1:35" ht="24">
      <c r="A3024" s="10">
        <v>3008</v>
      </c>
      <c r="B3024" s="176" t="s">
        <v>1346</v>
      </c>
      <c r="C3024" s="177" t="s">
        <v>927</v>
      </c>
      <c r="D3024" s="177" t="s">
        <v>252</v>
      </c>
      <c r="E3024" s="178" t="s">
        <v>277</v>
      </c>
      <c r="F3024" s="179">
        <v>33</v>
      </c>
      <c r="G3024" s="180" t="s">
        <v>739</v>
      </c>
      <c r="H3024" s="181">
        <v>3</v>
      </c>
      <c r="I3024" s="182">
        <f>Tabla1[[#This Row],[P_Esperada_MEISR ]]*0.0008928</f>
        <v>2.6784000000000001E-3</v>
      </c>
      <c r="J3024" s="183">
        <v>1</v>
      </c>
      <c r="K3024" s="183">
        <f>Tabla1[[#This Row],[Puntuación]]-1</f>
        <v>0</v>
      </c>
      <c r="L3024" s="182">
        <f>Tabla1[[#This Row],[Cambio escala]]*0.0008928</f>
        <v>0</v>
      </c>
      <c r="M3024" s="179" t="s">
        <v>24</v>
      </c>
      <c r="N3024" s="179" t="s">
        <v>1435</v>
      </c>
      <c r="O3024" s="179" t="s">
        <v>6</v>
      </c>
      <c r="P3024" s="179" t="s">
        <v>1439</v>
      </c>
      <c r="Q3024" s="179" t="s">
        <v>7</v>
      </c>
      <c r="R3024" s="179" t="s">
        <v>1526</v>
      </c>
      <c r="S3024" s="179" t="s">
        <v>89</v>
      </c>
      <c r="T3024" s="184" t="s">
        <v>9</v>
      </c>
      <c r="U3024" s="184" t="str">
        <f>Tabla1[[#This Row],[Códigos CIF]]&amp;" "&amp;"="&amp;" "&amp;Tabla1[[#This Row],[Códigos CIF Habilidad]]</f>
        <v>d335 = Producción de mensajes no verbales</v>
      </c>
      <c r="V3024" s="189" t="s">
        <v>90</v>
      </c>
      <c r="W3024" s="19" t="s">
        <v>91</v>
      </c>
      <c r="X3024" s="10"/>
      <c r="Y3024" s="10"/>
      <c r="Z3024"/>
      <c r="AA3024"/>
      <c r="AB3024"/>
      <c r="AC3024"/>
      <c r="AD3024"/>
      <c r="AE3024"/>
      <c r="AF3024"/>
      <c r="AG3024"/>
      <c r="AH3024"/>
      <c r="AI3024"/>
    </row>
    <row r="3025" spans="1:35" ht="30.6">
      <c r="A3025" s="10">
        <v>3009</v>
      </c>
      <c r="B3025" s="176" t="s">
        <v>1346</v>
      </c>
      <c r="C3025" s="177" t="s">
        <v>928</v>
      </c>
      <c r="D3025" s="177" t="s">
        <v>252</v>
      </c>
      <c r="E3025" s="178" t="s">
        <v>1535</v>
      </c>
      <c r="F3025" s="179">
        <v>33</v>
      </c>
      <c r="G3025" s="180" t="s">
        <v>739</v>
      </c>
      <c r="H3025" s="181">
        <v>3</v>
      </c>
      <c r="I3025" s="182">
        <f>Tabla1[[#This Row],[P_Esperada_MEISR ]]*0.0008928</f>
        <v>2.6784000000000001E-3</v>
      </c>
      <c r="J3025" s="183">
        <v>1</v>
      </c>
      <c r="K3025" s="183">
        <f>Tabla1[[#This Row],[Puntuación]]-1</f>
        <v>0</v>
      </c>
      <c r="L3025" s="182">
        <f>Tabla1[[#This Row],[Cambio escala]]*0.0008928</f>
        <v>0</v>
      </c>
      <c r="M3025" s="179" t="s">
        <v>24</v>
      </c>
      <c r="N3025" s="179" t="s">
        <v>1435</v>
      </c>
      <c r="O3025" s="179" t="s">
        <v>5</v>
      </c>
      <c r="P3025" s="179" t="s">
        <v>1441</v>
      </c>
      <c r="Q3025" s="179" t="s">
        <v>5</v>
      </c>
      <c r="R3025" s="179" t="s">
        <v>1519</v>
      </c>
      <c r="S3025" s="179" t="s">
        <v>77</v>
      </c>
      <c r="T3025" s="184" t="s">
        <v>50</v>
      </c>
      <c r="U3025" s="184" t="str">
        <f>Tabla1[[#This Row],[Códigos CIF]]&amp;" "&amp;"="&amp;" "&amp;Tabla1[[#This Row],[Códigos CIF Habilidad]]</f>
        <v>d250 = Manejo del comportamiento propio</v>
      </c>
      <c r="V3025" s="189" t="s">
        <v>78</v>
      </c>
      <c r="W3025" s="19" t="s">
        <v>79</v>
      </c>
      <c r="X3025" s="10"/>
      <c r="Y3025" s="10"/>
      <c r="Z3025"/>
      <c r="AA3025"/>
      <c r="AB3025"/>
      <c r="AC3025"/>
      <c r="AD3025"/>
      <c r="AE3025"/>
      <c r="AF3025"/>
      <c r="AG3025"/>
      <c r="AH3025"/>
      <c r="AI3025"/>
    </row>
    <row r="3026" spans="1:35" ht="40.799999999999997">
      <c r="A3026" s="10">
        <v>3010</v>
      </c>
      <c r="B3026" s="176" t="s">
        <v>1346</v>
      </c>
      <c r="C3026" s="177" t="s">
        <v>959</v>
      </c>
      <c r="D3026" s="177" t="s">
        <v>252</v>
      </c>
      <c r="E3026" s="178" t="s">
        <v>279</v>
      </c>
      <c r="F3026" s="179">
        <v>36</v>
      </c>
      <c r="G3026" s="180" t="s">
        <v>739</v>
      </c>
      <c r="H3026" s="181">
        <v>3</v>
      </c>
      <c r="I3026" s="182">
        <f>Tabla1[[#This Row],[P_Esperada_MEISR ]]*0.0008928</f>
        <v>2.6784000000000001E-3</v>
      </c>
      <c r="J3026" s="183">
        <v>1</v>
      </c>
      <c r="K3026" s="183">
        <f>Tabla1[[#This Row],[Puntuación]]-1</f>
        <v>0</v>
      </c>
      <c r="L3026" s="182">
        <f>Tabla1[[#This Row],[Cambio escala]]*0.0008928</f>
        <v>0</v>
      </c>
      <c r="M3026" s="179" t="s">
        <v>24</v>
      </c>
      <c r="N3026" s="179" t="s">
        <v>1435</v>
      </c>
      <c r="O3026" s="179" t="s">
        <v>6</v>
      </c>
      <c r="P3026" s="179" t="s">
        <v>1439</v>
      </c>
      <c r="Q3026" s="179" t="s">
        <v>7</v>
      </c>
      <c r="R3026" s="179" t="s">
        <v>1526</v>
      </c>
      <c r="S3026" s="179" t="s">
        <v>280</v>
      </c>
      <c r="T3026" s="184" t="s">
        <v>19</v>
      </c>
      <c r="U3026" s="184" t="str">
        <f>Tabla1[[#This Row],[Códigos CIF]]&amp;" "&amp;"="&amp;" "&amp;Tabla1[[#This Row],[Códigos CIF Habilidad]]</f>
        <v>d130 = Copiar</v>
      </c>
      <c r="V3026" s="189" t="s">
        <v>281</v>
      </c>
      <c r="W3026" s="19" t="s">
        <v>282</v>
      </c>
      <c r="X3026" s="10"/>
      <c r="Y3026" s="10"/>
      <c r="Z3026"/>
      <c r="AA3026"/>
      <c r="AB3026"/>
      <c r="AC3026"/>
      <c r="AD3026"/>
      <c r="AE3026"/>
      <c r="AF3026"/>
      <c r="AG3026"/>
      <c r="AH3026"/>
      <c r="AI3026"/>
    </row>
    <row r="3027" spans="1:35" ht="40.799999999999997">
      <c r="A3027" s="10">
        <v>3011</v>
      </c>
      <c r="B3027" s="176" t="s">
        <v>1346</v>
      </c>
      <c r="C3027" s="177" t="s">
        <v>960</v>
      </c>
      <c r="D3027" s="177" t="s">
        <v>252</v>
      </c>
      <c r="E3027" s="178" t="s">
        <v>287</v>
      </c>
      <c r="F3027" s="179">
        <v>36</v>
      </c>
      <c r="G3027" s="180" t="s">
        <v>739</v>
      </c>
      <c r="H3027" s="181">
        <v>3</v>
      </c>
      <c r="I3027" s="182">
        <f>Tabla1[[#This Row],[P_Esperada_MEISR ]]*0.0008928</f>
        <v>2.6784000000000001E-3</v>
      </c>
      <c r="J3027" s="183">
        <v>1</v>
      </c>
      <c r="K3027" s="183">
        <f>Tabla1[[#This Row],[Puntuación]]-1</f>
        <v>0</v>
      </c>
      <c r="L3027" s="182">
        <f>Tabla1[[#This Row],[Cambio escala]]*0.0008928</f>
        <v>0</v>
      </c>
      <c r="M3027" s="179" t="s">
        <v>5</v>
      </c>
      <c r="N3027" s="179" t="s">
        <v>1436</v>
      </c>
      <c r="O3027" s="179" t="s">
        <v>5</v>
      </c>
      <c r="P3027" s="179" t="s">
        <v>1441</v>
      </c>
      <c r="Q3027" s="179" t="s">
        <v>5</v>
      </c>
      <c r="R3027" s="179" t="s">
        <v>1519</v>
      </c>
      <c r="S3027" s="179" t="s">
        <v>13</v>
      </c>
      <c r="T3027" s="184" t="s">
        <v>14</v>
      </c>
      <c r="U3027" s="184" t="str">
        <f>Tabla1[[#This Row],[Códigos CIF]]&amp;" "&amp;"="&amp;" "&amp;Tabla1[[#This Row],[Códigos CIF Habilidad]]</f>
        <v>d710 = Interacciones interpersonales básicas</v>
      </c>
      <c r="V3027" s="189" t="s">
        <v>15</v>
      </c>
      <c r="W3027" s="19" t="s">
        <v>16</v>
      </c>
      <c r="X3027" s="10"/>
      <c r="Y3027" s="10"/>
      <c r="Z3027"/>
      <c r="AA3027"/>
      <c r="AB3027"/>
      <c r="AC3027"/>
      <c r="AD3027"/>
      <c r="AE3027"/>
      <c r="AF3027"/>
      <c r="AG3027"/>
      <c r="AH3027"/>
      <c r="AI3027"/>
    </row>
    <row r="3028" spans="1:35" ht="20.399999999999999">
      <c r="A3028" s="10">
        <v>3012</v>
      </c>
      <c r="B3028" s="176" t="s">
        <v>1346</v>
      </c>
      <c r="C3028" s="177" t="s">
        <v>961</v>
      </c>
      <c r="D3028" s="177" t="s">
        <v>252</v>
      </c>
      <c r="E3028" s="178" t="s">
        <v>288</v>
      </c>
      <c r="F3028" s="179">
        <v>36</v>
      </c>
      <c r="G3028" s="180" t="s">
        <v>739</v>
      </c>
      <c r="H3028" s="181">
        <v>3</v>
      </c>
      <c r="I3028" s="182">
        <f>Tabla1[[#This Row],[P_Esperada_MEISR ]]*0.0008928</f>
        <v>2.6784000000000001E-3</v>
      </c>
      <c r="J3028" s="183">
        <v>1</v>
      </c>
      <c r="K3028" s="183">
        <f>Tabla1[[#This Row],[Puntuación]]-1</f>
        <v>0</v>
      </c>
      <c r="L3028" s="182">
        <f>Tabla1[[#This Row],[Cambio escala]]*0.0008928</f>
        <v>0</v>
      </c>
      <c r="M3028" s="179" t="s">
        <v>24</v>
      </c>
      <c r="N3028" s="179" t="s">
        <v>1435</v>
      </c>
      <c r="O3028" s="179" t="s">
        <v>31</v>
      </c>
      <c r="P3028" s="179" t="s">
        <v>1438</v>
      </c>
      <c r="Q3028" s="179" t="s">
        <v>7</v>
      </c>
      <c r="R3028" s="179" t="s">
        <v>1526</v>
      </c>
      <c r="S3028" s="179" t="s">
        <v>289</v>
      </c>
      <c r="T3028" s="184" t="s">
        <v>19</v>
      </c>
      <c r="U3028" s="184" t="str">
        <f>Tabla1[[#This Row],[Códigos CIF]]&amp;" "&amp;"="&amp;" "&amp;Tabla1[[#This Row],[Códigos CIF Habilidad]]</f>
        <v>d140 = Aprender a leer</v>
      </c>
      <c r="V3028" s="189" t="s">
        <v>290</v>
      </c>
      <c r="W3028" s="19" t="s">
        <v>291</v>
      </c>
      <c r="X3028" s="10"/>
      <c r="Y3028" s="10"/>
      <c r="Z3028"/>
      <c r="AA3028"/>
      <c r="AB3028"/>
      <c r="AC3028"/>
      <c r="AD3028"/>
      <c r="AE3028"/>
      <c r="AF3028"/>
      <c r="AG3028"/>
      <c r="AH3028"/>
      <c r="AI3028"/>
    </row>
    <row r="3029" spans="1:35">
      <c r="A3029" s="10">
        <v>3013</v>
      </c>
      <c r="B3029" s="176" t="s">
        <v>1346</v>
      </c>
      <c r="C3029" s="177" t="s">
        <v>962</v>
      </c>
      <c r="D3029" s="177" t="s">
        <v>252</v>
      </c>
      <c r="E3029" s="178" t="s">
        <v>292</v>
      </c>
      <c r="F3029" s="179">
        <v>36</v>
      </c>
      <c r="G3029" s="180" t="s">
        <v>739</v>
      </c>
      <c r="H3029" s="181">
        <v>3</v>
      </c>
      <c r="I3029" s="182">
        <f>Tabla1[[#This Row],[P_Esperada_MEISR ]]*0.0008928</f>
        <v>2.6784000000000001E-3</v>
      </c>
      <c r="J3029" s="183">
        <v>1</v>
      </c>
      <c r="K3029" s="183">
        <f>Tabla1[[#This Row],[Puntuación]]-1</f>
        <v>0</v>
      </c>
      <c r="L3029" s="182">
        <f>Tabla1[[#This Row],[Cambio escala]]*0.0008928</f>
        <v>0</v>
      </c>
      <c r="M3029" s="179" t="s">
        <v>24</v>
      </c>
      <c r="N3029" s="179" t="s">
        <v>1435</v>
      </c>
      <c r="O3029" s="179" t="s">
        <v>31</v>
      </c>
      <c r="P3029" s="179" t="s">
        <v>1438</v>
      </c>
      <c r="Q3029" s="179" t="s">
        <v>7</v>
      </c>
      <c r="R3029" s="179" t="s">
        <v>1526</v>
      </c>
      <c r="S3029" s="179" t="s">
        <v>293</v>
      </c>
      <c r="T3029" s="184" t="s">
        <v>19</v>
      </c>
      <c r="U3029" s="184" t="str">
        <f>Tabla1[[#This Row],[Códigos CIF]]&amp;" "&amp;"="&amp;" "&amp;Tabla1[[#This Row],[Códigos CIF Habilidad]]</f>
        <v>d163 = Pensar</v>
      </c>
      <c r="V3029" s="189" t="s">
        <v>294</v>
      </c>
      <c r="W3029" s="19" t="s">
        <v>295</v>
      </c>
      <c r="X3029" s="10"/>
      <c r="Y3029" s="10"/>
      <c r="Z3029"/>
      <c r="AA3029"/>
      <c r="AB3029"/>
      <c r="AC3029"/>
      <c r="AD3029"/>
      <c r="AE3029"/>
      <c r="AF3029"/>
      <c r="AG3029"/>
      <c r="AH3029"/>
      <c r="AI3029"/>
    </row>
    <row r="3030" spans="1:35" ht="20.399999999999999">
      <c r="A3030" s="10">
        <v>3014</v>
      </c>
      <c r="B3030" s="176" t="s">
        <v>1346</v>
      </c>
      <c r="C3030" s="177" t="s">
        <v>963</v>
      </c>
      <c r="D3030" s="177" t="s">
        <v>252</v>
      </c>
      <c r="E3030" s="178" t="s">
        <v>283</v>
      </c>
      <c r="F3030" s="179">
        <v>42</v>
      </c>
      <c r="G3030" s="180" t="s">
        <v>740</v>
      </c>
      <c r="H3030" s="181">
        <v>3</v>
      </c>
      <c r="I3030" s="182">
        <f>Tabla1[[#This Row],[P_Esperada_MEISR ]]*0.0008928</f>
        <v>2.6784000000000001E-3</v>
      </c>
      <c r="J3030" s="183">
        <v>1</v>
      </c>
      <c r="K3030" s="183">
        <f>Tabla1[[#This Row],[Puntuación]]-1</f>
        <v>0</v>
      </c>
      <c r="L3030" s="182">
        <f>Tabla1[[#This Row],[Cambio escala]]*0.0008928</f>
        <v>0</v>
      </c>
      <c r="M3030" s="179" t="s">
        <v>5</v>
      </c>
      <c r="N3030" s="179" t="s">
        <v>1436</v>
      </c>
      <c r="O3030" s="179" t="s">
        <v>6</v>
      </c>
      <c r="P3030" s="179" t="s">
        <v>1439</v>
      </c>
      <c r="Q3030" s="179" t="s">
        <v>7</v>
      </c>
      <c r="R3030" s="179" t="s">
        <v>1526</v>
      </c>
      <c r="S3030" s="179" t="s">
        <v>284</v>
      </c>
      <c r="T3030" s="184" t="s">
        <v>19</v>
      </c>
      <c r="U3030" s="184" t="str">
        <f>Tabla1[[#This Row],[Códigos CIF]]&amp;" "&amp;"="&amp;" "&amp;Tabla1[[#This Row],[Códigos CIF Habilidad]]</f>
        <v>d132 = Adquirir información</v>
      </c>
      <c r="V3030" s="189" t="s">
        <v>285</v>
      </c>
      <c r="W3030" s="19" t="s">
        <v>286</v>
      </c>
      <c r="X3030" s="10"/>
      <c r="Y3030" s="10"/>
      <c r="Z3030"/>
      <c r="AA3030"/>
      <c r="AB3030"/>
      <c r="AC3030"/>
      <c r="AD3030"/>
      <c r="AE3030"/>
      <c r="AF3030"/>
      <c r="AG3030"/>
      <c r="AH3030"/>
      <c r="AI3030"/>
    </row>
    <row r="3031" spans="1:35" ht="24">
      <c r="A3031" s="10">
        <v>3015</v>
      </c>
      <c r="B3031" s="176" t="s">
        <v>1346</v>
      </c>
      <c r="C3031" s="177" t="s">
        <v>964</v>
      </c>
      <c r="D3031" s="177" t="s">
        <v>252</v>
      </c>
      <c r="E3031" s="178" t="s">
        <v>296</v>
      </c>
      <c r="F3031" s="179">
        <v>42</v>
      </c>
      <c r="G3031" s="180" t="s">
        <v>740</v>
      </c>
      <c r="H3031" s="181">
        <v>3</v>
      </c>
      <c r="I3031" s="182">
        <f>Tabla1[[#This Row],[P_Esperada_MEISR ]]*0.0008928</f>
        <v>2.6784000000000001E-3</v>
      </c>
      <c r="J3031" s="183">
        <v>1</v>
      </c>
      <c r="K3031" s="183">
        <f>Tabla1[[#This Row],[Puntuación]]-1</f>
        <v>0</v>
      </c>
      <c r="L3031" s="182">
        <f>Tabla1[[#This Row],[Cambio escala]]*0.0008928</f>
        <v>0</v>
      </c>
      <c r="M3031" s="179" t="s">
        <v>5</v>
      </c>
      <c r="N3031" s="179" t="s">
        <v>1436</v>
      </c>
      <c r="O3031" s="179" t="s">
        <v>5</v>
      </c>
      <c r="P3031" s="179" t="s">
        <v>1441</v>
      </c>
      <c r="Q3031" s="179" t="s">
        <v>5</v>
      </c>
      <c r="R3031" s="179" t="s">
        <v>1519</v>
      </c>
      <c r="S3031" s="179" t="s">
        <v>77</v>
      </c>
      <c r="T3031" s="184" t="s">
        <v>50</v>
      </c>
      <c r="U3031" s="184" t="str">
        <f>Tabla1[[#This Row],[Códigos CIF]]&amp;" "&amp;"="&amp;" "&amp;Tabla1[[#This Row],[Códigos CIF Habilidad]]</f>
        <v>d250 = Manejo del comportamiento propio</v>
      </c>
      <c r="V3031" s="189" t="s">
        <v>78</v>
      </c>
      <c r="W3031" s="19" t="s">
        <v>79</v>
      </c>
      <c r="X3031" s="10"/>
      <c r="Y3031" s="10"/>
      <c r="Z3031"/>
      <c r="AA3031"/>
      <c r="AB3031"/>
      <c r="AC3031"/>
      <c r="AD3031"/>
      <c r="AE3031"/>
      <c r="AF3031"/>
      <c r="AG3031"/>
      <c r="AH3031"/>
      <c r="AI3031"/>
    </row>
    <row r="3032" spans="1:35" ht="24">
      <c r="A3032" s="10">
        <v>3016</v>
      </c>
      <c r="B3032" s="176" t="s">
        <v>1346</v>
      </c>
      <c r="C3032" s="177" t="s">
        <v>965</v>
      </c>
      <c r="D3032" s="177" t="s">
        <v>252</v>
      </c>
      <c r="E3032" s="178" t="s">
        <v>297</v>
      </c>
      <c r="F3032" s="179">
        <v>48</v>
      </c>
      <c r="G3032" s="180" t="s">
        <v>741</v>
      </c>
      <c r="H3032" s="181">
        <v>3</v>
      </c>
      <c r="I3032" s="182">
        <f>Tabla1[[#This Row],[P_Esperada_MEISR ]]*0.0008928</f>
        <v>2.6784000000000001E-3</v>
      </c>
      <c r="J3032" s="183">
        <v>1</v>
      </c>
      <c r="K3032" s="183">
        <f>Tabla1[[#This Row],[Puntuación]]-1</f>
        <v>0</v>
      </c>
      <c r="L3032" s="182">
        <f>Tabla1[[#This Row],[Cambio escala]]*0.0008928</f>
        <v>0</v>
      </c>
      <c r="M3032" s="179" t="s">
        <v>24</v>
      </c>
      <c r="N3032" s="179" t="s">
        <v>1435</v>
      </c>
      <c r="O3032" s="179" t="s">
        <v>5</v>
      </c>
      <c r="P3032" s="179" t="s">
        <v>1441</v>
      </c>
      <c r="Q3032" s="179" t="s">
        <v>5</v>
      </c>
      <c r="R3032" s="179" t="s">
        <v>1519</v>
      </c>
      <c r="S3032" s="179" t="s">
        <v>77</v>
      </c>
      <c r="T3032" s="184" t="s">
        <v>50</v>
      </c>
      <c r="U3032" s="184" t="str">
        <f>Tabla1[[#This Row],[Códigos CIF]]&amp;" "&amp;"="&amp;" "&amp;Tabla1[[#This Row],[Códigos CIF Habilidad]]</f>
        <v>d250 = Manejo del comportamiento propio</v>
      </c>
      <c r="V3032" s="189" t="s">
        <v>78</v>
      </c>
      <c r="W3032" s="19" t="s">
        <v>79</v>
      </c>
      <c r="X3032" s="10"/>
      <c r="Y3032" s="10"/>
      <c r="Z3032"/>
      <c r="AA3032"/>
      <c r="AB3032"/>
      <c r="AC3032"/>
      <c r="AD3032"/>
      <c r="AE3032"/>
      <c r="AF3032"/>
      <c r="AG3032"/>
      <c r="AH3032"/>
      <c r="AI3032"/>
    </row>
    <row r="3033" spans="1:35" ht="20.399999999999999">
      <c r="A3033" s="10">
        <v>3017</v>
      </c>
      <c r="B3033" s="176" t="s">
        <v>1346</v>
      </c>
      <c r="C3033" s="177" t="s">
        <v>966</v>
      </c>
      <c r="D3033" s="177" t="s">
        <v>252</v>
      </c>
      <c r="E3033" s="178" t="s">
        <v>299</v>
      </c>
      <c r="F3033" s="179">
        <v>48</v>
      </c>
      <c r="G3033" s="180" t="s">
        <v>741</v>
      </c>
      <c r="H3033" s="181">
        <v>3</v>
      </c>
      <c r="I3033" s="182">
        <f>Tabla1[[#This Row],[P_Esperada_MEISR ]]*0.0008928</f>
        <v>2.6784000000000001E-3</v>
      </c>
      <c r="J3033" s="183">
        <v>1</v>
      </c>
      <c r="K3033" s="183">
        <f>Tabla1[[#This Row],[Puntuación]]-1</f>
        <v>0</v>
      </c>
      <c r="L3033" s="182">
        <f>Tabla1[[#This Row],[Cambio escala]]*0.0008928</f>
        <v>0</v>
      </c>
      <c r="M3033" s="179" t="s">
        <v>5</v>
      </c>
      <c r="N3033" s="179" t="s">
        <v>1436</v>
      </c>
      <c r="O3033" s="179" t="s">
        <v>5</v>
      </c>
      <c r="P3033" s="179" t="s">
        <v>1441</v>
      </c>
      <c r="Q3033" s="179" t="s">
        <v>5</v>
      </c>
      <c r="R3033" s="179" t="s">
        <v>1519</v>
      </c>
      <c r="S3033" s="179" t="s">
        <v>59</v>
      </c>
      <c r="T3033" s="184" t="s">
        <v>60</v>
      </c>
      <c r="U3033" s="184" t="str">
        <f>Tabla1[[#This Row],[Códigos CIF]]&amp;" "&amp;"="&amp;" "&amp;Tabla1[[#This Row],[Códigos CIF Habilidad]]</f>
        <v xml:space="preserve">d880 = Participación en el juego </v>
      </c>
      <c r="V3033" s="189" t="s">
        <v>61</v>
      </c>
      <c r="W3033" s="19" t="s">
        <v>62</v>
      </c>
      <c r="X3033" s="10"/>
      <c r="Y3033" s="10"/>
      <c r="Z3033"/>
      <c r="AA3033"/>
      <c r="AB3033"/>
      <c r="AC3033"/>
      <c r="AD3033"/>
      <c r="AE3033"/>
      <c r="AF3033"/>
      <c r="AG3033"/>
      <c r="AH3033"/>
      <c r="AI3033"/>
    </row>
    <row r="3034" spans="1:35">
      <c r="A3034" s="10">
        <v>3018</v>
      </c>
      <c r="B3034" s="176" t="s">
        <v>1346</v>
      </c>
      <c r="C3034" s="177" t="s">
        <v>967</v>
      </c>
      <c r="D3034" s="177" t="s">
        <v>252</v>
      </c>
      <c r="E3034" s="178" t="s">
        <v>300</v>
      </c>
      <c r="F3034" s="179">
        <v>48</v>
      </c>
      <c r="G3034" s="180" t="s">
        <v>741</v>
      </c>
      <c r="H3034" s="181">
        <v>3</v>
      </c>
      <c r="I3034" s="182">
        <f>Tabla1[[#This Row],[P_Esperada_MEISR ]]*0.0008928</f>
        <v>2.6784000000000001E-3</v>
      </c>
      <c r="J3034" s="183">
        <v>1</v>
      </c>
      <c r="K3034" s="183">
        <f>Tabla1[[#This Row],[Puntuación]]-1</f>
        <v>0</v>
      </c>
      <c r="L3034" s="182">
        <f>Tabla1[[#This Row],[Cambio escala]]*0.0008928</f>
        <v>0</v>
      </c>
      <c r="M3034" s="179" t="s">
        <v>5</v>
      </c>
      <c r="N3034" s="179" t="s">
        <v>1436</v>
      </c>
      <c r="O3034" s="179" t="s">
        <v>5</v>
      </c>
      <c r="P3034" s="179" t="s">
        <v>1441</v>
      </c>
      <c r="Q3034" s="179" t="s">
        <v>5</v>
      </c>
      <c r="R3034" s="179" t="s">
        <v>1519</v>
      </c>
      <c r="S3034" s="179" t="s">
        <v>55</v>
      </c>
      <c r="T3034" s="184" t="s">
        <v>9</v>
      </c>
      <c r="U3034" s="184" t="str">
        <f>Tabla1[[#This Row],[Códigos CIF]]&amp;" "&amp;"="&amp;" "&amp;Tabla1[[#This Row],[Códigos CIF Habilidad]]</f>
        <v>d330 = Hablar</v>
      </c>
      <c r="V3034" s="189" t="s">
        <v>56</v>
      </c>
      <c r="W3034" s="19" t="s">
        <v>57</v>
      </c>
      <c r="X3034" s="10"/>
      <c r="Y3034" s="10"/>
      <c r="Z3034"/>
      <c r="AA3034"/>
      <c r="AB3034"/>
      <c r="AC3034"/>
      <c r="AD3034"/>
      <c r="AE3034"/>
      <c r="AF3034"/>
      <c r="AG3034"/>
      <c r="AH3034"/>
      <c r="AI3034"/>
    </row>
    <row r="3035" spans="1:35" ht="24">
      <c r="A3035" s="10">
        <v>3019</v>
      </c>
      <c r="B3035" s="176" t="s">
        <v>1346</v>
      </c>
      <c r="C3035" s="177" t="s">
        <v>968</v>
      </c>
      <c r="D3035" s="177" t="s">
        <v>252</v>
      </c>
      <c r="E3035" s="178" t="s">
        <v>298</v>
      </c>
      <c r="F3035" s="179">
        <v>54</v>
      </c>
      <c r="G3035" s="180" t="s">
        <v>743</v>
      </c>
      <c r="H3035" s="181">
        <v>3</v>
      </c>
      <c r="I3035" s="182">
        <f>Tabla1[[#This Row],[P_Esperada_MEISR ]]*0.0008928</f>
        <v>2.6784000000000001E-3</v>
      </c>
      <c r="J3035" s="183">
        <v>1</v>
      </c>
      <c r="K3035" s="183">
        <f>Tabla1[[#This Row],[Puntuación]]-1</f>
        <v>0</v>
      </c>
      <c r="L3035" s="182">
        <f>Tabla1[[#This Row],[Cambio escala]]*0.0008928</f>
        <v>0</v>
      </c>
      <c r="M3035" s="179" t="s">
        <v>24</v>
      </c>
      <c r="N3035" s="179" t="s">
        <v>1435</v>
      </c>
      <c r="O3035" s="179" t="s">
        <v>5</v>
      </c>
      <c r="P3035" s="179" t="s">
        <v>1441</v>
      </c>
      <c r="Q3035" s="179" t="s">
        <v>5</v>
      </c>
      <c r="R3035" s="179" t="s">
        <v>1519</v>
      </c>
      <c r="S3035" s="179" t="s">
        <v>49</v>
      </c>
      <c r="T3035" s="184" t="s">
        <v>50</v>
      </c>
      <c r="U3035" s="184" t="str">
        <f>Tabla1[[#This Row],[Códigos CIF]]&amp;" "&amp;"="&amp;" "&amp;Tabla1[[#This Row],[Códigos CIF Habilidad]]</f>
        <v>d240 = Manejo del estrés y otras demandas psicológicas</v>
      </c>
      <c r="V3035" s="189" t="s">
        <v>51</v>
      </c>
      <c r="W3035" s="19" t="s">
        <v>52</v>
      </c>
      <c r="X3035" s="10"/>
      <c r="Y3035" s="10"/>
      <c r="Z3035"/>
      <c r="AA3035"/>
      <c r="AB3035"/>
      <c r="AC3035"/>
      <c r="AD3035"/>
      <c r="AE3035"/>
      <c r="AF3035"/>
      <c r="AG3035"/>
      <c r="AH3035"/>
      <c r="AI3035"/>
    </row>
    <row r="3036" spans="1:35" ht="20.399999999999999">
      <c r="A3036" s="10">
        <v>3020</v>
      </c>
      <c r="B3036" s="176" t="s">
        <v>1346</v>
      </c>
      <c r="C3036" s="177" t="s">
        <v>969</v>
      </c>
      <c r="D3036" s="177" t="s">
        <v>252</v>
      </c>
      <c r="E3036" s="178" t="s">
        <v>729</v>
      </c>
      <c r="F3036" s="179">
        <v>54</v>
      </c>
      <c r="G3036" s="180" t="s">
        <v>743</v>
      </c>
      <c r="H3036" s="181">
        <v>3</v>
      </c>
      <c r="I3036" s="182">
        <f>Tabla1[[#This Row],[P_Esperada_MEISR ]]*0.0008928</f>
        <v>2.6784000000000001E-3</v>
      </c>
      <c r="J3036" s="183">
        <v>1</v>
      </c>
      <c r="K3036" s="183">
        <f>Tabla1[[#This Row],[Puntuación]]-1</f>
        <v>0</v>
      </c>
      <c r="L3036" s="182">
        <f>Tabla1[[#This Row],[Cambio escala]]*0.0008928</f>
        <v>0</v>
      </c>
      <c r="M3036" s="179" t="s">
        <v>24</v>
      </c>
      <c r="N3036" s="179" t="s">
        <v>1435</v>
      </c>
      <c r="O3036" s="179" t="s">
        <v>31</v>
      </c>
      <c r="P3036" s="179" t="s">
        <v>1438</v>
      </c>
      <c r="Q3036" s="179" t="s">
        <v>5</v>
      </c>
      <c r="R3036" s="179" t="s">
        <v>1519</v>
      </c>
      <c r="S3036" s="179" t="s">
        <v>59</v>
      </c>
      <c r="T3036" s="184" t="s">
        <v>60</v>
      </c>
      <c r="U3036" s="184" t="str">
        <f>Tabla1[[#This Row],[Códigos CIF]]&amp;" "&amp;"="&amp;" "&amp;Tabla1[[#This Row],[Códigos CIF Habilidad]]</f>
        <v xml:space="preserve">d880 = Participación en el juego </v>
      </c>
      <c r="V3036" s="189" t="s">
        <v>61</v>
      </c>
      <c r="W3036" s="19" t="s">
        <v>62</v>
      </c>
      <c r="X3036" s="10"/>
      <c r="Y3036" s="10"/>
      <c r="Z3036"/>
      <c r="AA3036"/>
      <c r="AB3036"/>
      <c r="AC3036"/>
      <c r="AD3036"/>
      <c r="AE3036"/>
      <c r="AF3036"/>
      <c r="AG3036"/>
      <c r="AH3036"/>
      <c r="AI3036"/>
    </row>
    <row r="3037" spans="1:35" ht="20.399999999999999">
      <c r="A3037" s="10">
        <v>3021</v>
      </c>
      <c r="B3037" s="176" t="s">
        <v>1346</v>
      </c>
      <c r="C3037" s="177" t="s">
        <v>970</v>
      </c>
      <c r="D3037" s="177" t="s">
        <v>252</v>
      </c>
      <c r="E3037" s="178" t="s">
        <v>301</v>
      </c>
      <c r="F3037" s="179">
        <v>54</v>
      </c>
      <c r="G3037" s="180" t="s">
        <v>743</v>
      </c>
      <c r="H3037" s="181">
        <v>3</v>
      </c>
      <c r="I3037" s="182">
        <f>Tabla1[[#This Row],[P_Esperada_MEISR ]]*0.0008928</f>
        <v>2.6784000000000001E-3</v>
      </c>
      <c r="J3037" s="183">
        <v>1</v>
      </c>
      <c r="K3037" s="183">
        <f>Tabla1[[#This Row],[Puntuación]]-1</f>
        <v>0</v>
      </c>
      <c r="L3037" s="182">
        <f>Tabla1[[#This Row],[Cambio escala]]*0.0008928</f>
        <v>0</v>
      </c>
      <c r="M3037" s="179" t="s">
        <v>24</v>
      </c>
      <c r="N3037" s="179" t="s">
        <v>1435</v>
      </c>
      <c r="O3037" s="179" t="s">
        <v>5</v>
      </c>
      <c r="P3037" s="179" t="s">
        <v>1441</v>
      </c>
      <c r="Q3037" s="179" t="s">
        <v>5</v>
      </c>
      <c r="R3037" s="179" t="s">
        <v>1519</v>
      </c>
      <c r="S3037" s="179" t="s">
        <v>59</v>
      </c>
      <c r="T3037" s="184" t="s">
        <v>60</v>
      </c>
      <c r="U3037" s="184" t="str">
        <f>Tabla1[[#This Row],[Códigos CIF]]&amp;" "&amp;"="&amp;" "&amp;Tabla1[[#This Row],[Códigos CIF Habilidad]]</f>
        <v xml:space="preserve">d880 = Participación en el juego </v>
      </c>
      <c r="V3037" s="189" t="s">
        <v>61</v>
      </c>
      <c r="W3037" s="19" t="s">
        <v>62</v>
      </c>
      <c r="X3037" s="10"/>
      <c r="Y3037" s="10"/>
      <c r="Z3037"/>
      <c r="AA3037"/>
      <c r="AB3037"/>
      <c r="AC3037"/>
      <c r="AD3037"/>
      <c r="AE3037"/>
      <c r="AF3037"/>
      <c r="AG3037"/>
      <c r="AH3037"/>
      <c r="AI3037"/>
    </row>
    <row r="3038" spans="1:35" ht="20.399999999999999">
      <c r="A3038" s="10">
        <v>3022</v>
      </c>
      <c r="B3038" s="176" t="s">
        <v>1346</v>
      </c>
      <c r="C3038" s="177" t="s">
        <v>971</v>
      </c>
      <c r="D3038" s="177" t="s">
        <v>252</v>
      </c>
      <c r="E3038" s="178" t="s">
        <v>304</v>
      </c>
      <c r="F3038" s="179">
        <v>54</v>
      </c>
      <c r="G3038" s="180" t="s">
        <v>743</v>
      </c>
      <c r="H3038" s="181">
        <v>3</v>
      </c>
      <c r="I3038" s="182">
        <f>Tabla1[[#This Row],[P_Esperada_MEISR ]]*0.0008928</f>
        <v>2.6784000000000001E-3</v>
      </c>
      <c r="J3038" s="183">
        <v>1</v>
      </c>
      <c r="K3038" s="183">
        <f>Tabla1[[#This Row],[Puntuación]]-1</f>
        <v>0</v>
      </c>
      <c r="L3038" s="182">
        <f>Tabla1[[#This Row],[Cambio escala]]*0.0008928</f>
        <v>0</v>
      </c>
      <c r="M3038" s="179" t="s">
        <v>5</v>
      </c>
      <c r="N3038" s="179" t="s">
        <v>1436</v>
      </c>
      <c r="O3038" s="179" t="s">
        <v>6</v>
      </c>
      <c r="P3038" s="179" t="s">
        <v>1439</v>
      </c>
      <c r="Q3038" s="179" t="s">
        <v>5</v>
      </c>
      <c r="R3038" s="179" t="s">
        <v>1519</v>
      </c>
      <c r="S3038" s="179" t="s">
        <v>293</v>
      </c>
      <c r="T3038" s="184" t="s">
        <v>19</v>
      </c>
      <c r="U3038" s="184" t="str">
        <f>Tabla1[[#This Row],[Códigos CIF]]&amp;" "&amp;"="&amp;" "&amp;Tabla1[[#This Row],[Códigos CIF Habilidad]]</f>
        <v>d163 = Pensar</v>
      </c>
      <c r="V3038" s="189" t="s">
        <v>294</v>
      </c>
      <c r="W3038" s="19" t="s">
        <v>295</v>
      </c>
      <c r="X3038" s="10"/>
      <c r="Y3038" s="10"/>
      <c r="Z3038"/>
      <c r="AA3038"/>
      <c r="AB3038"/>
      <c r="AC3038"/>
      <c r="AD3038"/>
      <c r="AE3038"/>
      <c r="AF3038"/>
      <c r="AG3038"/>
      <c r="AH3038"/>
      <c r="AI3038"/>
    </row>
    <row r="3039" spans="1:35" ht="20.399999999999999">
      <c r="A3039" s="10">
        <v>3023</v>
      </c>
      <c r="B3039" s="176" t="s">
        <v>1346</v>
      </c>
      <c r="C3039" s="177" t="s">
        <v>972</v>
      </c>
      <c r="D3039" s="177" t="s">
        <v>252</v>
      </c>
      <c r="E3039" s="178" t="s">
        <v>305</v>
      </c>
      <c r="F3039" s="179">
        <v>54</v>
      </c>
      <c r="G3039" s="180" t="s">
        <v>743</v>
      </c>
      <c r="H3039" s="181">
        <v>3</v>
      </c>
      <c r="I3039" s="182">
        <f>Tabla1[[#This Row],[P_Esperada_MEISR ]]*0.0008928</f>
        <v>2.6784000000000001E-3</v>
      </c>
      <c r="J3039" s="183">
        <v>1</v>
      </c>
      <c r="K3039" s="183">
        <f>Tabla1[[#This Row],[Puntuación]]-1</f>
        <v>0</v>
      </c>
      <c r="L3039" s="182">
        <f>Tabla1[[#This Row],[Cambio escala]]*0.0008928</f>
        <v>0</v>
      </c>
      <c r="M3039" s="179" t="s">
        <v>5</v>
      </c>
      <c r="N3039" s="179" t="s">
        <v>1436</v>
      </c>
      <c r="O3039" s="179" t="s">
        <v>6</v>
      </c>
      <c r="P3039" s="179" t="s">
        <v>1439</v>
      </c>
      <c r="Q3039" s="179" t="s">
        <v>5</v>
      </c>
      <c r="R3039" s="179" t="s">
        <v>1519</v>
      </c>
      <c r="S3039" s="179" t="s">
        <v>293</v>
      </c>
      <c r="T3039" s="184" t="s">
        <v>19</v>
      </c>
      <c r="U3039" s="184" t="str">
        <f>Tabla1[[#This Row],[Códigos CIF]]&amp;" "&amp;"="&amp;" "&amp;Tabla1[[#This Row],[Códigos CIF Habilidad]]</f>
        <v>d163 = Pensar</v>
      </c>
      <c r="V3039" s="189" t="s">
        <v>294</v>
      </c>
      <c r="W3039" s="19" t="s">
        <v>295</v>
      </c>
      <c r="X3039" s="10"/>
      <c r="Y3039" s="10"/>
      <c r="Z3039"/>
      <c r="AA3039"/>
      <c r="AB3039"/>
      <c r="AC3039"/>
      <c r="AD3039"/>
      <c r="AE3039"/>
      <c r="AF3039"/>
      <c r="AG3039"/>
      <c r="AH3039"/>
      <c r="AI3039"/>
    </row>
    <row r="3040" spans="1:35">
      <c r="A3040" s="10">
        <v>3024</v>
      </c>
      <c r="B3040" s="176" t="s">
        <v>1346</v>
      </c>
      <c r="C3040" s="177" t="s">
        <v>973</v>
      </c>
      <c r="D3040" s="177" t="s">
        <v>252</v>
      </c>
      <c r="E3040" s="178" t="s">
        <v>302</v>
      </c>
      <c r="F3040" s="179">
        <v>60</v>
      </c>
      <c r="G3040" s="180" t="s">
        <v>744</v>
      </c>
      <c r="H3040" s="181">
        <v>3</v>
      </c>
      <c r="I3040" s="182">
        <f>Tabla1[[#This Row],[P_Esperada_MEISR ]]*0.0008928</f>
        <v>2.6784000000000001E-3</v>
      </c>
      <c r="J3040" s="183">
        <v>1</v>
      </c>
      <c r="K3040" s="183">
        <f>Tabla1[[#This Row],[Puntuación]]-1</f>
        <v>0</v>
      </c>
      <c r="L3040" s="182">
        <f>Tabla1[[#This Row],[Cambio escala]]*0.0008928</f>
        <v>0</v>
      </c>
      <c r="M3040" s="179" t="s">
        <v>24</v>
      </c>
      <c r="N3040" s="179" t="s">
        <v>1435</v>
      </c>
      <c r="O3040" s="179" t="s">
        <v>31</v>
      </c>
      <c r="P3040" s="179" t="s">
        <v>1438</v>
      </c>
      <c r="Q3040" s="179" t="s">
        <v>7</v>
      </c>
      <c r="R3040" s="179" t="s">
        <v>1526</v>
      </c>
      <c r="S3040" s="179" t="s">
        <v>59</v>
      </c>
      <c r="T3040" s="184" t="s">
        <v>60</v>
      </c>
      <c r="U3040" s="184" t="str">
        <f>Tabla1[[#This Row],[Códigos CIF]]&amp;" "&amp;"="&amp;" "&amp;Tabla1[[#This Row],[Códigos CIF Habilidad]]</f>
        <v xml:space="preserve">d880 = Participación en el juego </v>
      </c>
      <c r="V3040" s="189" t="s">
        <v>61</v>
      </c>
      <c r="W3040" s="19" t="s">
        <v>62</v>
      </c>
      <c r="X3040" s="10"/>
      <c r="Y3040" s="10"/>
      <c r="Z3040"/>
      <c r="AA3040"/>
      <c r="AB3040"/>
      <c r="AC3040"/>
      <c r="AD3040"/>
      <c r="AE3040"/>
      <c r="AF3040"/>
      <c r="AG3040"/>
      <c r="AH3040"/>
      <c r="AI3040"/>
    </row>
    <row r="3041" spans="1:35" ht="24">
      <c r="A3041" s="10">
        <v>3025</v>
      </c>
      <c r="B3041" s="176" t="s">
        <v>1346</v>
      </c>
      <c r="C3041" s="177" t="s">
        <v>974</v>
      </c>
      <c r="D3041" s="177" t="s">
        <v>252</v>
      </c>
      <c r="E3041" s="178" t="s">
        <v>303</v>
      </c>
      <c r="F3041" s="179">
        <v>60</v>
      </c>
      <c r="G3041" s="180" t="s">
        <v>744</v>
      </c>
      <c r="H3041" s="181">
        <v>3</v>
      </c>
      <c r="I3041" s="182">
        <f>Tabla1[[#This Row],[P_Esperada_MEISR ]]*0.0008928</f>
        <v>2.6784000000000001E-3</v>
      </c>
      <c r="J3041" s="183">
        <v>1</v>
      </c>
      <c r="K3041" s="183">
        <f>Tabla1[[#This Row],[Puntuación]]-1</f>
        <v>0</v>
      </c>
      <c r="L3041" s="182">
        <f>Tabla1[[#This Row],[Cambio escala]]*0.0008928</f>
        <v>0</v>
      </c>
      <c r="M3041" s="179" t="s">
        <v>24</v>
      </c>
      <c r="N3041" s="179" t="s">
        <v>1435</v>
      </c>
      <c r="O3041" s="179" t="s">
        <v>5</v>
      </c>
      <c r="P3041" s="179" t="s">
        <v>1441</v>
      </c>
      <c r="Q3041" s="179" t="s">
        <v>5</v>
      </c>
      <c r="R3041" s="179" t="s">
        <v>1519</v>
      </c>
      <c r="S3041" s="179" t="s">
        <v>49</v>
      </c>
      <c r="T3041" s="184" t="s">
        <v>50</v>
      </c>
      <c r="U3041" s="184" t="str">
        <f>Tabla1[[#This Row],[Códigos CIF]]&amp;" "&amp;"="&amp;" "&amp;Tabla1[[#This Row],[Códigos CIF Habilidad]]</f>
        <v>d240 = Manejo del estrés y otras demandas psicológicas</v>
      </c>
      <c r="V3041" s="189" t="s">
        <v>51</v>
      </c>
      <c r="W3041" s="19" t="s">
        <v>52</v>
      </c>
      <c r="X3041" s="10"/>
      <c r="Y3041" s="10"/>
      <c r="Z3041"/>
      <c r="AA3041"/>
      <c r="AB3041"/>
      <c r="AC3041"/>
      <c r="AD3041"/>
      <c r="AE3041"/>
      <c r="AF3041"/>
      <c r="AG3041"/>
      <c r="AH3041"/>
      <c r="AI3041"/>
    </row>
    <row r="3042" spans="1:35" ht="20.399999999999999">
      <c r="A3042" s="10">
        <v>3026</v>
      </c>
      <c r="B3042" s="176" t="s">
        <v>1346</v>
      </c>
      <c r="C3042" s="177" t="s">
        <v>975</v>
      </c>
      <c r="D3042" s="177" t="s">
        <v>252</v>
      </c>
      <c r="E3042" s="178" t="s">
        <v>306</v>
      </c>
      <c r="F3042" s="179">
        <v>60</v>
      </c>
      <c r="G3042" s="180" t="s">
        <v>744</v>
      </c>
      <c r="H3042" s="181">
        <v>3</v>
      </c>
      <c r="I3042" s="182">
        <f>Tabla1[[#This Row],[P_Esperada_MEISR ]]*0.0008928</f>
        <v>2.6784000000000001E-3</v>
      </c>
      <c r="J3042" s="183">
        <v>1</v>
      </c>
      <c r="K3042" s="183">
        <f>Tabla1[[#This Row],[Puntuación]]-1</f>
        <v>0</v>
      </c>
      <c r="L3042" s="182">
        <f>Tabla1[[#This Row],[Cambio escala]]*0.0008928</f>
        <v>0</v>
      </c>
      <c r="M3042" s="179" t="s">
        <v>24</v>
      </c>
      <c r="N3042" s="179" t="s">
        <v>1435</v>
      </c>
      <c r="O3042" s="179" t="s">
        <v>31</v>
      </c>
      <c r="P3042" s="179" t="s">
        <v>1438</v>
      </c>
      <c r="Q3042" s="179" t="s">
        <v>7</v>
      </c>
      <c r="R3042" s="179" t="s">
        <v>1526</v>
      </c>
      <c r="S3042" s="179" t="s">
        <v>222</v>
      </c>
      <c r="T3042" s="184" t="s">
        <v>19</v>
      </c>
      <c r="U3042" s="184" t="str">
        <f>Tabla1[[#This Row],[Códigos CIF]]&amp;" "&amp;"="&amp;" "&amp;Tabla1[[#This Row],[Códigos CIF Habilidad]]</f>
        <v>d175 = Resolver problemas</v>
      </c>
      <c r="V3042" s="189" t="s">
        <v>223</v>
      </c>
      <c r="W3042" s="19" t="s">
        <v>224</v>
      </c>
      <c r="X3042" s="10"/>
      <c r="Y3042" s="10"/>
      <c r="Z3042"/>
      <c r="AA3042"/>
      <c r="AB3042"/>
      <c r="AC3042"/>
      <c r="AD3042"/>
      <c r="AE3042"/>
      <c r="AF3042"/>
      <c r="AG3042"/>
      <c r="AH3042"/>
      <c r="AI3042"/>
    </row>
    <row r="3043" spans="1:35">
      <c r="A3043" s="10">
        <v>3027</v>
      </c>
      <c r="B3043" s="176" t="s">
        <v>1346</v>
      </c>
      <c r="C3043" s="177" t="s">
        <v>750</v>
      </c>
      <c r="D3043" s="177" t="s">
        <v>307</v>
      </c>
      <c r="E3043" s="178" t="s">
        <v>308</v>
      </c>
      <c r="F3043" s="179">
        <v>0</v>
      </c>
      <c r="G3043" s="180" t="s">
        <v>683</v>
      </c>
      <c r="H3043" s="181">
        <v>3</v>
      </c>
      <c r="I3043" s="182">
        <f>Tabla1[[#This Row],[P_Esperada_MEISR ]]*0.0008928</f>
        <v>2.6784000000000001E-3</v>
      </c>
      <c r="J3043" s="183">
        <v>1</v>
      </c>
      <c r="K3043" s="183">
        <f>Tabla1[[#This Row],[Puntuación]]-1</f>
        <v>0</v>
      </c>
      <c r="L3043" s="182">
        <f>Tabla1[[#This Row],[Cambio escala]]*0.0008928</f>
        <v>0</v>
      </c>
      <c r="M3043" s="179" t="s">
        <v>24</v>
      </c>
      <c r="N3043" s="179" t="s">
        <v>1435</v>
      </c>
      <c r="O3043" s="179" t="s">
        <v>31</v>
      </c>
      <c r="P3043" s="179" t="s">
        <v>1438</v>
      </c>
      <c r="Q3043" s="179" t="s">
        <v>7</v>
      </c>
      <c r="R3043" s="179" t="s">
        <v>1526</v>
      </c>
      <c r="S3043" s="179" t="s">
        <v>41</v>
      </c>
      <c r="T3043" s="184" t="s">
        <v>19</v>
      </c>
      <c r="U3043" s="184" t="str">
        <f>Tabla1[[#This Row],[Códigos CIF]]&amp;" "&amp;"="&amp;" "&amp;Tabla1[[#This Row],[Códigos CIF Habilidad]]</f>
        <v>d160 = Centrar la atención</v>
      </c>
      <c r="V3043" s="189" t="s">
        <v>42</v>
      </c>
      <c r="W3043" s="19" t="s">
        <v>43</v>
      </c>
      <c r="X3043" s="10"/>
      <c r="Y3043" s="10"/>
      <c r="Z3043"/>
      <c r="AA3043"/>
      <c r="AB3043"/>
      <c r="AC3043"/>
      <c r="AD3043"/>
      <c r="AE3043"/>
      <c r="AF3043"/>
      <c r="AG3043"/>
      <c r="AH3043"/>
      <c r="AI3043"/>
    </row>
    <row r="3044" spans="1:35">
      <c r="A3044" s="10">
        <v>3028</v>
      </c>
      <c r="B3044" s="176" t="s">
        <v>1346</v>
      </c>
      <c r="C3044" s="177" t="s">
        <v>979</v>
      </c>
      <c r="D3044" s="177" t="s">
        <v>307</v>
      </c>
      <c r="E3044" s="178" t="s">
        <v>309</v>
      </c>
      <c r="F3044" s="179">
        <v>3</v>
      </c>
      <c r="G3044" s="180" t="s">
        <v>683</v>
      </c>
      <c r="H3044" s="181">
        <v>3</v>
      </c>
      <c r="I3044" s="182">
        <f>Tabla1[[#This Row],[P_Esperada_MEISR ]]*0.0008928</f>
        <v>2.6784000000000001E-3</v>
      </c>
      <c r="J3044" s="183">
        <v>1</v>
      </c>
      <c r="K3044" s="183">
        <f>Tabla1[[#This Row],[Puntuación]]-1</f>
        <v>0</v>
      </c>
      <c r="L3044" s="182">
        <f>Tabla1[[#This Row],[Cambio escala]]*0.0008928</f>
        <v>0</v>
      </c>
      <c r="M3044" s="179" t="s">
        <v>24</v>
      </c>
      <c r="N3044" s="179" t="s">
        <v>1435</v>
      </c>
      <c r="O3044" s="179" t="s">
        <v>5</v>
      </c>
      <c r="P3044" s="179" t="s">
        <v>1441</v>
      </c>
      <c r="Q3044" s="179" t="s">
        <v>5</v>
      </c>
      <c r="R3044" s="179" t="s">
        <v>1519</v>
      </c>
      <c r="S3044" s="179" t="s">
        <v>18</v>
      </c>
      <c r="T3044" s="184" t="s">
        <v>19</v>
      </c>
      <c r="U3044" s="184" t="str">
        <f>Tabla1[[#This Row],[Códigos CIF]]&amp;" "&amp;"="&amp;" "&amp;Tabla1[[#This Row],[Códigos CIF Habilidad]]</f>
        <v>d110 = Mirar</v>
      </c>
      <c r="V3044" s="189" t="s">
        <v>20</v>
      </c>
      <c r="W3044" s="19" t="s">
        <v>21</v>
      </c>
      <c r="X3044" s="10"/>
      <c r="Y3044" s="10"/>
      <c r="Z3044"/>
      <c r="AA3044"/>
      <c r="AB3044"/>
      <c r="AC3044"/>
      <c r="AD3044"/>
      <c r="AE3044"/>
      <c r="AF3044"/>
      <c r="AG3044"/>
      <c r="AH3044"/>
      <c r="AI3044"/>
    </row>
    <row r="3045" spans="1:35" ht="24">
      <c r="A3045" s="10">
        <v>3029</v>
      </c>
      <c r="B3045" s="176" t="s">
        <v>1346</v>
      </c>
      <c r="C3045" s="177" t="s">
        <v>980</v>
      </c>
      <c r="D3045" s="177" t="s">
        <v>307</v>
      </c>
      <c r="E3045" s="178" t="s">
        <v>310</v>
      </c>
      <c r="F3045" s="179">
        <v>3</v>
      </c>
      <c r="G3045" s="180" t="s">
        <v>683</v>
      </c>
      <c r="H3045" s="181">
        <v>3</v>
      </c>
      <c r="I3045" s="182">
        <f>Tabla1[[#This Row],[P_Esperada_MEISR ]]*0.0008928</f>
        <v>2.6784000000000001E-3</v>
      </c>
      <c r="J3045" s="183">
        <v>1</v>
      </c>
      <c r="K3045" s="183">
        <f>Tabla1[[#This Row],[Puntuación]]-1</f>
        <v>0</v>
      </c>
      <c r="L3045" s="182">
        <f>Tabla1[[#This Row],[Cambio escala]]*0.0008928</f>
        <v>0</v>
      </c>
      <c r="M3045" s="179" t="s">
        <v>5</v>
      </c>
      <c r="N3045" s="179" t="s">
        <v>1436</v>
      </c>
      <c r="O3045" s="179" t="s">
        <v>5</v>
      </c>
      <c r="P3045" s="179" t="s">
        <v>1441</v>
      </c>
      <c r="Q3045" s="179" t="s">
        <v>5</v>
      </c>
      <c r="R3045" s="179" t="s">
        <v>1519</v>
      </c>
      <c r="S3045" s="179" t="s">
        <v>13</v>
      </c>
      <c r="T3045" s="184" t="s">
        <v>14</v>
      </c>
      <c r="U3045" s="184" t="str">
        <f>Tabla1[[#This Row],[Códigos CIF]]&amp;" "&amp;"="&amp;" "&amp;Tabla1[[#This Row],[Códigos CIF Habilidad]]</f>
        <v>d710 = Interacciones interpersonales básicas</v>
      </c>
      <c r="V3045" s="189" t="s">
        <v>15</v>
      </c>
      <c r="W3045" s="19" t="s">
        <v>16</v>
      </c>
      <c r="X3045" s="10"/>
      <c r="Y3045" s="10"/>
      <c r="Z3045"/>
      <c r="AA3045"/>
      <c r="AB3045"/>
      <c r="AC3045"/>
      <c r="AD3045"/>
      <c r="AE3045"/>
      <c r="AF3045"/>
      <c r="AG3045"/>
      <c r="AH3045"/>
      <c r="AI3045"/>
    </row>
    <row r="3046" spans="1:35" ht="24">
      <c r="A3046" s="10">
        <v>3030</v>
      </c>
      <c r="B3046" s="176" t="s">
        <v>1346</v>
      </c>
      <c r="C3046" s="177" t="s">
        <v>981</v>
      </c>
      <c r="D3046" s="177" t="s">
        <v>307</v>
      </c>
      <c r="E3046" s="178" t="s">
        <v>311</v>
      </c>
      <c r="F3046" s="179">
        <v>4</v>
      </c>
      <c r="G3046" s="180" t="s">
        <v>683</v>
      </c>
      <c r="H3046" s="181">
        <v>3</v>
      </c>
      <c r="I3046" s="182">
        <f>Tabla1[[#This Row],[P_Esperada_MEISR ]]*0.0008928</f>
        <v>2.6784000000000001E-3</v>
      </c>
      <c r="J3046" s="183">
        <v>1</v>
      </c>
      <c r="K3046" s="183">
        <f>Tabla1[[#This Row],[Puntuación]]-1</f>
        <v>0</v>
      </c>
      <c r="L3046" s="182">
        <f>Tabla1[[#This Row],[Cambio escala]]*0.0008928</f>
        <v>0</v>
      </c>
      <c r="M3046" s="179" t="s">
        <v>5</v>
      </c>
      <c r="N3046" s="179" t="s">
        <v>1436</v>
      </c>
      <c r="O3046" s="179" t="s">
        <v>5</v>
      </c>
      <c r="P3046" s="179" t="s">
        <v>1441</v>
      </c>
      <c r="Q3046" s="179" t="s">
        <v>5</v>
      </c>
      <c r="R3046" s="179" t="s">
        <v>1519</v>
      </c>
      <c r="S3046" s="179" t="s">
        <v>13</v>
      </c>
      <c r="T3046" s="184" t="s">
        <v>14</v>
      </c>
      <c r="U3046" s="184" t="str">
        <f>Tabla1[[#This Row],[Códigos CIF]]&amp;" "&amp;"="&amp;" "&amp;Tabla1[[#This Row],[Códigos CIF Habilidad]]</f>
        <v>d710 = Interacciones interpersonales básicas</v>
      </c>
      <c r="V3046" s="189" t="s">
        <v>15</v>
      </c>
      <c r="W3046" s="19" t="s">
        <v>16</v>
      </c>
      <c r="X3046" s="10"/>
      <c r="Y3046" s="10"/>
      <c r="Z3046"/>
      <c r="AA3046"/>
      <c r="AB3046"/>
      <c r="AC3046"/>
      <c r="AD3046"/>
      <c r="AE3046"/>
      <c r="AF3046"/>
      <c r="AG3046"/>
      <c r="AH3046"/>
      <c r="AI3046"/>
    </row>
    <row r="3047" spans="1:35" ht="30.6">
      <c r="A3047" s="10">
        <v>3031</v>
      </c>
      <c r="B3047" s="176" t="s">
        <v>1346</v>
      </c>
      <c r="C3047" s="177" t="s">
        <v>982</v>
      </c>
      <c r="D3047" s="177" t="s">
        <v>307</v>
      </c>
      <c r="E3047" s="178" t="s">
        <v>730</v>
      </c>
      <c r="F3047" s="179">
        <v>6</v>
      </c>
      <c r="G3047" s="180" t="s">
        <v>683</v>
      </c>
      <c r="H3047" s="181">
        <v>3</v>
      </c>
      <c r="I3047" s="182">
        <f>Tabla1[[#This Row],[P_Esperada_MEISR ]]*0.0008928</f>
        <v>2.6784000000000001E-3</v>
      </c>
      <c r="J3047" s="183">
        <v>1</v>
      </c>
      <c r="K3047" s="183">
        <f>Tabla1[[#This Row],[Puntuación]]-1</f>
        <v>0</v>
      </c>
      <c r="L3047" s="182">
        <f>Tabla1[[#This Row],[Cambio escala]]*0.0008928</f>
        <v>0</v>
      </c>
      <c r="M3047" s="179" t="s">
        <v>5</v>
      </c>
      <c r="N3047" s="179" t="s">
        <v>1436</v>
      </c>
      <c r="O3047" s="179" t="s">
        <v>5</v>
      </c>
      <c r="P3047" s="179" t="s">
        <v>1441</v>
      </c>
      <c r="Q3047" s="179" t="s">
        <v>5</v>
      </c>
      <c r="R3047" s="179" t="s">
        <v>1519</v>
      </c>
      <c r="S3047" s="179" t="s">
        <v>59</v>
      </c>
      <c r="T3047" s="184" t="s">
        <v>60</v>
      </c>
      <c r="U3047" s="184" t="str">
        <f>Tabla1[[#This Row],[Códigos CIF]]&amp;" "&amp;"="&amp;" "&amp;Tabla1[[#This Row],[Códigos CIF Habilidad]]</f>
        <v xml:space="preserve">d880 = Participación en el juego </v>
      </c>
      <c r="V3047" s="189" t="s">
        <v>61</v>
      </c>
      <c r="W3047" s="19" t="s">
        <v>62</v>
      </c>
      <c r="X3047" s="10"/>
      <c r="Y3047" s="10"/>
      <c r="Z3047"/>
      <c r="AA3047"/>
      <c r="AB3047"/>
      <c r="AC3047"/>
      <c r="AD3047"/>
      <c r="AE3047"/>
      <c r="AF3047"/>
      <c r="AG3047"/>
      <c r="AH3047"/>
      <c r="AI3047"/>
    </row>
    <row r="3048" spans="1:35" ht="24">
      <c r="A3048" s="10">
        <v>3032</v>
      </c>
      <c r="B3048" s="176" t="s">
        <v>1346</v>
      </c>
      <c r="C3048" s="177" t="s">
        <v>983</v>
      </c>
      <c r="D3048" s="177" t="s">
        <v>307</v>
      </c>
      <c r="E3048" s="178" t="s">
        <v>717</v>
      </c>
      <c r="F3048" s="179">
        <v>6</v>
      </c>
      <c r="G3048" s="180" t="s">
        <v>683</v>
      </c>
      <c r="H3048" s="181">
        <v>3</v>
      </c>
      <c r="I3048" s="182">
        <f>Tabla1[[#This Row],[P_Esperada_MEISR ]]*0.0008928</f>
        <v>2.6784000000000001E-3</v>
      </c>
      <c r="J3048" s="183">
        <v>1</v>
      </c>
      <c r="K3048" s="183">
        <f>Tabla1[[#This Row],[Puntuación]]-1</f>
        <v>0</v>
      </c>
      <c r="L3048" s="182">
        <f>Tabla1[[#This Row],[Cambio escala]]*0.0008928</f>
        <v>0</v>
      </c>
      <c r="M3048" s="179" t="s">
        <v>23</v>
      </c>
      <c r="N3048" s="179" t="s">
        <v>1434</v>
      </c>
      <c r="O3048" s="179" t="s">
        <v>25</v>
      </c>
      <c r="P3048" s="179" t="s">
        <v>1440</v>
      </c>
      <c r="Q3048" s="179" t="s">
        <v>23</v>
      </c>
      <c r="R3048" s="179" t="s">
        <v>1525</v>
      </c>
      <c r="S3048" s="179" t="s">
        <v>26</v>
      </c>
      <c r="T3048" s="184" t="s">
        <v>27</v>
      </c>
      <c r="U3048" s="184" t="str">
        <f>Tabla1[[#This Row],[Códigos CIF]]&amp;" "&amp;"="&amp;" "&amp;Tabla1[[#This Row],[Códigos CIF Habilidad]]</f>
        <v>d410 = Cambiar las posturas corporales básicas</v>
      </c>
      <c r="V3048" s="189" t="s">
        <v>28</v>
      </c>
      <c r="W3048" s="19" t="s">
        <v>29</v>
      </c>
      <c r="X3048" s="10"/>
      <c r="Y3048" s="10"/>
      <c r="Z3048"/>
      <c r="AA3048"/>
      <c r="AB3048"/>
      <c r="AC3048"/>
      <c r="AD3048"/>
      <c r="AE3048"/>
      <c r="AF3048"/>
      <c r="AG3048"/>
      <c r="AH3048"/>
      <c r="AI3048"/>
    </row>
    <row r="3049" spans="1:35" ht="20.399999999999999">
      <c r="A3049" s="10">
        <v>3033</v>
      </c>
      <c r="B3049" s="176" t="s">
        <v>1346</v>
      </c>
      <c r="C3049" s="177" t="s">
        <v>984</v>
      </c>
      <c r="D3049" s="177" t="s">
        <v>307</v>
      </c>
      <c r="E3049" s="178" t="s">
        <v>718</v>
      </c>
      <c r="F3049" s="179">
        <v>6</v>
      </c>
      <c r="G3049" s="180" t="s">
        <v>683</v>
      </c>
      <c r="H3049" s="181">
        <v>3</v>
      </c>
      <c r="I3049" s="182">
        <f>Tabla1[[#This Row],[P_Esperada_MEISR ]]*0.0008928</f>
        <v>2.6784000000000001E-3</v>
      </c>
      <c r="J3049" s="183">
        <v>1</v>
      </c>
      <c r="K3049" s="183">
        <f>Tabla1[[#This Row],[Puntuación]]-1</f>
        <v>0</v>
      </c>
      <c r="L3049" s="182">
        <f>Tabla1[[#This Row],[Cambio escala]]*0.0008928</f>
        <v>0</v>
      </c>
      <c r="M3049" s="179" t="s">
        <v>5</v>
      </c>
      <c r="N3049" s="179" t="s">
        <v>1436</v>
      </c>
      <c r="O3049" s="179" t="s">
        <v>31</v>
      </c>
      <c r="P3049" s="179" t="s">
        <v>1438</v>
      </c>
      <c r="Q3049" s="179" t="s">
        <v>5</v>
      </c>
      <c r="R3049" s="179" t="s">
        <v>1519</v>
      </c>
      <c r="S3049" s="179" t="s">
        <v>59</v>
      </c>
      <c r="T3049" s="184" t="s">
        <v>60</v>
      </c>
      <c r="U3049" s="184" t="str">
        <f>Tabla1[[#This Row],[Códigos CIF]]&amp;" "&amp;"="&amp;" "&amp;Tabla1[[#This Row],[Códigos CIF Habilidad]]</f>
        <v xml:space="preserve">d880 = Participación en el juego </v>
      </c>
      <c r="V3049" s="189" t="s">
        <v>61</v>
      </c>
      <c r="W3049" s="19" t="s">
        <v>62</v>
      </c>
      <c r="X3049" s="10"/>
      <c r="Y3049" s="10"/>
      <c r="Z3049"/>
      <c r="AA3049"/>
      <c r="AB3049"/>
      <c r="AC3049"/>
      <c r="AD3049"/>
      <c r="AE3049"/>
      <c r="AF3049"/>
      <c r="AG3049"/>
      <c r="AH3049"/>
      <c r="AI3049"/>
    </row>
    <row r="3050" spans="1:35">
      <c r="A3050" s="10">
        <v>3034</v>
      </c>
      <c r="B3050" s="176" t="s">
        <v>1346</v>
      </c>
      <c r="C3050" s="177" t="s">
        <v>985</v>
      </c>
      <c r="D3050" s="177" t="s">
        <v>307</v>
      </c>
      <c r="E3050" s="178" t="s">
        <v>312</v>
      </c>
      <c r="F3050" s="179">
        <v>6</v>
      </c>
      <c r="G3050" s="180" t="s">
        <v>683</v>
      </c>
      <c r="H3050" s="181">
        <v>3</v>
      </c>
      <c r="I3050" s="182">
        <f>Tabla1[[#This Row],[P_Esperada_MEISR ]]*0.0008928</f>
        <v>2.6784000000000001E-3</v>
      </c>
      <c r="J3050" s="183">
        <v>1</v>
      </c>
      <c r="K3050" s="183">
        <f>Tabla1[[#This Row],[Puntuación]]-1</f>
        <v>0</v>
      </c>
      <c r="L3050" s="182">
        <f>Tabla1[[#This Row],[Cambio escala]]*0.0008928</f>
        <v>0</v>
      </c>
      <c r="M3050" s="179" t="s">
        <v>5</v>
      </c>
      <c r="N3050" s="179" t="s">
        <v>1436</v>
      </c>
      <c r="O3050" s="179" t="s">
        <v>31</v>
      </c>
      <c r="P3050" s="179" t="s">
        <v>1438</v>
      </c>
      <c r="Q3050" s="179" t="s">
        <v>7</v>
      </c>
      <c r="R3050" s="179" t="s">
        <v>1526</v>
      </c>
      <c r="S3050" s="179" t="s">
        <v>280</v>
      </c>
      <c r="T3050" s="184" t="s">
        <v>19</v>
      </c>
      <c r="U3050" s="184" t="str">
        <f>Tabla1[[#This Row],[Códigos CIF]]&amp;" "&amp;"="&amp;" "&amp;Tabla1[[#This Row],[Códigos CIF Habilidad]]</f>
        <v>d130 = Copiar</v>
      </c>
      <c r="V3050" s="189" t="s">
        <v>281</v>
      </c>
      <c r="W3050" s="19" t="s">
        <v>282</v>
      </c>
      <c r="X3050" s="10"/>
      <c r="Y3050" s="10"/>
      <c r="Z3050"/>
      <c r="AA3050"/>
      <c r="AB3050"/>
      <c r="AC3050"/>
      <c r="AD3050"/>
      <c r="AE3050"/>
      <c r="AF3050"/>
      <c r="AG3050"/>
      <c r="AH3050"/>
      <c r="AI3050"/>
    </row>
    <row r="3051" spans="1:35" ht="20.399999999999999">
      <c r="A3051" s="10">
        <v>3035</v>
      </c>
      <c r="B3051" s="176" t="s">
        <v>1346</v>
      </c>
      <c r="C3051" s="177" t="s">
        <v>986</v>
      </c>
      <c r="D3051" s="177" t="s">
        <v>307</v>
      </c>
      <c r="E3051" s="178" t="s">
        <v>313</v>
      </c>
      <c r="F3051" s="179">
        <v>9</v>
      </c>
      <c r="G3051" s="180" t="s">
        <v>686</v>
      </c>
      <c r="H3051" s="181">
        <v>3</v>
      </c>
      <c r="I3051" s="182">
        <f>Tabla1[[#This Row],[P_Esperada_MEISR ]]*0.0008928</f>
        <v>2.6784000000000001E-3</v>
      </c>
      <c r="J3051" s="183">
        <v>1</v>
      </c>
      <c r="K3051" s="183">
        <f>Tabla1[[#This Row],[Puntuación]]-1</f>
        <v>0</v>
      </c>
      <c r="L3051" s="182">
        <f>Tabla1[[#This Row],[Cambio escala]]*0.0008928</f>
        <v>0</v>
      </c>
      <c r="M3051" s="179" t="s">
        <v>5</v>
      </c>
      <c r="N3051" s="179" t="s">
        <v>1436</v>
      </c>
      <c r="O3051" s="179" t="s">
        <v>5</v>
      </c>
      <c r="P3051" s="179" t="s">
        <v>1441</v>
      </c>
      <c r="Q3051" s="179" t="s">
        <v>5</v>
      </c>
      <c r="R3051" s="179" t="s">
        <v>1519</v>
      </c>
      <c r="S3051" s="179" t="s">
        <v>314</v>
      </c>
      <c r="T3051" s="184" t="s">
        <v>14</v>
      </c>
      <c r="U3051" s="184" t="str">
        <f>Tabla1[[#This Row],[Códigos CIF]]&amp;" "&amp;"="&amp;" "&amp;Tabla1[[#This Row],[Códigos CIF Habilidad]]</f>
        <v>d750 = Relaciones sociales informales</v>
      </c>
      <c r="V3051" s="189" t="s">
        <v>315</v>
      </c>
      <c r="W3051" s="19" t="s">
        <v>316</v>
      </c>
      <c r="X3051" s="10"/>
      <c r="Y3051" s="10"/>
      <c r="Z3051"/>
      <c r="AA3051"/>
      <c r="AB3051"/>
      <c r="AC3051"/>
      <c r="AD3051"/>
      <c r="AE3051"/>
      <c r="AF3051"/>
      <c r="AG3051"/>
      <c r="AH3051"/>
      <c r="AI3051"/>
    </row>
    <row r="3052" spans="1:35" ht="24">
      <c r="A3052" s="10">
        <v>3036</v>
      </c>
      <c r="B3052" s="176" t="s">
        <v>1346</v>
      </c>
      <c r="C3052" s="177" t="s">
        <v>987</v>
      </c>
      <c r="D3052" s="177" t="s">
        <v>307</v>
      </c>
      <c r="E3052" s="178" t="s">
        <v>719</v>
      </c>
      <c r="F3052" s="179">
        <v>9</v>
      </c>
      <c r="G3052" s="180" t="s">
        <v>686</v>
      </c>
      <c r="H3052" s="181">
        <v>3</v>
      </c>
      <c r="I3052" s="182">
        <f>Tabla1[[#This Row],[P_Esperada_MEISR ]]*0.0008928</f>
        <v>2.6784000000000001E-3</v>
      </c>
      <c r="J3052" s="183">
        <v>1</v>
      </c>
      <c r="K3052" s="183">
        <f>Tabla1[[#This Row],[Puntuación]]-1</f>
        <v>0</v>
      </c>
      <c r="L3052" s="182">
        <f>Tabla1[[#This Row],[Cambio escala]]*0.0008928</f>
        <v>0</v>
      </c>
      <c r="M3052" s="179" t="s">
        <v>5</v>
      </c>
      <c r="N3052" s="179" t="s">
        <v>1436</v>
      </c>
      <c r="O3052" s="179" t="s">
        <v>6</v>
      </c>
      <c r="P3052" s="179" t="s">
        <v>1439</v>
      </c>
      <c r="Q3052" s="179" t="s">
        <v>7</v>
      </c>
      <c r="R3052" s="179" t="s">
        <v>1526</v>
      </c>
      <c r="S3052" s="179" t="s">
        <v>67</v>
      </c>
      <c r="T3052" s="184" t="s">
        <v>9</v>
      </c>
      <c r="U3052" s="184" t="str">
        <f>Tabla1[[#This Row],[Códigos CIF]]&amp;" "&amp;"="&amp;" "&amp;Tabla1[[#This Row],[Códigos CIF Habilidad]]</f>
        <v>d310 = Comunicación-recepción de mensajes hablados</v>
      </c>
      <c r="V3052" s="189" t="s">
        <v>68</v>
      </c>
      <c r="W3052" s="19" t="s">
        <v>69</v>
      </c>
      <c r="X3052" s="10"/>
      <c r="Y3052" s="10"/>
      <c r="Z3052"/>
      <c r="AA3052"/>
      <c r="AB3052"/>
      <c r="AC3052"/>
      <c r="AD3052"/>
      <c r="AE3052"/>
      <c r="AF3052"/>
      <c r="AG3052"/>
      <c r="AH3052"/>
      <c r="AI3052"/>
    </row>
    <row r="3053" spans="1:35" ht="51">
      <c r="A3053" s="10">
        <v>3037</v>
      </c>
      <c r="B3053" s="176" t="s">
        <v>1346</v>
      </c>
      <c r="C3053" s="177" t="s">
        <v>988</v>
      </c>
      <c r="D3053" s="177" t="s">
        <v>307</v>
      </c>
      <c r="E3053" s="178" t="s">
        <v>317</v>
      </c>
      <c r="F3053" s="179">
        <v>11</v>
      </c>
      <c r="G3053" s="180" t="s">
        <v>686</v>
      </c>
      <c r="H3053" s="181">
        <v>3</v>
      </c>
      <c r="I3053" s="182">
        <f>Tabla1[[#This Row],[P_Esperada_MEISR ]]*0.0008928</f>
        <v>2.6784000000000001E-3</v>
      </c>
      <c r="J3053" s="183">
        <v>1</v>
      </c>
      <c r="K3053" s="183">
        <f>Tabla1[[#This Row],[Puntuación]]-1</f>
        <v>0</v>
      </c>
      <c r="L3053" s="182">
        <f>Tabla1[[#This Row],[Cambio escala]]*0.0008928</f>
        <v>0</v>
      </c>
      <c r="M3053" s="179" t="s">
        <v>5</v>
      </c>
      <c r="N3053" s="179" t="s">
        <v>1436</v>
      </c>
      <c r="O3053" s="179" t="s">
        <v>6</v>
      </c>
      <c r="P3053" s="179" t="s">
        <v>1439</v>
      </c>
      <c r="Q3053" s="179" t="s">
        <v>5</v>
      </c>
      <c r="R3053" s="179" t="s">
        <v>1519</v>
      </c>
      <c r="S3053" s="179" t="s">
        <v>55</v>
      </c>
      <c r="T3053" s="184" t="s">
        <v>9</v>
      </c>
      <c r="U3053" s="184" t="str">
        <f>Tabla1[[#This Row],[Códigos CIF]]&amp;" "&amp;"="&amp;" "&amp;Tabla1[[#This Row],[Códigos CIF Habilidad]]</f>
        <v>d330 = Hablar</v>
      </c>
      <c r="V3053" s="189" t="s">
        <v>56</v>
      </c>
      <c r="W3053" s="19" t="s">
        <v>57</v>
      </c>
      <c r="X3053" s="10"/>
      <c r="Y3053" s="10"/>
      <c r="Z3053"/>
      <c r="AA3053"/>
      <c r="AB3053"/>
      <c r="AC3053"/>
      <c r="AD3053"/>
      <c r="AE3053"/>
      <c r="AF3053"/>
      <c r="AG3053"/>
      <c r="AH3053"/>
      <c r="AI3053"/>
    </row>
    <row r="3054" spans="1:35" ht="20.399999999999999">
      <c r="A3054" s="10">
        <v>3038</v>
      </c>
      <c r="B3054" s="176" t="s">
        <v>1346</v>
      </c>
      <c r="C3054" s="177" t="s">
        <v>989</v>
      </c>
      <c r="D3054" s="177" t="s">
        <v>307</v>
      </c>
      <c r="E3054" s="178" t="s">
        <v>318</v>
      </c>
      <c r="F3054" s="179">
        <v>11</v>
      </c>
      <c r="G3054" s="180" t="s">
        <v>686</v>
      </c>
      <c r="H3054" s="181">
        <v>3</v>
      </c>
      <c r="I3054" s="182">
        <f>Tabla1[[#This Row],[P_Esperada_MEISR ]]*0.0008928</f>
        <v>2.6784000000000001E-3</v>
      </c>
      <c r="J3054" s="183">
        <v>1</v>
      </c>
      <c r="K3054" s="183">
        <f>Tabla1[[#This Row],[Puntuación]]-1</f>
        <v>0</v>
      </c>
      <c r="L3054" s="182">
        <f>Tabla1[[#This Row],[Cambio escala]]*0.0008928</f>
        <v>0</v>
      </c>
      <c r="M3054" s="179" t="s">
        <v>23</v>
      </c>
      <c r="N3054" s="179" t="s">
        <v>1434</v>
      </c>
      <c r="O3054" s="179" t="s">
        <v>25</v>
      </c>
      <c r="P3054" s="179" t="s">
        <v>1440</v>
      </c>
      <c r="Q3054" s="179" t="s">
        <v>23</v>
      </c>
      <c r="R3054" s="179" t="s">
        <v>1525</v>
      </c>
      <c r="S3054" s="179" t="s">
        <v>160</v>
      </c>
      <c r="T3054" s="184" t="s">
        <v>27</v>
      </c>
      <c r="U3054" s="184" t="str">
        <f>Tabla1[[#This Row],[Códigos CIF]]&amp;" "&amp;"="&amp;" "&amp;Tabla1[[#This Row],[Códigos CIF Habilidad]]</f>
        <v>d455 = Desplazarse por el entorno</v>
      </c>
      <c r="V3054" s="189" t="s">
        <v>161</v>
      </c>
      <c r="W3054" s="19" t="s">
        <v>162</v>
      </c>
      <c r="X3054" s="10"/>
      <c r="Y3054" s="10"/>
      <c r="Z3054"/>
      <c r="AA3054"/>
      <c r="AB3054"/>
      <c r="AC3054"/>
      <c r="AD3054"/>
      <c r="AE3054"/>
      <c r="AF3054"/>
      <c r="AG3054"/>
      <c r="AH3054"/>
      <c r="AI3054"/>
    </row>
    <row r="3055" spans="1:35" ht="20.399999999999999">
      <c r="A3055" s="10">
        <v>3039</v>
      </c>
      <c r="B3055" s="176" t="s">
        <v>1346</v>
      </c>
      <c r="C3055" s="177" t="s">
        <v>990</v>
      </c>
      <c r="D3055" s="177" t="s">
        <v>307</v>
      </c>
      <c r="E3055" s="178" t="s">
        <v>319</v>
      </c>
      <c r="F3055" s="179">
        <v>11</v>
      </c>
      <c r="G3055" s="180" t="s">
        <v>686</v>
      </c>
      <c r="H3055" s="181">
        <v>3</v>
      </c>
      <c r="I3055" s="182">
        <f>Tabla1[[#This Row],[P_Esperada_MEISR ]]*0.0008928</f>
        <v>2.6784000000000001E-3</v>
      </c>
      <c r="J3055" s="183">
        <v>1</v>
      </c>
      <c r="K3055" s="183">
        <f>Tabla1[[#This Row],[Puntuación]]-1</f>
        <v>0</v>
      </c>
      <c r="L3055" s="182">
        <f>Tabla1[[#This Row],[Cambio escala]]*0.0008928</f>
        <v>0</v>
      </c>
      <c r="M3055" s="179" t="s">
        <v>5</v>
      </c>
      <c r="N3055" s="179" t="s">
        <v>1436</v>
      </c>
      <c r="O3055" s="179" t="s">
        <v>6</v>
      </c>
      <c r="P3055" s="179" t="s">
        <v>1439</v>
      </c>
      <c r="Q3055" s="179" t="s">
        <v>5</v>
      </c>
      <c r="R3055" s="179" t="s">
        <v>1519</v>
      </c>
      <c r="S3055" s="179" t="s">
        <v>280</v>
      </c>
      <c r="T3055" s="184" t="s">
        <v>19</v>
      </c>
      <c r="U3055" s="184" t="str">
        <f>Tabla1[[#This Row],[Códigos CIF]]&amp;" "&amp;"="&amp;" "&amp;Tabla1[[#This Row],[Códigos CIF Habilidad]]</f>
        <v>d130 = Copiar</v>
      </c>
      <c r="V3055" s="189" t="s">
        <v>281</v>
      </c>
      <c r="W3055" s="19" t="s">
        <v>282</v>
      </c>
      <c r="X3055" s="10"/>
      <c r="Y3055" s="10"/>
      <c r="Z3055"/>
      <c r="AA3055"/>
      <c r="AB3055"/>
      <c r="AC3055"/>
      <c r="AD3055"/>
      <c r="AE3055"/>
      <c r="AF3055"/>
      <c r="AG3055"/>
      <c r="AH3055"/>
      <c r="AI3055"/>
    </row>
    <row r="3056" spans="1:35" ht="40.799999999999997">
      <c r="A3056" s="10">
        <v>3040</v>
      </c>
      <c r="B3056" s="176" t="s">
        <v>1346</v>
      </c>
      <c r="C3056" s="177" t="s">
        <v>991</v>
      </c>
      <c r="D3056" s="177" t="s">
        <v>307</v>
      </c>
      <c r="E3056" s="178" t="s">
        <v>1536</v>
      </c>
      <c r="F3056" s="179">
        <v>12</v>
      </c>
      <c r="G3056" s="180" t="s">
        <v>686</v>
      </c>
      <c r="H3056" s="181">
        <v>3</v>
      </c>
      <c r="I3056" s="182">
        <f>Tabla1[[#This Row],[P_Esperada_MEISR ]]*0.0008928</f>
        <v>2.6784000000000001E-3</v>
      </c>
      <c r="J3056" s="183">
        <v>1</v>
      </c>
      <c r="K3056" s="183">
        <f>Tabla1[[#This Row],[Puntuación]]-1</f>
        <v>0</v>
      </c>
      <c r="L3056" s="182">
        <f>Tabla1[[#This Row],[Cambio escala]]*0.0008928</f>
        <v>0</v>
      </c>
      <c r="M3056" s="179" t="s">
        <v>5</v>
      </c>
      <c r="N3056" s="179" t="s">
        <v>1436</v>
      </c>
      <c r="O3056" s="179" t="s">
        <v>6</v>
      </c>
      <c r="P3056" s="179" t="s">
        <v>1439</v>
      </c>
      <c r="Q3056" s="179" t="s">
        <v>7</v>
      </c>
      <c r="R3056" s="179" t="s">
        <v>1526</v>
      </c>
      <c r="S3056" s="179" t="s">
        <v>321</v>
      </c>
      <c r="T3056" s="184" t="s">
        <v>9</v>
      </c>
      <c r="U3056" s="184" t="str">
        <f>Tabla1[[#This Row],[Códigos CIF]]&amp;" "&amp;"="&amp;" "&amp;Tabla1[[#This Row],[Códigos CIF Habilidad]]</f>
        <v>d315 = Comunicación-recepción de mensajes no verbales</v>
      </c>
      <c r="V3056" s="189" t="s">
        <v>322</v>
      </c>
      <c r="W3056" s="19" t="s">
        <v>323</v>
      </c>
      <c r="X3056" s="10"/>
      <c r="Y3056" s="10"/>
      <c r="Z3056"/>
      <c r="AA3056"/>
      <c r="AB3056"/>
      <c r="AC3056"/>
      <c r="AD3056"/>
      <c r="AE3056"/>
      <c r="AF3056"/>
      <c r="AG3056"/>
      <c r="AH3056"/>
      <c r="AI3056"/>
    </row>
    <row r="3057" spans="1:35" ht="51">
      <c r="A3057" s="10">
        <v>3041</v>
      </c>
      <c r="B3057" s="176" t="s">
        <v>1346</v>
      </c>
      <c r="C3057" s="177" t="s">
        <v>992</v>
      </c>
      <c r="D3057" s="177" t="s">
        <v>307</v>
      </c>
      <c r="E3057" s="178" t="s">
        <v>1537</v>
      </c>
      <c r="F3057" s="179">
        <v>12</v>
      </c>
      <c r="G3057" s="180" t="s">
        <v>686</v>
      </c>
      <c r="H3057" s="181">
        <v>3</v>
      </c>
      <c r="I3057" s="182">
        <f>Tabla1[[#This Row],[P_Esperada_MEISR ]]*0.0008928</f>
        <v>2.6784000000000001E-3</v>
      </c>
      <c r="J3057" s="183">
        <v>1</v>
      </c>
      <c r="K3057" s="183">
        <f>Tabla1[[#This Row],[Puntuación]]-1</f>
        <v>0</v>
      </c>
      <c r="L3057" s="182">
        <f>Tabla1[[#This Row],[Cambio escala]]*0.0008928</f>
        <v>0</v>
      </c>
      <c r="M3057" s="179" t="s">
        <v>5</v>
      </c>
      <c r="N3057" s="179" t="s">
        <v>1436</v>
      </c>
      <c r="O3057" s="179" t="s">
        <v>5</v>
      </c>
      <c r="P3057" s="179" t="s">
        <v>1441</v>
      </c>
      <c r="Q3057" s="179" t="s">
        <v>5</v>
      </c>
      <c r="R3057" s="179" t="s">
        <v>1519</v>
      </c>
      <c r="S3057" s="179" t="s">
        <v>59</v>
      </c>
      <c r="T3057" s="184" t="s">
        <v>60</v>
      </c>
      <c r="U3057" s="184" t="str">
        <f>Tabla1[[#This Row],[Códigos CIF]]&amp;" "&amp;"="&amp;" "&amp;Tabla1[[#This Row],[Códigos CIF Habilidad]]</f>
        <v xml:space="preserve">d880 = Participación en el juego </v>
      </c>
      <c r="V3057" s="189" t="s">
        <v>61</v>
      </c>
      <c r="W3057" s="19" t="s">
        <v>62</v>
      </c>
      <c r="X3057" s="10"/>
      <c r="Y3057" s="10"/>
      <c r="Z3057"/>
      <c r="AA3057"/>
      <c r="AB3057"/>
      <c r="AC3057"/>
      <c r="AD3057"/>
      <c r="AE3057"/>
      <c r="AF3057"/>
      <c r="AG3057"/>
      <c r="AH3057"/>
      <c r="AI3057"/>
    </row>
    <row r="3058" spans="1:35" ht="20.399999999999999">
      <c r="A3058" s="10">
        <v>3042</v>
      </c>
      <c r="B3058" s="176" t="s">
        <v>1346</v>
      </c>
      <c r="C3058" s="177" t="s">
        <v>993</v>
      </c>
      <c r="D3058" s="177" t="s">
        <v>307</v>
      </c>
      <c r="E3058" s="178" t="s">
        <v>324</v>
      </c>
      <c r="F3058" s="179">
        <v>12</v>
      </c>
      <c r="G3058" s="180" t="s">
        <v>686</v>
      </c>
      <c r="H3058" s="181">
        <v>3</v>
      </c>
      <c r="I3058" s="182">
        <f>Tabla1[[#This Row],[P_Esperada_MEISR ]]*0.0008928</f>
        <v>2.6784000000000001E-3</v>
      </c>
      <c r="J3058" s="183">
        <v>1</v>
      </c>
      <c r="K3058" s="183">
        <f>Tabla1[[#This Row],[Puntuación]]-1</f>
        <v>0</v>
      </c>
      <c r="L3058" s="182">
        <f>Tabla1[[#This Row],[Cambio escala]]*0.0008928</f>
        <v>0</v>
      </c>
      <c r="M3058" s="179" t="s">
        <v>5</v>
      </c>
      <c r="N3058" s="179" t="s">
        <v>1436</v>
      </c>
      <c r="O3058" s="179" t="s">
        <v>31</v>
      </c>
      <c r="P3058" s="179" t="s">
        <v>1438</v>
      </c>
      <c r="Q3058" s="179" t="s">
        <v>7</v>
      </c>
      <c r="R3058" s="179" t="s">
        <v>1526</v>
      </c>
      <c r="S3058" s="179" t="s">
        <v>280</v>
      </c>
      <c r="T3058" s="184" t="s">
        <v>19</v>
      </c>
      <c r="U3058" s="184" t="str">
        <f>Tabla1[[#This Row],[Códigos CIF]]&amp;" "&amp;"="&amp;" "&amp;Tabla1[[#This Row],[Códigos CIF Habilidad]]</f>
        <v>d130 = Copiar</v>
      </c>
      <c r="V3058" s="189" t="s">
        <v>281</v>
      </c>
      <c r="W3058" s="19" t="s">
        <v>282</v>
      </c>
      <c r="X3058" s="10"/>
      <c r="Y3058" s="10"/>
      <c r="Z3058"/>
      <c r="AA3058"/>
      <c r="AB3058"/>
      <c r="AC3058"/>
      <c r="AD3058"/>
      <c r="AE3058"/>
      <c r="AF3058"/>
      <c r="AG3058"/>
      <c r="AH3058"/>
      <c r="AI3058"/>
    </row>
    <row r="3059" spans="1:35" ht="30.6">
      <c r="A3059" s="10">
        <v>3043</v>
      </c>
      <c r="B3059" s="176" t="s">
        <v>1346</v>
      </c>
      <c r="C3059" s="177" t="s">
        <v>994</v>
      </c>
      <c r="D3059" s="177" t="s">
        <v>307</v>
      </c>
      <c r="E3059" s="178" t="s">
        <v>326</v>
      </c>
      <c r="F3059" s="179">
        <v>15</v>
      </c>
      <c r="G3059" s="180" t="s">
        <v>684</v>
      </c>
      <c r="H3059" s="181">
        <v>3</v>
      </c>
      <c r="I3059" s="182">
        <f>Tabla1[[#This Row],[P_Esperada_MEISR ]]*0.0008928</f>
        <v>2.6784000000000001E-3</v>
      </c>
      <c r="J3059" s="183">
        <v>1</v>
      </c>
      <c r="K3059" s="183">
        <f>Tabla1[[#This Row],[Puntuación]]-1</f>
        <v>0</v>
      </c>
      <c r="L3059" s="182">
        <f>Tabla1[[#This Row],[Cambio escala]]*0.0008928</f>
        <v>0</v>
      </c>
      <c r="M3059" s="179" t="s">
        <v>24</v>
      </c>
      <c r="N3059" s="179" t="s">
        <v>1435</v>
      </c>
      <c r="O3059" s="179" t="s">
        <v>31</v>
      </c>
      <c r="P3059" s="179" t="s">
        <v>1438</v>
      </c>
      <c r="Q3059" s="179" t="s">
        <v>7</v>
      </c>
      <c r="R3059" s="179" t="s">
        <v>1526</v>
      </c>
      <c r="S3059" s="179" t="s">
        <v>257</v>
      </c>
      <c r="T3059" s="184" t="s">
        <v>19</v>
      </c>
      <c r="U3059" s="184" t="str">
        <f>Tabla1[[#This Row],[Códigos CIF]]&amp;" "&amp;"="&amp;" "&amp;Tabla1[[#This Row],[Códigos CIF Habilidad]]</f>
        <v>d131 = Aprender mediante acciones con objetos</v>
      </c>
      <c r="V3059" s="189" t="s">
        <v>258</v>
      </c>
      <c r="W3059" s="19" t="s">
        <v>259</v>
      </c>
      <c r="X3059" s="10"/>
      <c r="Y3059" s="10"/>
      <c r="Z3059"/>
      <c r="AA3059"/>
      <c r="AB3059"/>
      <c r="AC3059"/>
      <c r="AD3059"/>
      <c r="AE3059"/>
      <c r="AF3059"/>
      <c r="AG3059"/>
      <c r="AH3059"/>
      <c r="AI3059"/>
    </row>
    <row r="3060" spans="1:35" ht="24">
      <c r="A3060" s="10">
        <v>3044</v>
      </c>
      <c r="B3060" s="176" t="s">
        <v>1346</v>
      </c>
      <c r="C3060" s="177" t="s">
        <v>995</v>
      </c>
      <c r="D3060" s="177" t="s">
        <v>307</v>
      </c>
      <c r="E3060" s="178" t="s">
        <v>325</v>
      </c>
      <c r="F3060" s="179">
        <v>18</v>
      </c>
      <c r="G3060" s="180" t="s">
        <v>684</v>
      </c>
      <c r="H3060" s="181">
        <v>3</v>
      </c>
      <c r="I3060" s="182">
        <f>Tabla1[[#This Row],[P_Esperada_MEISR ]]*0.0008928</f>
        <v>2.6784000000000001E-3</v>
      </c>
      <c r="J3060" s="183">
        <v>1</v>
      </c>
      <c r="K3060" s="183">
        <f>Tabla1[[#This Row],[Puntuación]]-1</f>
        <v>0</v>
      </c>
      <c r="L3060" s="182">
        <f>Tabla1[[#This Row],[Cambio escala]]*0.0008928</f>
        <v>0</v>
      </c>
      <c r="M3060" s="179" t="s">
        <v>5</v>
      </c>
      <c r="N3060" s="179" t="s">
        <v>1436</v>
      </c>
      <c r="O3060" s="179" t="s">
        <v>5</v>
      </c>
      <c r="P3060" s="179" t="s">
        <v>1441</v>
      </c>
      <c r="Q3060" s="179" t="s">
        <v>5</v>
      </c>
      <c r="R3060" s="179" t="s">
        <v>1519</v>
      </c>
      <c r="S3060" s="179" t="s">
        <v>49</v>
      </c>
      <c r="T3060" s="184" t="s">
        <v>50</v>
      </c>
      <c r="U3060" s="184" t="str">
        <f>Tabla1[[#This Row],[Códigos CIF]]&amp;" "&amp;"="&amp;" "&amp;Tabla1[[#This Row],[Códigos CIF Habilidad]]</f>
        <v>d240 = Manejo del estrés y otras demandas psicológicas</v>
      </c>
      <c r="V3060" s="189" t="s">
        <v>51</v>
      </c>
      <c r="W3060" s="19" t="s">
        <v>52</v>
      </c>
      <c r="X3060" s="10"/>
      <c r="Y3060" s="10"/>
      <c r="Z3060"/>
      <c r="AA3060"/>
      <c r="AB3060"/>
      <c r="AC3060"/>
      <c r="AD3060"/>
      <c r="AE3060"/>
      <c r="AF3060"/>
      <c r="AG3060"/>
      <c r="AH3060"/>
      <c r="AI3060"/>
    </row>
    <row r="3061" spans="1:35" ht="30.6">
      <c r="A3061" s="10">
        <v>3045</v>
      </c>
      <c r="B3061" s="176" t="s">
        <v>1346</v>
      </c>
      <c r="C3061" s="177" t="s">
        <v>996</v>
      </c>
      <c r="D3061" s="177" t="s">
        <v>307</v>
      </c>
      <c r="E3061" s="178" t="s">
        <v>327</v>
      </c>
      <c r="F3061" s="179">
        <v>18</v>
      </c>
      <c r="G3061" s="180" t="s">
        <v>684</v>
      </c>
      <c r="H3061" s="181">
        <v>3</v>
      </c>
      <c r="I3061" s="182">
        <f>Tabla1[[#This Row],[P_Esperada_MEISR ]]*0.0008928</f>
        <v>2.6784000000000001E-3</v>
      </c>
      <c r="J3061" s="183">
        <v>1</v>
      </c>
      <c r="K3061" s="183">
        <f>Tabla1[[#This Row],[Puntuación]]-1</f>
        <v>0</v>
      </c>
      <c r="L3061" s="182">
        <f>Tabla1[[#This Row],[Cambio escala]]*0.0008928</f>
        <v>0</v>
      </c>
      <c r="M3061" s="179" t="s">
        <v>5</v>
      </c>
      <c r="N3061" s="179" t="s">
        <v>1436</v>
      </c>
      <c r="O3061" s="179" t="s">
        <v>5</v>
      </c>
      <c r="P3061" s="179" t="s">
        <v>1441</v>
      </c>
      <c r="Q3061" s="179" t="s">
        <v>5</v>
      </c>
      <c r="R3061" s="179" t="s">
        <v>1519</v>
      </c>
      <c r="S3061" s="179" t="s">
        <v>59</v>
      </c>
      <c r="T3061" s="184" t="s">
        <v>60</v>
      </c>
      <c r="U3061" s="184" t="str">
        <f>Tabla1[[#This Row],[Códigos CIF]]&amp;" "&amp;"="&amp;" "&amp;Tabla1[[#This Row],[Códigos CIF Habilidad]]</f>
        <v xml:space="preserve">d880 = Participación en el juego </v>
      </c>
      <c r="V3061" s="189" t="s">
        <v>61</v>
      </c>
      <c r="W3061" s="19" t="s">
        <v>62</v>
      </c>
      <c r="X3061" s="10"/>
      <c r="Y3061" s="10"/>
      <c r="Z3061"/>
      <c r="AA3061"/>
      <c r="AB3061"/>
      <c r="AC3061"/>
      <c r="AD3061"/>
      <c r="AE3061"/>
      <c r="AF3061"/>
      <c r="AG3061"/>
      <c r="AH3061"/>
      <c r="AI3061"/>
    </row>
    <row r="3062" spans="1:35">
      <c r="A3062" s="10">
        <v>3046</v>
      </c>
      <c r="B3062" s="176" t="s">
        <v>1346</v>
      </c>
      <c r="C3062" s="177" t="s">
        <v>997</v>
      </c>
      <c r="D3062" s="177" t="s">
        <v>307</v>
      </c>
      <c r="E3062" s="178" t="s">
        <v>1306</v>
      </c>
      <c r="F3062" s="179">
        <v>18</v>
      </c>
      <c r="G3062" s="180" t="s">
        <v>684</v>
      </c>
      <c r="H3062" s="181">
        <v>3</v>
      </c>
      <c r="I3062" s="182">
        <f>Tabla1[[#This Row],[P_Esperada_MEISR ]]*0.0008928</f>
        <v>2.6784000000000001E-3</v>
      </c>
      <c r="J3062" s="183">
        <v>1</v>
      </c>
      <c r="K3062" s="183">
        <f>Tabla1[[#This Row],[Puntuación]]-1</f>
        <v>0</v>
      </c>
      <c r="L3062" s="182">
        <f>Tabla1[[#This Row],[Cambio escala]]*0.0008928</f>
        <v>0</v>
      </c>
      <c r="M3062" s="179" t="s">
        <v>5</v>
      </c>
      <c r="N3062" s="179" t="s">
        <v>1436</v>
      </c>
      <c r="O3062" s="179" t="s">
        <v>5</v>
      </c>
      <c r="P3062" s="179" t="s">
        <v>1441</v>
      </c>
      <c r="Q3062" s="179" t="s">
        <v>5</v>
      </c>
      <c r="R3062" s="179" t="s">
        <v>1519</v>
      </c>
      <c r="S3062" s="179" t="s">
        <v>59</v>
      </c>
      <c r="T3062" s="184" t="s">
        <v>60</v>
      </c>
      <c r="U3062" s="184" t="str">
        <f>Tabla1[[#This Row],[Códigos CIF]]&amp;" "&amp;"="&amp;" "&amp;Tabla1[[#This Row],[Códigos CIF Habilidad]]</f>
        <v xml:space="preserve">d880 = Participación en el juego </v>
      </c>
      <c r="V3062" s="189" t="s">
        <v>61</v>
      </c>
      <c r="W3062" s="19" t="s">
        <v>62</v>
      </c>
      <c r="X3062" s="10"/>
      <c r="Y3062" s="10"/>
      <c r="Z3062"/>
      <c r="AA3062"/>
      <c r="AB3062"/>
      <c r="AC3062"/>
      <c r="AD3062"/>
      <c r="AE3062"/>
      <c r="AF3062"/>
      <c r="AG3062"/>
      <c r="AH3062"/>
      <c r="AI3062"/>
    </row>
    <row r="3063" spans="1:35" ht="40.799999999999997">
      <c r="A3063" s="10">
        <v>3047</v>
      </c>
      <c r="B3063" s="176" t="s">
        <v>1346</v>
      </c>
      <c r="C3063" s="177" t="s">
        <v>998</v>
      </c>
      <c r="D3063" s="177" t="s">
        <v>307</v>
      </c>
      <c r="E3063" s="178" t="s">
        <v>328</v>
      </c>
      <c r="F3063" s="179">
        <v>22</v>
      </c>
      <c r="G3063" s="180" t="s">
        <v>685</v>
      </c>
      <c r="H3063" s="181">
        <v>3</v>
      </c>
      <c r="I3063" s="182">
        <f>Tabla1[[#This Row],[P_Esperada_MEISR ]]*0.0008928</f>
        <v>2.6784000000000001E-3</v>
      </c>
      <c r="J3063" s="183">
        <v>1</v>
      </c>
      <c r="K3063" s="183">
        <f>Tabla1[[#This Row],[Puntuación]]-1</f>
        <v>0</v>
      </c>
      <c r="L3063" s="182">
        <f>Tabla1[[#This Row],[Cambio escala]]*0.0008928</f>
        <v>0</v>
      </c>
      <c r="M3063" s="179" t="s">
        <v>5</v>
      </c>
      <c r="N3063" s="179" t="s">
        <v>1436</v>
      </c>
      <c r="O3063" s="179" t="s">
        <v>6</v>
      </c>
      <c r="P3063" s="179" t="s">
        <v>1439</v>
      </c>
      <c r="Q3063" s="179" t="s">
        <v>5</v>
      </c>
      <c r="R3063" s="179" t="s">
        <v>1519</v>
      </c>
      <c r="S3063" s="179" t="s">
        <v>86</v>
      </c>
      <c r="T3063" s="184" t="s">
        <v>50</v>
      </c>
      <c r="U3063" s="184" t="str">
        <f>Tabla1[[#This Row],[Códigos CIF]]&amp;" "&amp;"="&amp;" "&amp;Tabla1[[#This Row],[Códigos CIF Habilidad]]</f>
        <v>d210 = Llevar a cabo una única tarea</v>
      </c>
      <c r="V3063" s="189" t="s">
        <v>87</v>
      </c>
      <c r="W3063" s="19" t="s">
        <v>88</v>
      </c>
      <c r="X3063" s="10"/>
      <c r="Y3063" s="10"/>
      <c r="Z3063"/>
      <c r="AA3063"/>
      <c r="AB3063"/>
      <c r="AC3063"/>
      <c r="AD3063"/>
      <c r="AE3063"/>
      <c r="AF3063"/>
      <c r="AG3063"/>
      <c r="AH3063"/>
      <c r="AI3063"/>
    </row>
    <row r="3064" spans="1:35" ht="30.6">
      <c r="A3064" s="10">
        <v>3048</v>
      </c>
      <c r="B3064" s="176" t="s">
        <v>1346</v>
      </c>
      <c r="C3064" s="177" t="s">
        <v>999</v>
      </c>
      <c r="D3064" s="177" t="s">
        <v>307</v>
      </c>
      <c r="E3064" s="178" t="s">
        <v>329</v>
      </c>
      <c r="F3064" s="179">
        <v>23</v>
      </c>
      <c r="G3064" s="180" t="s">
        <v>685</v>
      </c>
      <c r="H3064" s="181">
        <v>3</v>
      </c>
      <c r="I3064" s="182">
        <f>Tabla1[[#This Row],[P_Esperada_MEISR ]]*0.0008928</f>
        <v>2.6784000000000001E-3</v>
      </c>
      <c r="J3064" s="183">
        <v>1</v>
      </c>
      <c r="K3064" s="183">
        <f>Tabla1[[#This Row],[Puntuación]]-1</f>
        <v>0</v>
      </c>
      <c r="L3064" s="182">
        <f>Tabla1[[#This Row],[Cambio escala]]*0.0008928</f>
        <v>0</v>
      </c>
      <c r="M3064" s="179" t="s">
        <v>5</v>
      </c>
      <c r="N3064" s="179" t="s">
        <v>1436</v>
      </c>
      <c r="O3064" s="179" t="s">
        <v>5</v>
      </c>
      <c r="P3064" s="179" t="s">
        <v>1441</v>
      </c>
      <c r="Q3064" s="179" t="s">
        <v>5</v>
      </c>
      <c r="R3064" s="179" t="s">
        <v>1519</v>
      </c>
      <c r="S3064" s="179" t="s">
        <v>13</v>
      </c>
      <c r="T3064" s="184" t="s">
        <v>14</v>
      </c>
      <c r="U3064" s="184" t="str">
        <f>Tabla1[[#This Row],[Códigos CIF]]&amp;" "&amp;"="&amp;" "&amp;Tabla1[[#This Row],[Códigos CIF Habilidad]]</f>
        <v>d710 = Interacciones interpersonales básicas</v>
      </c>
      <c r="V3064" s="189" t="s">
        <v>15</v>
      </c>
      <c r="W3064" s="19" t="s">
        <v>16</v>
      </c>
      <c r="X3064" s="10"/>
      <c r="Y3064" s="10"/>
      <c r="Z3064"/>
      <c r="AA3064"/>
      <c r="AB3064"/>
      <c r="AC3064"/>
      <c r="AD3064"/>
      <c r="AE3064"/>
      <c r="AF3064"/>
      <c r="AG3064"/>
      <c r="AH3064"/>
      <c r="AI3064"/>
    </row>
    <row r="3065" spans="1:35" ht="20.399999999999999">
      <c r="A3065" s="10">
        <v>3049</v>
      </c>
      <c r="B3065" s="176" t="s">
        <v>1346</v>
      </c>
      <c r="C3065" s="177" t="s">
        <v>1000</v>
      </c>
      <c r="D3065" s="177" t="s">
        <v>307</v>
      </c>
      <c r="E3065" s="178" t="s">
        <v>330</v>
      </c>
      <c r="F3065" s="179">
        <v>24</v>
      </c>
      <c r="G3065" s="180" t="s">
        <v>685</v>
      </c>
      <c r="H3065" s="181">
        <v>3</v>
      </c>
      <c r="I3065" s="182">
        <f>Tabla1[[#This Row],[P_Esperada_MEISR ]]*0.0008928</f>
        <v>2.6784000000000001E-3</v>
      </c>
      <c r="J3065" s="183">
        <v>1</v>
      </c>
      <c r="K3065" s="183">
        <f>Tabla1[[#This Row],[Puntuación]]-1</f>
        <v>0</v>
      </c>
      <c r="L3065" s="182">
        <f>Tabla1[[#This Row],[Cambio escala]]*0.0008928</f>
        <v>0</v>
      </c>
      <c r="M3065" s="179" t="s">
        <v>24</v>
      </c>
      <c r="N3065" s="179" t="s">
        <v>1435</v>
      </c>
      <c r="O3065" s="179" t="s">
        <v>6</v>
      </c>
      <c r="P3065" s="179" t="s">
        <v>1439</v>
      </c>
      <c r="Q3065" s="179" t="s">
        <v>7</v>
      </c>
      <c r="R3065" s="179" t="s">
        <v>1526</v>
      </c>
      <c r="S3065" s="179" t="s">
        <v>331</v>
      </c>
      <c r="T3065" s="184" t="s">
        <v>9</v>
      </c>
      <c r="U3065" s="184" t="str">
        <f>Tabla1[[#This Row],[Códigos CIF]]&amp;" "&amp;"="&amp;" "&amp;Tabla1[[#This Row],[Códigos CIF Habilidad]]</f>
        <v>d332 = Cantar</v>
      </c>
      <c r="V3065" s="189" t="s">
        <v>332</v>
      </c>
      <c r="W3065" s="19" t="s">
        <v>333</v>
      </c>
      <c r="X3065" s="10"/>
      <c r="Y3065" s="10"/>
      <c r="Z3065"/>
      <c r="AA3065"/>
      <c r="AB3065"/>
      <c r="AC3065"/>
      <c r="AD3065"/>
      <c r="AE3065"/>
      <c r="AF3065"/>
      <c r="AG3065"/>
      <c r="AH3065"/>
      <c r="AI3065"/>
    </row>
    <row r="3066" spans="1:35" ht="30.6">
      <c r="A3066" s="10">
        <v>3050</v>
      </c>
      <c r="B3066" s="176" t="s">
        <v>1346</v>
      </c>
      <c r="C3066" s="177" t="s">
        <v>1001</v>
      </c>
      <c r="D3066" s="177" t="s">
        <v>307</v>
      </c>
      <c r="E3066" s="178" t="s">
        <v>334</v>
      </c>
      <c r="F3066" s="179">
        <v>24</v>
      </c>
      <c r="G3066" s="180" t="s">
        <v>685</v>
      </c>
      <c r="H3066" s="181">
        <v>3</v>
      </c>
      <c r="I3066" s="182">
        <f>Tabla1[[#This Row],[P_Esperada_MEISR ]]*0.0008928</f>
        <v>2.6784000000000001E-3</v>
      </c>
      <c r="J3066" s="183">
        <v>1</v>
      </c>
      <c r="K3066" s="183">
        <f>Tabla1[[#This Row],[Puntuación]]-1</f>
        <v>0</v>
      </c>
      <c r="L3066" s="182">
        <f>Tabla1[[#This Row],[Cambio escala]]*0.0008928</f>
        <v>0</v>
      </c>
      <c r="M3066" s="179" t="s">
        <v>23</v>
      </c>
      <c r="N3066" s="179" t="s">
        <v>1434</v>
      </c>
      <c r="O3066" s="179" t="s">
        <v>25</v>
      </c>
      <c r="P3066" s="179" t="s">
        <v>1440</v>
      </c>
      <c r="Q3066" s="179" t="s">
        <v>23</v>
      </c>
      <c r="R3066" s="179" t="s">
        <v>1525</v>
      </c>
      <c r="S3066" s="179" t="s">
        <v>63</v>
      </c>
      <c r="T3066" s="184" t="s">
        <v>27</v>
      </c>
      <c r="U3066" s="184" t="str">
        <f>Tabla1[[#This Row],[Códigos CIF]]&amp;" "&amp;"="&amp;" "&amp;Tabla1[[#This Row],[Códigos CIF Habilidad]]</f>
        <v>d460 = Desplazarse por distintos lugares</v>
      </c>
      <c r="V3066" s="189" t="s">
        <v>64</v>
      </c>
      <c r="W3066" s="19" t="s">
        <v>65</v>
      </c>
      <c r="X3066" s="10"/>
      <c r="Y3066" s="10"/>
      <c r="Z3066"/>
      <c r="AA3066"/>
      <c r="AB3066"/>
      <c r="AC3066"/>
      <c r="AD3066"/>
      <c r="AE3066"/>
      <c r="AF3066"/>
      <c r="AG3066"/>
      <c r="AH3066"/>
      <c r="AI3066"/>
    </row>
    <row r="3067" spans="1:35" ht="20.399999999999999">
      <c r="A3067" s="10">
        <v>3051</v>
      </c>
      <c r="B3067" s="176" t="s">
        <v>1346</v>
      </c>
      <c r="C3067" s="177" t="s">
        <v>1002</v>
      </c>
      <c r="D3067" s="177" t="s">
        <v>307</v>
      </c>
      <c r="E3067" s="178" t="s">
        <v>335</v>
      </c>
      <c r="F3067" s="179">
        <v>24</v>
      </c>
      <c r="G3067" s="180" t="s">
        <v>685</v>
      </c>
      <c r="H3067" s="181">
        <v>3</v>
      </c>
      <c r="I3067" s="182">
        <f>Tabla1[[#This Row],[P_Esperada_MEISR ]]*0.0008928</f>
        <v>2.6784000000000001E-3</v>
      </c>
      <c r="J3067" s="183">
        <v>1</v>
      </c>
      <c r="K3067" s="183">
        <f>Tabla1[[#This Row],[Puntuación]]-1</f>
        <v>0</v>
      </c>
      <c r="L3067" s="182">
        <f>Tabla1[[#This Row],[Cambio escala]]*0.0008928</f>
        <v>0</v>
      </c>
      <c r="M3067" s="179" t="s">
        <v>5</v>
      </c>
      <c r="N3067" s="179" t="s">
        <v>1436</v>
      </c>
      <c r="O3067" s="179" t="s">
        <v>5</v>
      </c>
      <c r="P3067" s="179" t="s">
        <v>1441</v>
      </c>
      <c r="Q3067" s="179" t="s">
        <v>5</v>
      </c>
      <c r="R3067" s="179" t="s">
        <v>1519</v>
      </c>
      <c r="S3067" s="179" t="s">
        <v>314</v>
      </c>
      <c r="T3067" s="184" t="s">
        <v>14</v>
      </c>
      <c r="U3067" s="184" t="str">
        <f>Tabla1[[#This Row],[Códigos CIF]]&amp;" "&amp;"="&amp;" "&amp;Tabla1[[#This Row],[Códigos CIF Habilidad]]</f>
        <v>d750 = Relaciones sociales informales</v>
      </c>
      <c r="V3067" s="189" t="s">
        <v>315</v>
      </c>
      <c r="W3067" s="19" t="s">
        <v>316</v>
      </c>
      <c r="X3067" s="10"/>
      <c r="Y3067" s="10"/>
      <c r="Z3067"/>
      <c r="AA3067"/>
      <c r="AB3067"/>
      <c r="AC3067"/>
      <c r="AD3067"/>
      <c r="AE3067"/>
      <c r="AF3067"/>
      <c r="AG3067"/>
      <c r="AH3067"/>
      <c r="AI3067"/>
    </row>
    <row r="3068" spans="1:35" ht="40.799999999999997">
      <c r="A3068" s="10">
        <v>3052</v>
      </c>
      <c r="B3068" s="176" t="s">
        <v>1346</v>
      </c>
      <c r="C3068" s="177" t="s">
        <v>1003</v>
      </c>
      <c r="D3068" s="177" t="s">
        <v>307</v>
      </c>
      <c r="E3068" s="178" t="s">
        <v>336</v>
      </c>
      <c r="F3068" s="179">
        <v>24</v>
      </c>
      <c r="G3068" s="180" t="s">
        <v>685</v>
      </c>
      <c r="H3068" s="181">
        <v>3</v>
      </c>
      <c r="I3068" s="182">
        <f>Tabla1[[#This Row],[P_Esperada_MEISR ]]*0.0008928</f>
        <v>2.6784000000000001E-3</v>
      </c>
      <c r="J3068" s="183">
        <v>1</v>
      </c>
      <c r="K3068" s="183">
        <f>Tabla1[[#This Row],[Puntuación]]-1</f>
        <v>0</v>
      </c>
      <c r="L3068" s="182">
        <f>Tabla1[[#This Row],[Cambio escala]]*0.0008928</f>
        <v>0</v>
      </c>
      <c r="M3068" s="179" t="s">
        <v>24</v>
      </c>
      <c r="N3068" s="179" t="s">
        <v>1435</v>
      </c>
      <c r="O3068" s="179" t="s">
        <v>31</v>
      </c>
      <c r="P3068" s="179" t="s">
        <v>1438</v>
      </c>
      <c r="Q3068" s="179" t="s">
        <v>5</v>
      </c>
      <c r="R3068" s="179" t="s">
        <v>1519</v>
      </c>
      <c r="S3068" s="179" t="s">
        <v>293</v>
      </c>
      <c r="T3068" s="184" t="s">
        <v>19</v>
      </c>
      <c r="U3068" s="184" t="str">
        <f>Tabla1[[#This Row],[Códigos CIF]]&amp;" "&amp;"="&amp;" "&amp;Tabla1[[#This Row],[Códigos CIF Habilidad]]</f>
        <v>d163 = Pensar</v>
      </c>
      <c r="V3068" s="189" t="s">
        <v>294</v>
      </c>
      <c r="W3068" s="19" t="s">
        <v>295</v>
      </c>
      <c r="X3068" s="10"/>
      <c r="Y3068" s="10"/>
      <c r="Z3068"/>
      <c r="AA3068"/>
      <c r="AB3068"/>
      <c r="AC3068"/>
      <c r="AD3068"/>
      <c r="AE3068"/>
      <c r="AF3068"/>
      <c r="AG3068"/>
      <c r="AH3068"/>
      <c r="AI3068"/>
    </row>
    <row r="3069" spans="1:35" ht="24">
      <c r="A3069" s="10">
        <v>3053</v>
      </c>
      <c r="B3069" s="176" t="s">
        <v>1346</v>
      </c>
      <c r="C3069" s="177" t="s">
        <v>1004</v>
      </c>
      <c r="D3069" s="177" t="s">
        <v>307</v>
      </c>
      <c r="E3069" s="178" t="s">
        <v>337</v>
      </c>
      <c r="F3069" s="179">
        <v>24</v>
      </c>
      <c r="G3069" s="180" t="s">
        <v>685</v>
      </c>
      <c r="H3069" s="181">
        <v>3</v>
      </c>
      <c r="I3069" s="182">
        <f>Tabla1[[#This Row],[P_Esperada_MEISR ]]*0.0008928</f>
        <v>2.6784000000000001E-3</v>
      </c>
      <c r="J3069" s="183">
        <v>1</v>
      </c>
      <c r="K3069" s="183">
        <f>Tabla1[[#This Row],[Puntuación]]-1</f>
        <v>0</v>
      </c>
      <c r="L3069" s="182">
        <f>Tabla1[[#This Row],[Cambio escala]]*0.0008928</f>
        <v>0</v>
      </c>
      <c r="M3069" s="179" t="s">
        <v>23</v>
      </c>
      <c r="N3069" s="179" t="s">
        <v>1434</v>
      </c>
      <c r="O3069" s="179" t="s">
        <v>6</v>
      </c>
      <c r="P3069" s="179" t="s">
        <v>1439</v>
      </c>
      <c r="Q3069" s="179" t="s">
        <v>5</v>
      </c>
      <c r="R3069" s="179" t="s">
        <v>1519</v>
      </c>
      <c r="S3069" s="179" t="s">
        <v>13</v>
      </c>
      <c r="T3069" s="184" t="s">
        <v>14</v>
      </c>
      <c r="U3069" s="184" t="str">
        <f>Tabla1[[#This Row],[Códigos CIF]]&amp;" "&amp;"="&amp;" "&amp;Tabla1[[#This Row],[Códigos CIF Habilidad]]</f>
        <v>d710 = Interacciones interpersonales básicas</v>
      </c>
      <c r="V3069" s="189" t="s">
        <v>15</v>
      </c>
      <c r="W3069" s="19" t="s">
        <v>16</v>
      </c>
      <c r="X3069" s="10"/>
      <c r="Y3069" s="10"/>
      <c r="Z3069"/>
      <c r="AA3069"/>
      <c r="AB3069"/>
      <c r="AC3069"/>
      <c r="AD3069"/>
      <c r="AE3069"/>
      <c r="AF3069"/>
      <c r="AG3069"/>
      <c r="AH3069"/>
      <c r="AI3069"/>
    </row>
    <row r="3070" spans="1:35" ht="30.6">
      <c r="A3070" s="10">
        <v>3054</v>
      </c>
      <c r="B3070" s="176" t="s">
        <v>1346</v>
      </c>
      <c r="C3070" s="177" t="s">
        <v>1005</v>
      </c>
      <c r="D3070" s="177" t="s">
        <v>307</v>
      </c>
      <c r="E3070" s="178" t="s">
        <v>338</v>
      </c>
      <c r="F3070" s="179">
        <v>30</v>
      </c>
      <c r="G3070" s="180" t="s">
        <v>738</v>
      </c>
      <c r="H3070" s="181">
        <v>3</v>
      </c>
      <c r="I3070" s="182">
        <f>Tabla1[[#This Row],[P_Esperada_MEISR ]]*0.0008928</f>
        <v>2.6784000000000001E-3</v>
      </c>
      <c r="J3070" s="183">
        <v>1</v>
      </c>
      <c r="K3070" s="183">
        <f>Tabla1[[#This Row],[Puntuación]]-1</f>
        <v>0</v>
      </c>
      <c r="L3070" s="182">
        <f>Tabla1[[#This Row],[Cambio escala]]*0.0008928</f>
        <v>0</v>
      </c>
      <c r="M3070" s="179" t="s">
        <v>24</v>
      </c>
      <c r="N3070" s="179" t="s">
        <v>1435</v>
      </c>
      <c r="O3070" s="179" t="s">
        <v>5</v>
      </c>
      <c r="P3070" s="179" t="s">
        <v>1441</v>
      </c>
      <c r="Q3070" s="179" t="s">
        <v>5</v>
      </c>
      <c r="R3070" s="179" t="s">
        <v>1519</v>
      </c>
      <c r="S3070" s="179" t="s">
        <v>59</v>
      </c>
      <c r="T3070" s="184" t="s">
        <v>60</v>
      </c>
      <c r="U3070" s="184" t="str">
        <f>Tabla1[[#This Row],[Códigos CIF]]&amp;" "&amp;"="&amp;" "&amp;Tabla1[[#This Row],[Códigos CIF Habilidad]]</f>
        <v xml:space="preserve">d880 = Participación en el juego </v>
      </c>
      <c r="V3070" s="189" t="s">
        <v>61</v>
      </c>
      <c r="W3070" s="19" t="s">
        <v>62</v>
      </c>
      <c r="X3070" s="10"/>
      <c r="Y3070" s="10"/>
      <c r="Z3070"/>
      <c r="AA3070"/>
      <c r="AB3070"/>
      <c r="AC3070"/>
      <c r="AD3070"/>
      <c r="AE3070"/>
      <c r="AF3070"/>
      <c r="AG3070"/>
      <c r="AH3070"/>
      <c r="AI3070"/>
    </row>
    <row r="3071" spans="1:35" ht="30.6">
      <c r="A3071" s="10">
        <v>3055</v>
      </c>
      <c r="B3071" s="176" t="s">
        <v>1346</v>
      </c>
      <c r="C3071" s="177" t="s">
        <v>1006</v>
      </c>
      <c r="D3071" s="177" t="s">
        <v>307</v>
      </c>
      <c r="E3071" s="178" t="s">
        <v>339</v>
      </c>
      <c r="F3071" s="179">
        <v>30</v>
      </c>
      <c r="G3071" s="180" t="s">
        <v>738</v>
      </c>
      <c r="H3071" s="181">
        <v>3</v>
      </c>
      <c r="I3071" s="182">
        <f>Tabla1[[#This Row],[P_Esperada_MEISR ]]*0.0008928</f>
        <v>2.6784000000000001E-3</v>
      </c>
      <c r="J3071" s="183">
        <v>1</v>
      </c>
      <c r="K3071" s="183">
        <f>Tabla1[[#This Row],[Puntuación]]-1</f>
        <v>0</v>
      </c>
      <c r="L3071" s="182">
        <f>Tabla1[[#This Row],[Cambio escala]]*0.0008928</f>
        <v>0</v>
      </c>
      <c r="M3071" s="179" t="s">
        <v>5</v>
      </c>
      <c r="N3071" s="179" t="s">
        <v>1436</v>
      </c>
      <c r="O3071" s="179" t="s">
        <v>5</v>
      </c>
      <c r="P3071" s="179" t="s">
        <v>1441</v>
      </c>
      <c r="Q3071" s="179" t="s">
        <v>5</v>
      </c>
      <c r="R3071" s="179" t="s">
        <v>1519</v>
      </c>
      <c r="S3071" s="179" t="s">
        <v>340</v>
      </c>
      <c r="T3071" s="184" t="s">
        <v>14</v>
      </c>
      <c r="U3071" s="184" t="str">
        <f>Tabla1[[#This Row],[Códigos CIF]]&amp;" "&amp;"="&amp;" "&amp;Tabla1[[#This Row],[Códigos CIF Habilidad]]</f>
        <v>d720 = Interacciones interpersonales complejas</v>
      </c>
      <c r="V3071" s="189" t="s">
        <v>341</v>
      </c>
      <c r="W3071" s="19" t="s">
        <v>342</v>
      </c>
      <c r="X3071" s="10"/>
      <c r="Y3071" s="10"/>
      <c r="Z3071"/>
      <c r="AA3071"/>
      <c r="AB3071"/>
      <c r="AC3071"/>
      <c r="AD3071"/>
      <c r="AE3071"/>
      <c r="AF3071"/>
      <c r="AG3071"/>
      <c r="AH3071"/>
      <c r="AI3071"/>
    </row>
    <row r="3072" spans="1:35" ht="30.6">
      <c r="A3072" s="10">
        <v>3056</v>
      </c>
      <c r="B3072" s="176" t="s">
        <v>1346</v>
      </c>
      <c r="C3072" s="177" t="s">
        <v>1007</v>
      </c>
      <c r="D3072" s="177" t="s">
        <v>307</v>
      </c>
      <c r="E3072" s="178" t="s">
        <v>742</v>
      </c>
      <c r="F3072" s="179">
        <v>30</v>
      </c>
      <c r="G3072" s="180" t="s">
        <v>738</v>
      </c>
      <c r="H3072" s="181">
        <v>3</v>
      </c>
      <c r="I3072" s="182">
        <f>Tabla1[[#This Row],[P_Esperada_MEISR ]]*0.0008928</f>
        <v>2.6784000000000001E-3</v>
      </c>
      <c r="J3072" s="183">
        <v>1</v>
      </c>
      <c r="K3072" s="183">
        <f>Tabla1[[#This Row],[Puntuación]]-1</f>
        <v>0</v>
      </c>
      <c r="L3072" s="182">
        <f>Tabla1[[#This Row],[Cambio escala]]*0.0008928</f>
        <v>0</v>
      </c>
      <c r="M3072" s="179" t="s">
        <v>5</v>
      </c>
      <c r="N3072" s="179" t="s">
        <v>1436</v>
      </c>
      <c r="O3072" s="179" t="s">
        <v>5</v>
      </c>
      <c r="P3072" s="179" t="s">
        <v>1441</v>
      </c>
      <c r="Q3072" s="179" t="s">
        <v>5</v>
      </c>
      <c r="R3072" s="179" t="s">
        <v>1519</v>
      </c>
      <c r="S3072" s="179" t="s">
        <v>77</v>
      </c>
      <c r="T3072" s="184" t="s">
        <v>50</v>
      </c>
      <c r="U3072" s="184" t="str">
        <f>Tabla1[[#This Row],[Códigos CIF]]&amp;" "&amp;"="&amp;" "&amp;Tabla1[[#This Row],[Códigos CIF Habilidad]]</f>
        <v>d250 = Manejo del comportamiento propio</v>
      </c>
      <c r="V3072" s="189" t="s">
        <v>78</v>
      </c>
      <c r="W3072" s="19" t="s">
        <v>79</v>
      </c>
      <c r="X3072" s="10"/>
      <c r="Y3072" s="10"/>
      <c r="Z3072"/>
      <c r="AA3072"/>
      <c r="AB3072"/>
      <c r="AC3072"/>
      <c r="AD3072"/>
      <c r="AE3072"/>
      <c r="AF3072"/>
      <c r="AG3072"/>
      <c r="AH3072"/>
      <c r="AI3072"/>
    </row>
    <row r="3073" spans="1:35">
      <c r="A3073" s="10">
        <v>3057</v>
      </c>
      <c r="B3073" s="176" t="s">
        <v>1346</v>
      </c>
      <c r="C3073" s="177" t="s">
        <v>1008</v>
      </c>
      <c r="D3073" s="177" t="s">
        <v>307</v>
      </c>
      <c r="E3073" s="178" t="s">
        <v>343</v>
      </c>
      <c r="F3073" s="179">
        <v>30</v>
      </c>
      <c r="G3073" s="180" t="s">
        <v>738</v>
      </c>
      <c r="H3073" s="181">
        <v>3</v>
      </c>
      <c r="I3073" s="182">
        <f>Tabla1[[#This Row],[P_Esperada_MEISR ]]*0.0008928</f>
        <v>2.6784000000000001E-3</v>
      </c>
      <c r="J3073" s="183">
        <v>1</v>
      </c>
      <c r="K3073" s="183">
        <f>Tabla1[[#This Row],[Puntuación]]-1</f>
        <v>0</v>
      </c>
      <c r="L3073" s="182">
        <f>Tabla1[[#This Row],[Cambio escala]]*0.0008928</f>
        <v>0</v>
      </c>
      <c r="M3073" s="179" t="s">
        <v>5</v>
      </c>
      <c r="N3073" s="179" t="s">
        <v>1436</v>
      </c>
      <c r="O3073" s="179" t="s">
        <v>5</v>
      </c>
      <c r="P3073" s="179" t="s">
        <v>1441</v>
      </c>
      <c r="Q3073" s="179" t="s">
        <v>5</v>
      </c>
      <c r="R3073" s="179" t="s">
        <v>1519</v>
      </c>
      <c r="S3073" s="179" t="s">
        <v>176</v>
      </c>
      <c r="T3073" s="184" t="s">
        <v>19</v>
      </c>
      <c r="U3073" s="184" t="str">
        <f>Tabla1[[#This Row],[Códigos CIF]]&amp;" "&amp;"="&amp;" "&amp;Tabla1[[#This Row],[Códigos CIF Habilidad]]</f>
        <v>d177 = Tomar decisiones</v>
      </c>
      <c r="V3073" s="189" t="s">
        <v>177</v>
      </c>
      <c r="W3073" s="19" t="s">
        <v>178</v>
      </c>
      <c r="X3073" s="10"/>
      <c r="Y3073" s="10"/>
      <c r="Z3073"/>
      <c r="AA3073"/>
      <c r="AB3073"/>
      <c r="AC3073"/>
      <c r="AD3073"/>
      <c r="AE3073"/>
      <c r="AF3073"/>
      <c r="AG3073"/>
      <c r="AH3073"/>
      <c r="AI3073"/>
    </row>
    <row r="3074" spans="1:35" ht="24">
      <c r="A3074" s="10">
        <v>3058</v>
      </c>
      <c r="B3074" s="176" t="s">
        <v>1346</v>
      </c>
      <c r="C3074" s="177" t="s">
        <v>976</v>
      </c>
      <c r="D3074" s="177" t="s">
        <v>307</v>
      </c>
      <c r="E3074" s="178" t="s">
        <v>344</v>
      </c>
      <c r="F3074" s="179">
        <v>30</v>
      </c>
      <c r="G3074" s="180" t="s">
        <v>738</v>
      </c>
      <c r="H3074" s="181">
        <v>3</v>
      </c>
      <c r="I3074" s="182">
        <f>Tabla1[[#This Row],[P_Esperada_MEISR ]]*0.0008928</f>
        <v>2.6784000000000001E-3</v>
      </c>
      <c r="J3074" s="183">
        <v>1</v>
      </c>
      <c r="K3074" s="183">
        <f>Tabla1[[#This Row],[Puntuación]]-1</f>
        <v>0</v>
      </c>
      <c r="L3074" s="182">
        <f>Tabla1[[#This Row],[Cambio escala]]*0.0008928</f>
        <v>0</v>
      </c>
      <c r="M3074" s="179" t="s">
        <v>5</v>
      </c>
      <c r="N3074" s="179" t="s">
        <v>1436</v>
      </c>
      <c r="O3074" s="179" t="s">
        <v>5</v>
      </c>
      <c r="P3074" s="179" t="s">
        <v>1441</v>
      </c>
      <c r="Q3074" s="179" t="s">
        <v>5</v>
      </c>
      <c r="R3074" s="179" t="s">
        <v>1519</v>
      </c>
      <c r="S3074" s="179" t="s">
        <v>13</v>
      </c>
      <c r="T3074" s="184" t="s">
        <v>14</v>
      </c>
      <c r="U3074" s="184" t="str">
        <f>Tabla1[[#This Row],[Códigos CIF]]&amp;" "&amp;"="&amp;" "&amp;Tabla1[[#This Row],[Códigos CIF Habilidad]]</f>
        <v>d710 = Interacciones interpersonales básicas</v>
      </c>
      <c r="V3074" s="189" t="s">
        <v>15</v>
      </c>
      <c r="W3074" s="19" t="s">
        <v>16</v>
      </c>
      <c r="X3074" s="10"/>
      <c r="Y3074" s="10"/>
      <c r="Z3074"/>
      <c r="AA3074"/>
      <c r="AB3074"/>
      <c r="AC3074"/>
      <c r="AD3074"/>
      <c r="AE3074"/>
      <c r="AF3074"/>
      <c r="AG3074"/>
      <c r="AH3074"/>
      <c r="AI3074"/>
    </row>
    <row r="3075" spans="1:35" ht="20.399999999999999">
      <c r="A3075" s="10">
        <v>3059</v>
      </c>
      <c r="B3075" s="176" t="s">
        <v>1346</v>
      </c>
      <c r="C3075" s="177" t="s">
        <v>977</v>
      </c>
      <c r="D3075" s="177" t="s">
        <v>307</v>
      </c>
      <c r="E3075" s="178" t="s">
        <v>345</v>
      </c>
      <c r="F3075" s="179">
        <v>30</v>
      </c>
      <c r="G3075" s="180" t="s">
        <v>738</v>
      </c>
      <c r="H3075" s="181">
        <v>3</v>
      </c>
      <c r="I3075" s="182">
        <f>Tabla1[[#This Row],[P_Esperada_MEISR ]]*0.0008928</f>
        <v>2.6784000000000001E-3</v>
      </c>
      <c r="J3075" s="183">
        <v>1</v>
      </c>
      <c r="K3075" s="183">
        <f>Tabla1[[#This Row],[Puntuación]]-1</f>
        <v>0</v>
      </c>
      <c r="L3075" s="182">
        <f>Tabla1[[#This Row],[Cambio escala]]*0.0008928</f>
        <v>0</v>
      </c>
      <c r="M3075" s="179" t="s">
        <v>5</v>
      </c>
      <c r="N3075" s="179" t="s">
        <v>1436</v>
      </c>
      <c r="O3075" s="179" t="s">
        <v>5</v>
      </c>
      <c r="P3075" s="179" t="s">
        <v>1441</v>
      </c>
      <c r="Q3075" s="179" t="s">
        <v>5</v>
      </c>
      <c r="R3075" s="179" t="s">
        <v>1519</v>
      </c>
      <c r="S3075" s="179" t="s">
        <v>59</v>
      </c>
      <c r="T3075" s="184" t="s">
        <v>60</v>
      </c>
      <c r="U3075" s="184" t="str">
        <f>Tabla1[[#This Row],[Códigos CIF]]&amp;" "&amp;"="&amp;" "&amp;Tabla1[[#This Row],[Códigos CIF Habilidad]]</f>
        <v xml:space="preserve">d880 = Participación en el juego </v>
      </c>
      <c r="V3075" s="189" t="s">
        <v>61</v>
      </c>
      <c r="W3075" s="19" t="s">
        <v>62</v>
      </c>
      <c r="X3075" s="10"/>
      <c r="Y3075" s="10"/>
      <c r="Z3075"/>
      <c r="AA3075"/>
      <c r="AB3075"/>
      <c r="AC3075"/>
      <c r="AD3075"/>
      <c r="AE3075"/>
      <c r="AF3075"/>
      <c r="AG3075"/>
      <c r="AH3075"/>
      <c r="AI3075"/>
    </row>
    <row r="3076" spans="1:35" ht="24">
      <c r="A3076" s="10">
        <v>3060</v>
      </c>
      <c r="B3076" s="176" t="s">
        <v>1346</v>
      </c>
      <c r="C3076" s="177" t="s">
        <v>1009</v>
      </c>
      <c r="D3076" s="177" t="s">
        <v>307</v>
      </c>
      <c r="E3076" s="178" t="s">
        <v>346</v>
      </c>
      <c r="F3076" s="179">
        <v>30</v>
      </c>
      <c r="G3076" s="180" t="s">
        <v>738</v>
      </c>
      <c r="H3076" s="181">
        <v>3</v>
      </c>
      <c r="I3076" s="182">
        <f>Tabla1[[#This Row],[P_Esperada_MEISR ]]*0.0008928</f>
        <v>2.6784000000000001E-3</v>
      </c>
      <c r="J3076" s="183">
        <v>1</v>
      </c>
      <c r="K3076" s="183">
        <f>Tabla1[[#This Row],[Puntuación]]-1</f>
        <v>0</v>
      </c>
      <c r="L3076" s="182">
        <f>Tabla1[[#This Row],[Cambio escala]]*0.0008928</f>
        <v>0</v>
      </c>
      <c r="M3076" s="179" t="s">
        <v>5</v>
      </c>
      <c r="N3076" s="179" t="s">
        <v>1436</v>
      </c>
      <c r="O3076" s="179" t="s">
        <v>5</v>
      </c>
      <c r="P3076" s="179" t="s">
        <v>1441</v>
      </c>
      <c r="Q3076" s="179" t="s">
        <v>5</v>
      </c>
      <c r="R3076" s="179" t="s">
        <v>1519</v>
      </c>
      <c r="S3076" s="179" t="s">
        <v>77</v>
      </c>
      <c r="T3076" s="184" t="s">
        <v>50</v>
      </c>
      <c r="U3076" s="184" t="str">
        <f>Tabla1[[#This Row],[Códigos CIF]]&amp;" "&amp;"="&amp;" "&amp;Tabla1[[#This Row],[Códigos CIF Habilidad]]</f>
        <v>d250 = Manejo del comportamiento propio</v>
      </c>
      <c r="V3076" s="189" t="s">
        <v>78</v>
      </c>
      <c r="W3076" s="19" t="s">
        <v>79</v>
      </c>
      <c r="X3076" s="10"/>
      <c r="Y3076" s="10"/>
      <c r="Z3076"/>
      <c r="AA3076"/>
      <c r="AB3076"/>
      <c r="AC3076"/>
      <c r="AD3076"/>
      <c r="AE3076"/>
      <c r="AF3076"/>
      <c r="AG3076"/>
      <c r="AH3076"/>
      <c r="AI3076"/>
    </row>
    <row r="3077" spans="1:35" ht="30.6">
      <c r="A3077" s="10">
        <v>3061</v>
      </c>
      <c r="B3077" s="176" t="s">
        <v>1346</v>
      </c>
      <c r="C3077" s="177" t="s">
        <v>1010</v>
      </c>
      <c r="D3077" s="177" t="s">
        <v>307</v>
      </c>
      <c r="E3077" s="178" t="s">
        <v>1324</v>
      </c>
      <c r="F3077" s="179">
        <v>36</v>
      </c>
      <c r="G3077" s="180" t="s">
        <v>739</v>
      </c>
      <c r="H3077" s="181">
        <v>3</v>
      </c>
      <c r="I3077" s="182">
        <f>Tabla1[[#This Row],[P_Esperada_MEISR ]]*0.0008928</f>
        <v>2.6784000000000001E-3</v>
      </c>
      <c r="J3077" s="183">
        <v>1</v>
      </c>
      <c r="K3077" s="183">
        <f>Tabla1[[#This Row],[Puntuación]]-1</f>
        <v>0</v>
      </c>
      <c r="L3077" s="182">
        <f>Tabla1[[#This Row],[Cambio escala]]*0.0008928</f>
        <v>0</v>
      </c>
      <c r="M3077" s="179" t="s">
        <v>24</v>
      </c>
      <c r="N3077" s="179" t="s">
        <v>1435</v>
      </c>
      <c r="O3077" s="179" t="s">
        <v>5</v>
      </c>
      <c r="P3077" s="179" t="s">
        <v>1441</v>
      </c>
      <c r="Q3077" s="179" t="s">
        <v>5</v>
      </c>
      <c r="R3077" s="179" t="s">
        <v>1519</v>
      </c>
      <c r="S3077" s="179" t="s">
        <v>59</v>
      </c>
      <c r="T3077" s="184" t="s">
        <v>60</v>
      </c>
      <c r="U3077" s="184" t="str">
        <f>Tabla1[[#This Row],[Códigos CIF]]&amp;" "&amp;"="&amp;" "&amp;Tabla1[[#This Row],[Códigos CIF Habilidad]]</f>
        <v xml:space="preserve">d880 = Participación en el juego </v>
      </c>
      <c r="V3077" s="189" t="s">
        <v>61</v>
      </c>
      <c r="W3077" s="19" t="s">
        <v>62</v>
      </c>
      <c r="X3077" s="10"/>
      <c r="Y3077" s="10"/>
      <c r="Z3077"/>
      <c r="AA3077"/>
      <c r="AB3077"/>
      <c r="AC3077"/>
      <c r="AD3077"/>
      <c r="AE3077"/>
      <c r="AF3077"/>
      <c r="AG3077"/>
      <c r="AH3077"/>
      <c r="AI3077"/>
    </row>
    <row r="3078" spans="1:35" ht="24">
      <c r="A3078" s="10">
        <v>3062</v>
      </c>
      <c r="B3078" s="176" t="s">
        <v>1346</v>
      </c>
      <c r="C3078" s="177" t="s">
        <v>1011</v>
      </c>
      <c r="D3078" s="177" t="s">
        <v>307</v>
      </c>
      <c r="E3078" s="178" t="s">
        <v>349</v>
      </c>
      <c r="F3078" s="179">
        <v>36</v>
      </c>
      <c r="G3078" s="180" t="s">
        <v>739</v>
      </c>
      <c r="H3078" s="181">
        <v>3</v>
      </c>
      <c r="I3078" s="182">
        <f>Tabla1[[#This Row],[P_Esperada_MEISR ]]*0.0008928</f>
        <v>2.6784000000000001E-3</v>
      </c>
      <c r="J3078" s="183">
        <v>1</v>
      </c>
      <c r="K3078" s="183">
        <f>Tabla1[[#This Row],[Puntuación]]-1</f>
        <v>0</v>
      </c>
      <c r="L3078" s="182">
        <f>Tabla1[[#This Row],[Cambio escala]]*0.0008928</f>
        <v>0</v>
      </c>
      <c r="M3078" s="179" t="s">
        <v>24</v>
      </c>
      <c r="N3078" s="179" t="s">
        <v>1435</v>
      </c>
      <c r="O3078" s="179" t="s">
        <v>31</v>
      </c>
      <c r="P3078" s="179" t="s">
        <v>1438</v>
      </c>
      <c r="Q3078" s="179" t="s">
        <v>5</v>
      </c>
      <c r="R3078" s="179" t="s">
        <v>1519</v>
      </c>
      <c r="S3078" s="179" t="s">
        <v>49</v>
      </c>
      <c r="T3078" s="184" t="s">
        <v>50</v>
      </c>
      <c r="U3078" s="184" t="str">
        <f>Tabla1[[#This Row],[Códigos CIF]]&amp;" "&amp;"="&amp;" "&amp;Tabla1[[#This Row],[Códigos CIF Habilidad]]</f>
        <v>d240 = Manejo del estrés y otras demandas psicológicas</v>
      </c>
      <c r="V3078" s="189" t="s">
        <v>51</v>
      </c>
      <c r="W3078" s="19" t="s">
        <v>52</v>
      </c>
      <c r="X3078" s="10"/>
      <c r="Y3078" s="10"/>
      <c r="Z3078"/>
      <c r="AA3078"/>
      <c r="AB3078"/>
      <c r="AC3078"/>
      <c r="AD3078"/>
      <c r="AE3078"/>
      <c r="AF3078"/>
      <c r="AG3078"/>
      <c r="AH3078"/>
      <c r="AI3078"/>
    </row>
    <row r="3079" spans="1:35" ht="30.6">
      <c r="A3079" s="10">
        <v>3063</v>
      </c>
      <c r="B3079" s="176" t="s">
        <v>1346</v>
      </c>
      <c r="C3079" s="177" t="s">
        <v>1012</v>
      </c>
      <c r="D3079" s="177" t="s">
        <v>307</v>
      </c>
      <c r="E3079" s="178" t="s">
        <v>350</v>
      </c>
      <c r="F3079" s="179">
        <v>36</v>
      </c>
      <c r="G3079" s="180" t="s">
        <v>739</v>
      </c>
      <c r="H3079" s="181">
        <v>3</v>
      </c>
      <c r="I3079" s="182">
        <f>Tabla1[[#This Row],[P_Esperada_MEISR ]]*0.0008928</f>
        <v>2.6784000000000001E-3</v>
      </c>
      <c r="J3079" s="183">
        <v>1</v>
      </c>
      <c r="K3079" s="183">
        <f>Tabla1[[#This Row],[Puntuación]]-1</f>
        <v>0</v>
      </c>
      <c r="L3079" s="182">
        <f>Tabla1[[#This Row],[Cambio escala]]*0.0008928</f>
        <v>0</v>
      </c>
      <c r="M3079" s="179" t="s">
        <v>5</v>
      </c>
      <c r="N3079" s="179" t="s">
        <v>1436</v>
      </c>
      <c r="O3079" s="179" t="s">
        <v>5</v>
      </c>
      <c r="P3079" s="179" t="s">
        <v>1441</v>
      </c>
      <c r="Q3079" s="179" t="s">
        <v>5</v>
      </c>
      <c r="R3079" s="179" t="s">
        <v>1519</v>
      </c>
      <c r="S3079" s="179" t="s">
        <v>314</v>
      </c>
      <c r="T3079" s="184" t="s">
        <v>14</v>
      </c>
      <c r="U3079" s="184" t="str">
        <f>Tabla1[[#This Row],[Códigos CIF]]&amp;" "&amp;"="&amp;" "&amp;Tabla1[[#This Row],[Códigos CIF Habilidad]]</f>
        <v>d750 = Relaciones sociales informales</v>
      </c>
      <c r="V3079" s="189" t="s">
        <v>315</v>
      </c>
      <c r="W3079" s="19" t="s">
        <v>316</v>
      </c>
      <c r="X3079" s="10"/>
      <c r="Y3079" s="10"/>
      <c r="Z3079"/>
      <c r="AA3079"/>
      <c r="AB3079"/>
      <c r="AC3079"/>
      <c r="AD3079"/>
      <c r="AE3079"/>
      <c r="AF3079"/>
      <c r="AG3079"/>
      <c r="AH3079"/>
      <c r="AI3079"/>
    </row>
    <row r="3080" spans="1:35">
      <c r="A3080" s="10">
        <v>3064</v>
      </c>
      <c r="B3080" s="176" t="s">
        <v>1346</v>
      </c>
      <c r="C3080" s="177" t="s">
        <v>1013</v>
      </c>
      <c r="D3080" s="177" t="s">
        <v>307</v>
      </c>
      <c r="E3080" s="178" t="s">
        <v>351</v>
      </c>
      <c r="F3080" s="179">
        <v>36</v>
      </c>
      <c r="G3080" s="180" t="s">
        <v>739</v>
      </c>
      <c r="H3080" s="181">
        <v>3</v>
      </c>
      <c r="I3080" s="182">
        <f>Tabla1[[#This Row],[P_Esperada_MEISR ]]*0.0008928</f>
        <v>2.6784000000000001E-3</v>
      </c>
      <c r="J3080" s="183">
        <v>1</v>
      </c>
      <c r="K3080" s="183">
        <f>Tabla1[[#This Row],[Puntuación]]-1</f>
        <v>0</v>
      </c>
      <c r="L3080" s="182">
        <f>Tabla1[[#This Row],[Cambio escala]]*0.0008928</f>
        <v>0</v>
      </c>
      <c r="M3080" s="179" t="s">
        <v>24</v>
      </c>
      <c r="N3080" s="179" t="s">
        <v>1435</v>
      </c>
      <c r="O3080" s="179" t="s">
        <v>5</v>
      </c>
      <c r="P3080" s="179" t="s">
        <v>1441</v>
      </c>
      <c r="Q3080" s="179" t="s">
        <v>5</v>
      </c>
      <c r="R3080" s="179" t="s">
        <v>1519</v>
      </c>
      <c r="S3080" s="179" t="s">
        <v>331</v>
      </c>
      <c r="T3080" s="184" t="s">
        <v>9</v>
      </c>
      <c r="U3080" s="184" t="str">
        <f>Tabla1[[#This Row],[Códigos CIF]]&amp;" "&amp;"="&amp;" "&amp;Tabla1[[#This Row],[Códigos CIF Habilidad]]</f>
        <v>d332 = Cantar</v>
      </c>
      <c r="V3080" s="189" t="s">
        <v>332</v>
      </c>
      <c r="W3080" s="19" t="s">
        <v>333</v>
      </c>
      <c r="X3080" s="10"/>
      <c r="Y3080" s="10"/>
      <c r="Z3080"/>
      <c r="AA3080"/>
      <c r="AB3080"/>
      <c r="AC3080"/>
      <c r="AD3080"/>
      <c r="AE3080"/>
      <c r="AF3080"/>
      <c r="AG3080"/>
      <c r="AH3080"/>
      <c r="AI3080"/>
    </row>
    <row r="3081" spans="1:35" ht="30.6">
      <c r="A3081" s="10">
        <v>3065</v>
      </c>
      <c r="B3081" s="176" t="s">
        <v>1346</v>
      </c>
      <c r="C3081" s="177" t="s">
        <v>1014</v>
      </c>
      <c r="D3081" s="177" t="s">
        <v>307</v>
      </c>
      <c r="E3081" s="178" t="s">
        <v>724</v>
      </c>
      <c r="F3081" s="179">
        <v>42</v>
      </c>
      <c r="G3081" s="180" t="s">
        <v>740</v>
      </c>
      <c r="H3081" s="181">
        <v>3</v>
      </c>
      <c r="I3081" s="182">
        <f>Tabla1[[#This Row],[P_Esperada_MEISR ]]*0.0008928</f>
        <v>2.6784000000000001E-3</v>
      </c>
      <c r="J3081" s="183">
        <v>1</v>
      </c>
      <c r="K3081" s="183">
        <f>Tabla1[[#This Row],[Puntuación]]-1</f>
        <v>0</v>
      </c>
      <c r="L3081" s="182">
        <f>Tabla1[[#This Row],[Cambio escala]]*0.0008928</f>
        <v>0</v>
      </c>
      <c r="M3081" s="179" t="s">
        <v>24</v>
      </c>
      <c r="N3081" s="179" t="s">
        <v>1435</v>
      </c>
      <c r="O3081" s="179" t="s">
        <v>31</v>
      </c>
      <c r="P3081" s="179" t="s">
        <v>1438</v>
      </c>
      <c r="Q3081" s="179" t="s">
        <v>5</v>
      </c>
      <c r="R3081" s="179" t="s">
        <v>1519</v>
      </c>
      <c r="S3081" s="179" t="s">
        <v>59</v>
      </c>
      <c r="T3081" s="184" t="s">
        <v>60</v>
      </c>
      <c r="U3081" s="184" t="str">
        <f>Tabla1[[#This Row],[Códigos CIF]]&amp;" "&amp;"="&amp;" "&amp;Tabla1[[#This Row],[Códigos CIF Habilidad]]</f>
        <v xml:space="preserve">d880 = Participación en el juego </v>
      </c>
      <c r="V3081" s="189" t="s">
        <v>61</v>
      </c>
      <c r="W3081" s="19" t="s">
        <v>62</v>
      </c>
      <c r="X3081" s="10"/>
      <c r="Y3081" s="10"/>
      <c r="Z3081"/>
      <c r="AA3081"/>
      <c r="AB3081"/>
      <c r="AC3081"/>
      <c r="AD3081"/>
      <c r="AE3081"/>
      <c r="AF3081"/>
      <c r="AG3081"/>
      <c r="AH3081"/>
      <c r="AI3081"/>
    </row>
    <row r="3082" spans="1:35">
      <c r="A3082" s="10">
        <v>3066</v>
      </c>
      <c r="B3082" s="176" t="s">
        <v>1346</v>
      </c>
      <c r="C3082" s="177" t="s">
        <v>1015</v>
      </c>
      <c r="D3082" s="177" t="s">
        <v>307</v>
      </c>
      <c r="E3082" s="178" t="s">
        <v>359</v>
      </c>
      <c r="F3082" s="179">
        <v>42</v>
      </c>
      <c r="G3082" s="180" t="s">
        <v>740</v>
      </c>
      <c r="H3082" s="181">
        <v>3</v>
      </c>
      <c r="I3082" s="182">
        <f>Tabla1[[#This Row],[P_Esperada_MEISR ]]*0.0008928</f>
        <v>2.6784000000000001E-3</v>
      </c>
      <c r="J3082" s="183">
        <v>1</v>
      </c>
      <c r="K3082" s="183">
        <f>Tabla1[[#This Row],[Puntuación]]-1</f>
        <v>0</v>
      </c>
      <c r="L3082" s="182">
        <f>Tabla1[[#This Row],[Cambio escala]]*0.0008928</f>
        <v>0</v>
      </c>
      <c r="M3082" s="179" t="s">
        <v>5</v>
      </c>
      <c r="N3082" s="179" t="s">
        <v>1436</v>
      </c>
      <c r="O3082" s="179" t="s">
        <v>6</v>
      </c>
      <c r="P3082" s="179" t="s">
        <v>1439</v>
      </c>
      <c r="Q3082" s="179" t="s">
        <v>5</v>
      </c>
      <c r="R3082" s="179" t="s">
        <v>1519</v>
      </c>
      <c r="S3082" s="179" t="s">
        <v>103</v>
      </c>
      <c r="T3082" s="184" t="s">
        <v>9</v>
      </c>
      <c r="U3082" s="184" t="str">
        <f>Tabla1[[#This Row],[Códigos CIF]]&amp;" "&amp;"="&amp;" "&amp;Tabla1[[#This Row],[Códigos CIF Habilidad]]</f>
        <v>d350 = Conversación</v>
      </c>
      <c r="V3082" s="189" t="s">
        <v>104</v>
      </c>
      <c r="W3082" s="19" t="s">
        <v>105</v>
      </c>
      <c r="X3082" s="10"/>
      <c r="Y3082" s="10"/>
      <c r="Z3082"/>
      <c r="AA3082"/>
      <c r="AB3082"/>
      <c r="AC3082"/>
      <c r="AD3082"/>
      <c r="AE3082"/>
      <c r="AF3082"/>
      <c r="AG3082"/>
      <c r="AH3082"/>
      <c r="AI3082"/>
    </row>
    <row r="3083" spans="1:35" ht="40.799999999999997">
      <c r="A3083" s="10">
        <v>3067</v>
      </c>
      <c r="B3083" s="176" t="s">
        <v>1346</v>
      </c>
      <c r="C3083" s="177" t="s">
        <v>1016</v>
      </c>
      <c r="D3083" s="177" t="s">
        <v>307</v>
      </c>
      <c r="E3083" s="178" t="s">
        <v>1538</v>
      </c>
      <c r="F3083" s="179">
        <v>42</v>
      </c>
      <c r="G3083" s="180" t="s">
        <v>740</v>
      </c>
      <c r="H3083" s="181">
        <v>3</v>
      </c>
      <c r="I3083" s="182">
        <f>Tabla1[[#This Row],[P_Esperada_MEISR ]]*0.0008928</f>
        <v>2.6784000000000001E-3</v>
      </c>
      <c r="J3083" s="183">
        <v>1</v>
      </c>
      <c r="K3083" s="183">
        <f>Tabla1[[#This Row],[Puntuación]]-1</f>
        <v>0</v>
      </c>
      <c r="L3083" s="182">
        <f>Tabla1[[#This Row],[Cambio escala]]*0.0008928</f>
        <v>0</v>
      </c>
      <c r="M3083" s="179" t="s">
        <v>24</v>
      </c>
      <c r="N3083" s="179" t="s">
        <v>1435</v>
      </c>
      <c r="O3083" s="179" t="s">
        <v>31</v>
      </c>
      <c r="P3083" s="179" t="s">
        <v>1438</v>
      </c>
      <c r="Q3083" s="179" t="s">
        <v>7</v>
      </c>
      <c r="R3083" s="179" t="s">
        <v>1526</v>
      </c>
      <c r="S3083" s="179" t="s">
        <v>176</v>
      </c>
      <c r="T3083" s="184" t="s">
        <v>19</v>
      </c>
      <c r="U3083" s="184" t="str">
        <f>Tabla1[[#This Row],[Códigos CIF]]&amp;" "&amp;"="&amp;" "&amp;Tabla1[[#This Row],[Códigos CIF Habilidad]]</f>
        <v>d177 = Tomar decisiones</v>
      </c>
      <c r="V3083" s="189" t="s">
        <v>177</v>
      </c>
      <c r="W3083" s="19" t="s">
        <v>178</v>
      </c>
      <c r="X3083" s="10"/>
      <c r="Y3083" s="10"/>
      <c r="Z3083"/>
      <c r="AA3083"/>
      <c r="AB3083"/>
      <c r="AC3083"/>
      <c r="AD3083"/>
      <c r="AE3083"/>
      <c r="AF3083"/>
      <c r="AG3083"/>
      <c r="AH3083"/>
      <c r="AI3083"/>
    </row>
    <row r="3084" spans="1:35" ht="24">
      <c r="A3084" s="10">
        <v>3068</v>
      </c>
      <c r="B3084" s="176" t="s">
        <v>1346</v>
      </c>
      <c r="C3084" s="177" t="s">
        <v>1017</v>
      </c>
      <c r="D3084" s="177" t="s">
        <v>307</v>
      </c>
      <c r="E3084" s="178" t="s">
        <v>352</v>
      </c>
      <c r="F3084" s="179">
        <v>48</v>
      </c>
      <c r="G3084" s="180" t="s">
        <v>741</v>
      </c>
      <c r="H3084" s="181">
        <v>3</v>
      </c>
      <c r="I3084" s="182">
        <f>Tabla1[[#This Row],[P_Esperada_MEISR ]]*0.0008928</f>
        <v>2.6784000000000001E-3</v>
      </c>
      <c r="J3084" s="183">
        <v>1</v>
      </c>
      <c r="K3084" s="183">
        <f>Tabla1[[#This Row],[Puntuación]]-1</f>
        <v>0</v>
      </c>
      <c r="L3084" s="182">
        <f>Tabla1[[#This Row],[Cambio escala]]*0.0008928</f>
        <v>0</v>
      </c>
      <c r="M3084" s="179" t="s">
        <v>5</v>
      </c>
      <c r="N3084" s="179" t="s">
        <v>1436</v>
      </c>
      <c r="O3084" s="179" t="s">
        <v>5</v>
      </c>
      <c r="P3084" s="179" t="s">
        <v>1441</v>
      </c>
      <c r="Q3084" s="179" t="s">
        <v>5</v>
      </c>
      <c r="R3084" s="179" t="s">
        <v>1519</v>
      </c>
      <c r="S3084" s="179" t="s">
        <v>340</v>
      </c>
      <c r="T3084" s="184" t="s">
        <v>14</v>
      </c>
      <c r="U3084" s="184" t="str">
        <f>Tabla1[[#This Row],[Códigos CIF]]&amp;" "&amp;"="&amp;" "&amp;Tabla1[[#This Row],[Códigos CIF Habilidad]]</f>
        <v>d720 = Interacciones interpersonales complejas</v>
      </c>
      <c r="V3084" s="189" t="s">
        <v>341</v>
      </c>
      <c r="W3084" s="19" t="s">
        <v>342</v>
      </c>
      <c r="X3084" s="10"/>
      <c r="Y3084" s="10"/>
      <c r="Z3084"/>
      <c r="AA3084"/>
      <c r="AB3084"/>
      <c r="AC3084"/>
      <c r="AD3084"/>
      <c r="AE3084"/>
      <c r="AF3084"/>
      <c r="AG3084"/>
      <c r="AH3084"/>
      <c r="AI3084"/>
    </row>
    <row r="3085" spans="1:35">
      <c r="A3085" s="10">
        <v>3069</v>
      </c>
      <c r="B3085" s="176" t="s">
        <v>1346</v>
      </c>
      <c r="C3085" s="177" t="s">
        <v>1018</v>
      </c>
      <c r="D3085" s="177" t="s">
        <v>307</v>
      </c>
      <c r="E3085" s="178" t="s">
        <v>355</v>
      </c>
      <c r="F3085" s="179">
        <v>48</v>
      </c>
      <c r="G3085" s="180" t="s">
        <v>741</v>
      </c>
      <c r="H3085" s="181">
        <v>3</v>
      </c>
      <c r="I3085" s="182">
        <f>Tabla1[[#This Row],[P_Esperada_MEISR ]]*0.0008928</f>
        <v>2.6784000000000001E-3</v>
      </c>
      <c r="J3085" s="183">
        <v>1</v>
      </c>
      <c r="K3085" s="183">
        <f>Tabla1[[#This Row],[Puntuación]]-1</f>
        <v>0</v>
      </c>
      <c r="L3085" s="182">
        <f>Tabla1[[#This Row],[Cambio escala]]*0.0008928</f>
        <v>0</v>
      </c>
      <c r="M3085" s="179" t="s">
        <v>24</v>
      </c>
      <c r="N3085" s="179" t="s">
        <v>1435</v>
      </c>
      <c r="O3085" s="179" t="s">
        <v>5</v>
      </c>
      <c r="P3085" s="179" t="s">
        <v>1441</v>
      </c>
      <c r="Q3085" s="179" t="s">
        <v>5</v>
      </c>
      <c r="R3085" s="179" t="s">
        <v>1519</v>
      </c>
      <c r="S3085" s="179" t="s">
        <v>331</v>
      </c>
      <c r="T3085" s="184" t="s">
        <v>9</v>
      </c>
      <c r="U3085" s="184" t="str">
        <f>Tabla1[[#This Row],[Códigos CIF]]&amp;" "&amp;"="&amp;" "&amp;Tabla1[[#This Row],[Códigos CIF Habilidad]]</f>
        <v>d332 = Cantar</v>
      </c>
      <c r="V3085" s="189" t="s">
        <v>332</v>
      </c>
      <c r="W3085" s="19" t="s">
        <v>333</v>
      </c>
      <c r="X3085" s="10"/>
      <c r="Y3085" s="10"/>
      <c r="Z3085"/>
      <c r="AA3085"/>
      <c r="AB3085"/>
      <c r="AC3085"/>
      <c r="AD3085"/>
      <c r="AE3085"/>
      <c r="AF3085"/>
      <c r="AG3085"/>
      <c r="AH3085"/>
      <c r="AI3085"/>
    </row>
    <row r="3086" spans="1:35" ht="30.6">
      <c r="A3086" s="10">
        <v>3070</v>
      </c>
      <c r="B3086" s="176" t="s">
        <v>1346</v>
      </c>
      <c r="C3086" s="177" t="s">
        <v>978</v>
      </c>
      <c r="D3086" s="177" t="s">
        <v>307</v>
      </c>
      <c r="E3086" s="178" t="s">
        <v>356</v>
      </c>
      <c r="F3086" s="179">
        <v>48</v>
      </c>
      <c r="G3086" s="180" t="s">
        <v>741</v>
      </c>
      <c r="H3086" s="181">
        <v>3</v>
      </c>
      <c r="I3086" s="182">
        <f>Tabla1[[#This Row],[P_Esperada_MEISR ]]*0.0008928</f>
        <v>2.6784000000000001E-3</v>
      </c>
      <c r="J3086" s="183">
        <v>1</v>
      </c>
      <c r="K3086" s="183">
        <f>Tabla1[[#This Row],[Puntuación]]-1</f>
        <v>0</v>
      </c>
      <c r="L3086" s="182">
        <f>Tabla1[[#This Row],[Cambio escala]]*0.0008928</f>
        <v>0</v>
      </c>
      <c r="M3086" s="179" t="s">
        <v>5</v>
      </c>
      <c r="N3086" s="179" t="s">
        <v>1436</v>
      </c>
      <c r="O3086" s="179" t="s">
        <v>5</v>
      </c>
      <c r="P3086" s="179" t="s">
        <v>1441</v>
      </c>
      <c r="Q3086" s="179" t="s">
        <v>5</v>
      </c>
      <c r="R3086" s="179" t="s">
        <v>1519</v>
      </c>
      <c r="S3086" s="179" t="s">
        <v>340</v>
      </c>
      <c r="T3086" s="184" t="s">
        <v>14</v>
      </c>
      <c r="U3086" s="184" t="str">
        <f>Tabla1[[#This Row],[Códigos CIF]]&amp;" "&amp;"="&amp;" "&amp;Tabla1[[#This Row],[Códigos CIF Habilidad]]</f>
        <v>d720 = Interacciones interpersonales complejas</v>
      </c>
      <c r="V3086" s="189" t="s">
        <v>341</v>
      </c>
      <c r="W3086" s="19" t="s">
        <v>342</v>
      </c>
      <c r="X3086" s="10"/>
      <c r="Y3086" s="10"/>
      <c r="Z3086"/>
      <c r="AA3086"/>
      <c r="AB3086"/>
      <c r="AC3086"/>
      <c r="AD3086"/>
      <c r="AE3086"/>
      <c r="AF3086"/>
      <c r="AG3086"/>
      <c r="AH3086"/>
      <c r="AI3086"/>
    </row>
    <row r="3087" spans="1:35" ht="40.799999999999997">
      <c r="A3087" s="10">
        <v>3071</v>
      </c>
      <c r="B3087" s="176" t="s">
        <v>1346</v>
      </c>
      <c r="C3087" s="177" t="s">
        <v>1019</v>
      </c>
      <c r="D3087" s="177" t="s">
        <v>307</v>
      </c>
      <c r="E3087" s="178" t="s">
        <v>357</v>
      </c>
      <c r="F3087" s="179">
        <v>48</v>
      </c>
      <c r="G3087" s="180" t="s">
        <v>741</v>
      </c>
      <c r="H3087" s="181">
        <v>3</v>
      </c>
      <c r="I3087" s="182">
        <f>Tabla1[[#This Row],[P_Esperada_MEISR ]]*0.0008928</f>
        <v>2.6784000000000001E-3</v>
      </c>
      <c r="J3087" s="183">
        <v>1</v>
      </c>
      <c r="K3087" s="183">
        <f>Tabla1[[#This Row],[Puntuación]]-1</f>
        <v>0</v>
      </c>
      <c r="L3087" s="182">
        <f>Tabla1[[#This Row],[Cambio escala]]*0.0008928</f>
        <v>0</v>
      </c>
      <c r="M3087" s="179" t="s">
        <v>24</v>
      </c>
      <c r="N3087" s="179" t="s">
        <v>1435</v>
      </c>
      <c r="O3087" s="179" t="s">
        <v>31</v>
      </c>
      <c r="P3087" s="179" t="s">
        <v>1438</v>
      </c>
      <c r="Q3087" s="179" t="s">
        <v>5</v>
      </c>
      <c r="R3087" s="179" t="s">
        <v>1519</v>
      </c>
      <c r="S3087" s="179" t="s">
        <v>59</v>
      </c>
      <c r="T3087" s="184" t="s">
        <v>60</v>
      </c>
      <c r="U3087" s="184" t="str">
        <f>Tabla1[[#This Row],[Códigos CIF]]&amp;" "&amp;"="&amp;" "&amp;Tabla1[[#This Row],[Códigos CIF Habilidad]]</f>
        <v xml:space="preserve">d880 = Participación en el juego </v>
      </c>
      <c r="V3087" s="189" t="s">
        <v>61</v>
      </c>
      <c r="W3087" s="19" t="s">
        <v>62</v>
      </c>
      <c r="X3087" s="10"/>
      <c r="Y3087" s="10"/>
      <c r="Z3087"/>
      <c r="AA3087"/>
      <c r="AB3087"/>
      <c r="AC3087"/>
      <c r="AD3087"/>
      <c r="AE3087"/>
      <c r="AF3087"/>
      <c r="AG3087"/>
      <c r="AH3087"/>
      <c r="AI3087"/>
    </row>
    <row r="3088" spans="1:35" ht="61.2">
      <c r="A3088" s="10">
        <v>3072</v>
      </c>
      <c r="B3088" s="176" t="s">
        <v>1346</v>
      </c>
      <c r="C3088" s="177" t="s">
        <v>1020</v>
      </c>
      <c r="D3088" s="177" t="s">
        <v>307</v>
      </c>
      <c r="E3088" s="178" t="s">
        <v>1539</v>
      </c>
      <c r="F3088" s="179">
        <v>54</v>
      </c>
      <c r="G3088" s="180" t="s">
        <v>743</v>
      </c>
      <c r="H3088" s="181">
        <v>3</v>
      </c>
      <c r="I3088" s="182">
        <f>Tabla1[[#This Row],[P_Esperada_MEISR ]]*0.0008928</f>
        <v>2.6784000000000001E-3</v>
      </c>
      <c r="J3088" s="183">
        <v>1</v>
      </c>
      <c r="K3088" s="183">
        <f>Tabla1[[#This Row],[Puntuación]]-1</f>
        <v>0</v>
      </c>
      <c r="L3088" s="182">
        <f>Tabla1[[#This Row],[Cambio escala]]*0.0008928</f>
        <v>0</v>
      </c>
      <c r="M3088" s="179" t="s">
        <v>5</v>
      </c>
      <c r="N3088" s="179" t="s">
        <v>1436</v>
      </c>
      <c r="O3088" s="179" t="s">
        <v>5</v>
      </c>
      <c r="P3088" s="179" t="s">
        <v>1441</v>
      </c>
      <c r="Q3088" s="179" t="s">
        <v>5</v>
      </c>
      <c r="R3088" s="179" t="s">
        <v>1519</v>
      </c>
      <c r="S3088" s="179" t="s">
        <v>13</v>
      </c>
      <c r="T3088" s="184" t="s">
        <v>14</v>
      </c>
      <c r="U3088" s="184" t="str">
        <f>Tabla1[[#This Row],[Códigos CIF]]&amp;" "&amp;"="&amp;" "&amp;Tabla1[[#This Row],[Códigos CIF Habilidad]]</f>
        <v>d710 = Interacciones interpersonales básicas</v>
      </c>
      <c r="V3088" s="189" t="s">
        <v>15</v>
      </c>
      <c r="W3088" s="19" t="s">
        <v>16</v>
      </c>
      <c r="X3088" s="10"/>
      <c r="Y3088" s="10"/>
      <c r="Z3088"/>
      <c r="AA3088"/>
      <c r="AB3088"/>
      <c r="AC3088"/>
      <c r="AD3088"/>
      <c r="AE3088"/>
      <c r="AF3088"/>
      <c r="AG3088"/>
      <c r="AH3088"/>
      <c r="AI3088"/>
    </row>
    <row r="3089" spans="1:35" ht="30.6">
      <c r="A3089" s="10">
        <v>3073</v>
      </c>
      <c r="B3089" s="176" t="s">
        <v>1346</v>
      </c>
      <c r="C3089" s="177" t="s">
        <v>1021</v>
      </c>
      <c r="D3089" s="177" t="s">
        <v>307</v>
      </c>
      <c r="E3089" s="178" t="s">
        <v>348</v>
      </c>
      <c r="F3089" s="179">
        <v>54</v>
      </c>
      <c r="G3089" s="180" t="s">
        <v>743</v>
      </c>
      <c r="H3089" s="181">
        <v>3</v>
      </c>
      <c r="I3089" s="182">
        <f>Tabla1[[#This Row],[P_Esperada_MEISR ]]*0.0008928</f>
        <v>2.6784000000000001E-3</v>
      </c>
      <c r="J3089" s="183">
        <v>1</v>
      </c>
      <c r="K3089" s="183">
        <f>Tabla1[[#This Row],[Puntuación]]-1</f>
        <v>0</v>
      </c>
      <c r="L3089" s="182">
        <f>Tabla1[[#This Row],[Cambio escala]]*0.0008928</f>
        <v>0</v>
      </c>
      <c r="M3089" s="179" t="s">
        <v>24</v>
      </c>
      <c r="N3089" s="179" t="s">
        <v>1435</v>
      </c>
      <c r="O3089" s="179" t="s">
        <v>5</v>
      </c>
      <c r="P3089" s="179" t="s">
        <v>1441</v>
      </c>
      <c r="Q3089" s="179" t="s">
        <v>5</v>
      </c>
      <c r="R3089" s="179" t="s">
        <v>1519</v>
      </c>
      <c r="S3089" s="179" t="s">
        <v>77</v>
      </c>
      <c r="T3089" s="184" t="s">
        <v>50</v>
      </c>
      <c r="U3089" s="184" t="str">
        <f>Tabla1[[#This Row],[Códigos CIF]]&amp;" "&amp;"="&amp;" "&amp;Tabla1[[#This Row],[Códigos CIF Habilidad]]</f>
        <v>d250 = Manejo del comportamiento propio</v>
      </c>
      <c r="V3089" s="189" t="s">
        <v>78</v>
      </c>
      <c r="W3089" s="19" t="s">
        <v>79</v>
      </c>
      <c r="X3089" s="10"/>
      <c r="Y3089" s="10"/>
      <c r="Z3089"/>
      <c r="AA3089"/>
      <c r="AB3089"/>
      <c r="AC3089"/>
      <c r="AD3089"/>
      <c r="AE3089"/>
      <c r="AF3089"/>
      <c r="AG3089"/>
      <c r="AH3089"/>
      <c r="AI3089"/>
    </row>
    <row r="3090" spans="1:35" ht="20.399999999999999">
      <c r="A3090" s="10">
        <v>3074</v>
      </c>
      <c r="B3090" s="176" t="s">
        <v>1346</v>
      </c>
      <c r="C3090" s="177" t="s">
        <v>1022</v>
      </c>
      <c r="D3090" s="177" t="s">
        <v>307</v>
      </c>
      <c r="E3090" s="178" t="s">
        <v>353</v>
      </c>
      <c r="F3090" s="179">
        <v>54</v>
      </c>
      <c r="G3090" s="180" t="s">
        <v>743</v>
      </c>
      <c r="H3090" s="181">
        <v>3</v>
      </c>
      <c r="I3090" s="182">
        <f>Tabla1[[#This Row],[P_Esperada_MEISR ]]*0.0008928</f>
        <v>2.6784000000000001E-3</v>
      </c>
      <c r="J3090" s="183">
        <v>1</v>
      </c>
      <c r="K3090" s="183">
        <f>Tabla1[[#This Row],[Puntuación]]-1</f>
        <v>0</v>
      </c>
      <c r="L3090" s="182">
        <f>Tabla1[[#This Row],[Cambio escala]]*0.0008928</f>
        <v>0</v>
      </c>
      <c r="M3090" s="179" t="s">
        <v>5</v>
      </c>
      <c r="N3090" s="179" t="s">
        <v>1436</v>
      </c>
      <c r="O3090" s="179" t="s">
        <v>5</v>
      </c>
      <c r="P3090" s="179" t="s">
        <v>1441</v>
      </c>
      <c r="Q3090" s="179" t="s">
        <v>5</v>
      </c>
      <c r="R3090" s="179" t="s">
        <v>1519</v>
      </c>
      <c r="S3090" s="179" t="s">
        <v>103</v>
      </c>
      <c r="T3090" s="184" t="s">
        <v>9</v>
      </c>
      <c r="U3090" s="184" t="str">
        <f>Tabla1[[#This Row],[Códigos CIF]]&amp;" "&amp;"="&amp;" "&amp;Tabla1[[#This Row],[Códigos CIF Habilidad]]</f>
        <v>d350 = Conversación</v>
      </c>
      <c r="V3090" s="189" t="s">
        <v>104</v>
      </c>
      <c r="W3090" s="19" t="s">
        <v>105</v>
      </c>
      <c r="X3090" s="10"/>
      <c r="Y3090" s="10"/>
      <c r="Z3090"/>
      <c r="AA3090"/>
      <c r="AB3090"/>
      <c r="AC3090"/>
      <c r="AD3090"/>
      <c r="AE3090"/>
      <c r="AF3090"/>
      <c r="AG3090"/>
      <c r="AH3090"/>
      <c r="AI3090"/>
    </row>
    <row r="3091" spans="1:35">
      <c r="A3091" s="10">
        <v>3075</v>
      </c>
      <c r="B3091" s="176" t="s">
        <v>1346</v>
      </c>
      <c r="C3091" s="177" t="s">
        <v>1023</v>
      </c>
      <c r="D3091" s="177" t="s">
        <v>307</v>
      </c>
      <c r="E3091" s="178" t="s">
        <v>354</v>
      </c>
      <c r="F3091" s="179">
        <v>54</v>
      </c>
      <c r="G3091" s="180" t="s">
        <v>743</v>
      </c>
      <c r="H3091" s="181">
        <v>3</v>
      </c>
      <c r="I3091" s="182">
        <f>Tabla1[[#This Row],[P_Esperada_MEISR ]]*0.0008928</f>
        <v>2.6784000000000001E-3</v>
      </c>
      <c r="J3091" s="183">
        <v>1</v>
      </c>
      <c r="K3091" s="183">
        <f>Tabla1[[#This Row],[Puntuación]]-1</f>
        <v>0</v>
      </c>
      <c r="L3091" s="182">
        <f>Tabla1[[#This Row],[Cambio escala]]*0.0008928</f>
        <v>0</v>
      </c>
      <c r="M3091" s="179" t="s">
        <v>24</v>
      </c>
      <c r="N3091" s="179" t="s">
        <v>1435</v>
      </c>
      <c r="O3091" s="179" t="s">
        <v>5</v>
      </c>
      <c r="P3091" s="179" t="s">
        <v>1441</v>
      </c>
      <c r="Q3091" s="179" t="s">
        <v>5</v>
      </c>
      <c r="R3091" s="179" t="s">
        <v>1519</v>
      </c>
      <c r="S3091" s="179" t="s">
        <v>59</v>
      </c>
      <c r="T3091" s="184" t="s">
        <v>60</v>
      </c>
      <c r="U3091" s="184" t="str">
        <f>Tabla1[[#This Row],[Códigos CIF]]&amp;" "&amp;"="&amp;" "&amp;Tabla1[[#This Row],[Códigos CIF Habilidad]]</f>
        <v xml:space="preserve">d880 = Participación en el juego </v>
      </c>
      <c r="V3091" s="189" t="s">
        <v>61</v>
      </c>
      <c r="W3091" s="19" t="s">
        <v>62</v>
      </c>
      <c r="X3091" s="10"/>
      <c r="Y3091" s="10"/>
      <c r="Z3091"/>
      <c r="AA3091"/>
      <c r="AB3091"/>
      <c r="AC3091"/>
      <c r="AD3091"/>
      <c r="AE3091"/>
      <c r="AF3091"/>
      <c r="AG3091"/>
      <c r="AH3091"/>
      <c r="AI3091"/>
    </row>
    <row r="3092" spans="1:35">
      <c r="A3092" s="10">
        <v>3076</v>
      </c>
      <c r="B3092" s="176" t="s">
        <v>1346</v>
      </c>
      <c r="C3092" s="177" t="s">
        <v>1024</v>
      </c>
      <c r="D3092" s="177" t="s">
        <v>307</v>
      </c>
      <c r="E3092" s="178" t="s">
        <v>297</v>
      </c>
      <c r="F3092" s="179">
        <v>54</v>
      </c>
      <c r="G3092" s="180" t="s">
        <v>743</v>
      </c>
      <c r="H3092" s="181">
        <v>3</v>
      </c>
      <c r="I3092" s="182">
        <f>Tabla1[[#This Row],[P_Esperada_MEISR ]]*0.0008928</f>
        <v>2.6784000000000001E-3</v>
      </c>
      <c r="J3092" s="183">
        <v>1</v>
      </c>
      <c r="K3092" s="183">
        <f>Tabla1[[#This Row],[Puntuación]]-1</f>
        <v>0</v>
      </c>
      <c r="L3092" s="182">
        <f>Tabla1[[#This Row],[Cambio escala]]*0.0008928</f>
        <v>0</v>
      </c>
      <c r="M3092" s="179" t="s">
        <v>24</v>
      </c>
      <c r="N3092" s="179" t="s">
        <v>1435</v>
      </c>
      <c r="O3092" s="179" t="s">
        <v>5</v>
      </c>
      <c r="P3092" s="179" t="s">
        <v>1441</v>
      </c>
      <c r="Q3092" s="179" t="s">
        <v>5</v>
      </c>
      <c r="R3092" s="179" t="s">
        <v>1519</v>
      </c>
      <c r="S3092" s="179" t="s">
        <v>59</v>
      </c>
      <c r="T3092" s="184" t="s">
        <v>60</v>
      </c>
      <c r="U3092" s="184" t="str">
        <f>Tabla1[[#This Row],[Códigos CIF]]&amp;" "&amp;"="&amp;" "&amp;Tabla1[[#This Row],[Códigos CIF Habilidad]]</f>
        <v xml:space="preserve">d880 = Participación en el juego </v>
      </c>
      <c r="V3092" s="189" t="s">
        <v>61</v>
      </c>
      <c r="W3092" s="19" t="s">
        <v>62</v>
      </c>
      <c r="X3092" s="10"/>
      <c r="Y3092" s="10"/>
      <c r="Z3092"/>
      <c r="AA3092"/>
      <c r="AB3092"/>
      <c r="AC3092"/>
      <c r="AD3092"/>
      <c r="AE3092"/>
      <c r="AF3092"/>
      <c r="AG3092"/>
      <c r="AH3092"/>
      <c r="AI3092"/>
    </row>
    <row r="3093" spans="1:35" ht="20.399999999999999">
      <c r="A3093" s="10">
        <v>3077</v>
      </c>
      <c r="B3093" s="176" t="s">
        <v>1346</v>
      </c>
      <c r="C3093" s="177" t="s">
        <v>1025</v>
      </c>
      <c r="D3093" s="177" t="s">
        <v>307</v>
      </c>
      <c r="E3093" s="178" t="s">
        <v>361</v>
      </c>
      <c r="F3093" s="179">
        <v>54</v>
      </c>
      <c r="G3093" s="180" t="s">
        <v>743</v>
      </c>
      <c r="H3093" s="181">
        <v>3</v>
      </c>
      <c r="I3093" s="182">
        <f>Tabla1[[#This Row],[P_Esperada_MEISR ]]*0.0008928</f>
        <v>2.6784000000000001E-3</v>
      </c>
      <c r="J3093" s="183">
        <v>1</v>
      </c>
      <c r="K3093" s="183">
        <f>Tabla1[[#This Row],[Puntuación]]-1</f>
        <v>0</v>
      </c>
      <c r="L3093" s="182">
        <f>Tabla1[[#This Row],[Cambio escala]]*0.0008928</f>
        <v>0</v>
      </c>
      <c r="M3093" s="179" t="s">
        <v>24</v>
      </c>
      <c r="N3093" s="179" t="s">
        <v>1435</v>
      </c>
      <c r="O3093" s="179" t="s">
        <v>31</v>
      </c>
      <c r="P3093" s="179" t="s">
        <v>1438</v>
      </c>
      <c r="Q3093" s="179" t="s">
        <v>7</v>
      </c>
      <c r="R3093" s="179" t="s">
        <v>1526</v>
      </c>
      <c r="S3093" s="179" t="s">
        <v>86</v>
      </c>
      <c r="T3093" s="184" t="s">
        <v>50</v>
      </c>
      <c r="U3093" s="184" t="str">
        <f>Tabla1[[#This Row],[Códigos CIF]]&amp;" "&amp;"="&amp;" "&amp;Tabla1[[#This Row],[Códigos CIF Habilidad]]</f>
        <v>d210 = Llevar a cabo una única tarea</v>
      </c>
      <c r="V3093" s="189" t="s">
        <v>87</v>
      </c>
      <c r="W3093" s="19" t="s">
        <v>88</v>
      </c>
      <c r="X3093" s="10"/>
      <c r="Y3093" s="10"/>
      <c r="Z3093"/>
      <c r="AA3093"/>
      <c r="AB3093"/>
      <c r="AC3093"/>
      <c r="AD3093"/>
      <c r="AE3093"/>
      <c r="AF3093"/>
      <c r="AG3093"/>
      <c r="AH3093"/>
      <c r="AI3093"/>
    </row>
    <row r="3094" spans="1:35" ht="24">
      <c r="A3094" s="10">
        <v>3078</v>
      </c>
      <c r="B3094" s="176" t="s">
        <v>1346</v>
      </c>
      <c r="C3094" s="177" t="s">
        <v>1026</v>
      </c>
      <c r="D3094" s="177" t="s">
        <v>307</v>
      </c>
      <c r="E3094" s="178" t="s">
        <v>364</v>
      </c>
      <c r="F3094" s="179">
        <v>54</v>
      </c>
      <c r="G3094" s="180" t="s">
        <v>743</v>
      </c>
      <c r="H3094" s="181">
        <v>3</v>
      </c>
      <c r="I3094" s="182">
        <f>Tabla1[[#This Row],[P_Esperada_MEISR ]]*0.0008928</f>
        <v>2.6784000000000001E-3</v>
      </c>
      <c r="J3094" s="183">
        <v>1</v>
      </c>
      <c r="K3094" s="183">
        <f>Tabla1[[#This Row],[Puntuación]]-1</f>
        <v>0</v>
      </c>
      <c r="L3094" s="182">
        <f>Tabla1[[#This Row],[Cambio escala]]*0.0008928</f>
        <v>0</v>
      </c>
      <c r="M3094" s="179" t="s">
        <v>24</v>
      </c>
      <c r="N3094" s="179" t="s">
        <v>1435</v>
      </c>
      <c r="O3094" s="179" t="s">
        <v>5</v>
      </c>
      <c r="P3094" s="179" t="s">
        <v>1441</v>
      </c>
      <c r="Q3094" s="179" t="s">
        <v>5</v>
      </c>
      <c r="R3094" s="179" t="s">
        <v>1519</v>
      </c>
      <c r="S3094" s="179" t="s">
        <v>340</v>
      </c>
      <c r="T3094" s="184" t="s">
        <v>14</v>
      </c>
      <c r="U3094" s="184" t="str">
        <f>Tabla1[[#This Row],[Códigos CIF]]&amp;" "&amp;"="&amp;" "&amp;Tabla1[[#This Row],[Códigos CIF Habilidad]]</f>
        <v>d720 = Interacciones interpersonales complejas</v>
      </c>
      <c r="V3094" s="189" t="s">
        <v>341</v>
      </c>
      <c r="W3094" s="19" t="s">
        <v>342</v>
      </c>
      <c r="X3094" s="10"/>
      <c r="Y3094" s="10"/>
      <c r="Z3094"/>
      <c r="AA3094"/>
      <c r="AB3094"/>
      <c r="AC3094"/>
      <c r="AD3094"/>
      <c r="AE3094"/>
      <c r="AF3094"/>
      <c r="AG3094"/>
      <c r="AH3094"/>
      <c r="AI3094"/>
    </row>
    <row r="3095" spans="1:35" ht="20.399999999999999">
      <c r="A3095" s="10">
        <v>3079</v>
      </c>
      <c r="B3095" s="176" t="s">
        <v>1346</v>
      </c>
      <c r="C3095" s="177" t="s">
        <v>1027</v>
      </c>
      <c r="D3095" s="177" t="s">
        <v>307</v>
      </c>
      <c r="E3095" s="178" t="s">
        <v>358</v>
      </c>
      <c r="F3095" s="179">
        <v>60</v>
      </c>
      <c r="G3095" s="180" t="s">
        <v>744</v>
      </c>
      <c r="H3095" s="181">
        <v>3</v>
      </c>
      <c r="I3095" s="182">
        <f>Tabla1[[#This Row],[P_Esperada_MEISR ]]*0.0008928</f>
        <v>2.6784000000000001E-3</v>
      </c>
      <c r="J3095" s="183">
        <v>1</v>
      </c>
      <c r="K3095" s="183">
        <f>Tabla1[[#This Row],[Puntuación]]-1</f>
        <v>0</v>
      </c>
      <c r="L3095" s="182">
        <f>Tabla1[[#This Row],[Cambio escala]]*0.0008928</f>
        <v>0</v>
      </c>
      <c r="M3095" s="179" t="s">
        <v>5</v>
      </c>
      <c r="N3095" s="179" t="s">
        <v>1436</v>
      </c>
      <c r="O3095" s="179" t="s">
        <v>5</v>
      </c>
      <c r="P3095" s="179" t="s">
        <v>1441</v>
      </c>
      <c r="Q3095" s="179" t="s">
        <v>5</v>
      </c>
      <c r="R3095" s="179" t="s">
        <v>1519</v>
      </c>
      <c r="S3095" s="179" t="s">
        <v>59</v>
      </c>
      <c r="T3095" s="184" t="s">
        <v>60</v>
      </c>
      <c r="U3095" s="184" t="str">
        <f>Tabla1[[#This Row],[Códigos CIF]]&amp;" "&amp;"="&amp;" "&amp;Tabla1[[#This Row],[Códigos CIF Habilidad]]</f>
        <v xml:space="preserve">d880 = Participación en el juego </v>
      </c>
      <c r="V3095" s="189" t="s">
        <v>61</v>
      </c>
      <c r="W3095" s="19" t="s">
        <v>62</v>
      </c>
      <c r="X3095" s="10"/>
      <c r="Y3095" s="10"/>
      <c r="Z3095"/>
      <c r="AA3095"/>
      <c r="AB3095"/>
      <c r="AC3095"/>
      <c r="AD3095"/>
      <c r="AE3095"/>
      <c r="AF3095"/>
      <c r="AG3095"/>
      <c r="AH3095"/>
      <c r="AI3095"/>
    </row>
    <row r="3096" spans="1:35" ht="24">
      <c r="A3096" s="10">
        <v>3080</v>
      </c>
      <c r="B3096" s="176" t="s">
        <v>1346</v>
      </c>
      <c r="C3096" s="177" t="s">
        <v>1028</v>
      </c>
      <c r="D3096" s="177" t="s">
        <v>307</v>
      </c>
      <c r="E3096" s="178" t="s">
        <v>360</v>
      </c>
      <c r="F3096" s="179">
        <v>60</v>
      </c>
      <c r="G3096" s="180" t="s">
        <v>744</v>
      </c>
      <c r="H3096" s="181">
        <v>3</v>
      </c>
      <c r="I3096" s="182">
        <f>Tabla1[[#This Row],[P_Esperada_MEISR ]]*0.0008928</f>
        <v>2.6784000000000001E-3</v>
      </c>
      <c r="J3096" s="183">
        <v>1</v>
      </c>
      <c r="K3096" s="183">
        <f>Tabla1[[#This Row],[Puntuación]]-1</f>
        <v>0</v>
      </c>
      <c r="L3096" s="182">
        <f>Tabla1[[#This Row],[Cambio escala]]*0.0008928</f>
        <v>0</v>
      </c>
      <c r="M3096" s="179" t="s">
        <v>24</v>
      </c>
      <c r="N3096" s="179" t="s">
        <v>1435</v>
      </c>
      <c r="O3096" s="179" t="s">
        <v>5</v>
      </c>
      <c r="P3096" s="179" t="s">
        <v>1441</v>
      </c>
      <c r="Q3096" s="179" t="s">
        <v>5</v>
      </c>
      <c r="R3096" s="179" t="s">
        <v>1519</v>
      </c>
      <c r="S3096" s="179" t="s">
        <v>340</v>
      </c>
      <c r="T3096" s="184" t="s">
        <v>14</v>
      </c>
      <c r="U3096" s="184" t="str">
        <f>Tabla1[[#This Row],[Códigos CIF]]&amp;" "&amp;"="&amp;" "&amp;Tabla1[[#This Row],[Códigos CIF Habilidad]]</f>
        <v>d720 = Interacciones interpersonales complejas</v>
      </c>
      <c r="V3096" s="189" t="s">
        <v>341</v>
      </c>
      <c r="W3096" s="19" t="s">
        <v>342</v>
      </c>
      <c r="X3096" s="10"/>
      <c r="Y3096" s="10"/>
      <c r="Z3096"/>
      <c r="AA3096"/>
      <c r="AB3096"/>
      <c r="AC3096"/>
      <c r="AD3096"/>
      <c r="AE3096"/>
      <c r="AF3096"/>
      <c r="AG3096"/>
      <c r="AH3096"/>
      <c r="AI3096"/>
    </row>
    <row r="3097" spans="1:35" ht="24">
      <c r="A3097" s="10">
        <v>3081</v>
      </c>
      <c r="B3097" s="176" t="s">
        <v>1346</v>
      </c>
      <c r="C3097" s="177" t="s">
        <v>1029</v>
      </c>
      <c r="D3097" s="177" t="s">
        <v>307</v>
      </c>
      <c r="E3097" s="178" t="s">
        <v>1540</v>
      </c>
      <c r="F3097" s="179">
        <v>60</v>
      </c>
      <c r="G3097" s="180" t="s">
        <v>744</v>
      </c>
      <c r="H3097" s="181">
        <v>3</v>
      </c>
      <c r="I3097" s="182">
        <f>Tabla1[[#This Row],[P_Esperada_MEISR ]]*0.0008928</f>
        <v>2.6784000000000001E-3</v>
      </c>
      <c r="J3097" s="183">
        <v>1</v>
      </c>
      <c r="K3097" s="183">
        <f>Tabla1[[#This Row],[Puntuación]]-1</f>
        <v>0</v>
      </c>
      <c r="L3097" s="182">
        <f>Tabla1[[#This Row],[Cambio escala]]*0.0008928</f>
        <v>0</v>
      </c>
      <c r="M3097" s="179" t="s">
        <v>24</v>
      </c>
      <c r="N3097" s="179" t="s">
        <v>1435</v>
      </c>
      <c r="O3097" s="179" t="s">
        <v>5</v>
      </c>
      <c r="P3097" s="179" t="s">
        <v>1441</v>
      </c>
      <c r="Q3097" s="179" t="s">
        <v>5</v>
      </c>
      <c r="R3097" s="179" t="s">
        <v>1519</v>
      </c>
      <c r="S3097" s="179" t="s">
        <v>340</v>
      </c>
      <c r="T3097" s="184" t="s">
        <v>14</v>
      </c>
      <c r="U3097" s="184" t="str">
        <f>Tabla1[[#This Row],[Códigos CIF]]&amp;" "&amp;"="&amp;" "&amp;Tabla1[[#This Row],[Códigos CIF Habilidad]]</f>
        <v>d720 = Interacciones interpersonales complejas</v>
      </c>
      <c r="V3097" s="189" t="s">
        <v>341</v>
      </c>
      <c r="W3097" s="19" t="s">
        <v>342</v>
      </c>
      <c r="X3097" s="10"/>
      <c r="Y3097" s="10"/>
      <c r="Z3097"/>
      <c r="AA3097"/>
      <c r="AB3097"/>
      <c r="AC3097"/>
      <c r="AD3097"/>
      <c r="AE3097"/>
      <c r="AF3097"/>
      <c r="AG3097"/>
      <c r="AH3097"/>
      <c r="AI3097"/>
    </row>
    <row r="3098" spans="1:35" ht="30.6">
      <c r="A3098" s="10">
        <v>3082</v>
      </c>
      <c r="B3098" s="176" t="s">
        <v>1346</v>
      </c>
      <c r="C3098" s="177" t="s">
        <v>1339</v>
      </c>
      <c r="D3098" s="177" t="s">
        <v>307</v>
      </c>
      <c r="E3098" s="178" t="s">
        <v>363</v>
      </c>
      <c r="F3098" s="179">
        <v>60</v>
      </c>
      <c r="G3098" s="180" t="s">
        <v>744</v>
      </c>
      <c r="H3098" s="181">
        <v>3</v>
      </c>
      <c r="I3098" s="182">
        <f>Tabla1[[#This Row],[P_Esperada_MEISR ]]*0.0008928</f>
        <v>2.6784000000000001E-3</v>
      </c>
      <c r="J3098" s="183">
        <v>1</v>
      </c>
      <c r="K3098" s="183">
        <f>Tabla1[[#This Row],[Puntuación]]-1</f>
        <v>0</v>
      </c>
      <c r="L3098" s="182">
        <f>Tabla1[[#This Row],[Cambio escala]]*0.0008928</f>
        <v>0</v>
      </c>
      <c r="M3098" s="179" t="s">
        <v>24</v>
      </c>
      <c r="N3098" s="179" t="s">
        <v>1435</v>
      </c>
      <c r="O3098" s="179" t="s">
        <v>31</v>
      </c>
      <c r="P3098" s="179" t="s">
        <v>1438</v>
      </c>
      <c r="Q3098" s="179" t="s">
        <v>7</v>
      </c>
      <c r="R3098" s="179" t="s">
        <v>1526</v>
      </c>
      <c r="S3098" s="179" t="s">
        <v>233</v>
      </c>
      <c r="T3098" s="184" t="s">
        <v>50</v>
      </c>
      <c r="U3098" s="184" t="str">
        <f>Tabla1[[#This Row],[Códigos CIF]]&amp;" "&amp;"="&amp;" "&amp;Tabla1[[#This Row],[Códigos CIF Habilidad]]</f>
        <v>d220 = Llevar a cabo múltiples tareas</v>
      </c>
      <c r="V3098" s="189" t="s">
        <v>234</v>
      </c>
      <c r="W3098" s="19" t="s">
        <v>235</v>
      </c>
      <c r="X3098" s="10"/>
      <c r="Y3098" s="10"/>
      <c r="Z3098"/>
      <c r="AA3098"/>
      <c r="AB3098"/>
      <c r="AC3098"/>
      <c r="AD3098"/>
      <c r="AE3098"/>
      <c r="AF3098"/>
      <c r="AG3098"/>
      <c r="AH3098"/>
      <c r="AI3098"/>
    </row>
    <row r="3099" spans="1:35" ht="24">
      <c r="A3099" s="10">
        <v>3083</v>
      </c>
      <c r="B3099" s="176" t="s">
        <v>1346</v>
      </c>
      <c r="C3099" s="177" t="s">
        <v>751</v>
      </c>
      <c r="D3099" s="177" t="s">
        <v>365</v>
      </c>
      <c r="E3099" s="178" t="s">
        <v>366</v>
      </c>
      <c r="F3099" s="179">
        <v>0</v>
      </c>
      <c r="G3099" s="180" t="s">
        <v>683</v>
      </c>
      <c r="H3099" s="181">
        <v>3</v>
      </c>
      <c r="I3099" s="182">
        <f>Tabla1[[#This Row],[P_Esperada_MEISR ]]*0.0008928</f>
        <v>2.6784000000000001E-3</v>
      </c>
      <c r="J3099" s="183">
        <v>1</v>
      </c>
      <c r="K3099" s="183">
        <f>Tabla1[[#This Row],[Puntuación]]-1</f>
        <v>0</v>
      </c>
      <c r="L3099" s="182">
        <f>Tabla1[[#This Row],[Cambio escala]]*0.0008928</f>
        <v>0</v>
      </c>
      <c r="M3099" s="179" t="s">
        <v>24</v>
      </c>
      <c r="N3099" s="179" t="s">
        <v>1435</v>
      </c>
      <c r="O3099" s="179" t="s">
        <v>5</v>
      </c>
      <c r="P3099" s="179" t="s">
        <v>1441</v>
      </c>
      <c r="Q3099" s="179" t="s">
        <v>5</v>
      </c>
      <c r="R3099" s="179" t="s">
        <v>1519</v>
      </c>
      <c r="S3099" s="179" t="s">
        <v>13</v>
      </c>
      <c r="T3099" s="184" t="s">
        <v>14</v>
      </c>
      <c r="U3099" s="184" t="str">
        <f>Tabla1[[#This Row],[Códigos CIF]]&amp;" "&amp;"="&amp;" "&amp;Tabla1[[#This Row],[Códigos CIF Habilidad]]</f>
        <v>d710 = Interacciones interpersonales básicas</v>
      </c>
      <c r="V3099" s="189" t="s">
        <v>15</v>
      </c>
      <c r="W3099" s="19" t="s">
        <v>16</v>
      </c>
      <c r="X3099" s="10"/>
      <c r="Y3099" s="10"/>
      <c r="Z3099"/>
      <c r="AA3099"/>
      <c r="AB3099"/>
      <c r="AC3099"/>
      <c r="AD3099"/>
      <c r="AE3099"/>
      <c r="AF3099"/>
      <c r="AG3099"/>
      <c r="AH3099"/>
      <c r="AI3099"/>
    </row>
    <row r="3100" spans="1:35">
      <c r="A3100" s="10">
        <v>3084</v>
      </c>
      <c r="B3100" s="176" t="s">
        <v>1346</v>
      </c>
      <c r="C3100" s="177" t="s">
        <v>763</v>
      </c>
      <c r="D3100" s="177" t="s">
        <v>365</v>
      </c>
      <c r="E3100" s="178" t="s">
        <v>367</v>
      </c>
      <c r="F3100" s="179">
        <v>0</v>
      </c>
      <c r="G3100" s="180" t="s">
        <v>683</v>
      </c>
      <c r="H3100" s="181">
        <v>3</v>
      </c>
      <c r="I3100" s="182">
        <f>Tabla1[[#This Row],[P_Esperada_MEISR ]]*0.0008928</f>
        <v>2.6784000000000001E-3</v>
      </c>
      <c r="J3100" s="183">
        <v>1</v>
      </c>
      <c r="K3100" s="183">
        <f>Tabla1[[#This Row],[Puntuación]]-1</f>
        <v>0</v>
      </c>
      <c r="L3100" s="182">
        <f>Tabla1[[#This Row],[Cambio escala]]*0.0008928</f>
        <v>0</v>
      </c>
      <c r="M3100" s="179" t="s">
        <v>23</v>
      </c>
      <c r="N3100" s="179" t="s">
        <v>1434</v>
      </c>
      <c r="O3100" s="179" t="s">
        <v>23</v>
      </c>
      <c r="P3100" s="179" t="s">
        <v>1437</v>
      </c>
      <c r="Q3100" s="179" t="s">
        <v>23</v>
      </c>
      <c r="R3100" s="179" t="s">
        <v>1525</v>
      </c>
      <c r="S3100" s="179" t="s">
        <v>72</v>
      </c>
      <c r="T3100" s="184" t="s">
        <v>50</v>
      </c>
      <c r="U3100" s="184" t="str">
        <f>Tabla1[[#This Row],[Códigos CIF]]&amp;" "&amp;"="&amp;" "&amp;Tabla1[[#This Row],[Códigos CIF Habilidad]]</f>
        <v>d230 = Llevar a cabo rutinas diarias</v>
      </c>
      <c r="V3100" s="189" t="s">
        <v>73</v>
      </c>
      <c r="W3100" s="19" t="s">
        <v>74</v>
      </c>
      <c r="X3100" s="10"/>
      <c r="Y3100" s="10"/>
      <c r="Z3100"/>
      <c r="AA3100"/>
      <c r="AB3100"/>
      <c r="AC3100"/>
      <c r="AD3100"/>
      <c r="AE3100"/>
      <c r="AF3100"/>
      <c r="AG3100"/>
      <c r="AH3100"/>
      <c r="AI3100"/>
    </row>
    <row r="3101" spans="1:35" ht="20.399999999999999">
      <c r="A3101" s="10">
        <v>3085</v>
      </c>
      <c r="B3101" s="176" t="s">
        <v>1346</v>
      </c>
      <c r="C3101" s="177" t="s">
        <v>1030</v>
      </c>
      <c r="D3101" s="177" t="s">
        <v>365</v>
      </c>
      <c r="E3101" s="178" t="s">
        <v>368</v>
      </c>
      <c r="F3101" s="179">
        <v>3</v>
      </c>
      <c r="G3101" s="180" t="s">
        <v>683</v>
      </c>
      <c r="H3101" s="181">
        <v>3</v>
      </c>
      <c r="I3101" s="182">
        <f>Tabla1[[#This Row],[P_Esperada_MEISR ]]*0.0008928</f>
        <v>2.6784000000000001E-3</v>
      </c>
      <c r="J3101" s="183">
        <v>1</v>
      </c>
      <c r="K3101" s="183">
        <f>Tabla1[[#This Row],[Puntuación]]-1</f>
        <v>0</v>
      </c>
      <c r="L3101" s="182">
        <f>Tabla1[[#This Row],[Cambio escala]]*0.0008928</f>
        <v>0</v>
      </c>
      <c r="M3101" s="179" t="s">
        <v>23</v>
      </c>
      <c r="N3101" s="179" t="s">
        <v>1434</v>
      </c>
      <c r="O3101" s="179" t="s">
        <v>23</v>
      </c>
      <c r="P3101" s="179" t="s">
        <v>1437</v>
      </c>
      <c r="Q3101" s="179" t="s">
        <v>23</v>
      </c>
      <c r="R3101" s="179" t="s">
        <v>1525</v>
      </c>
      <c r="S3101" s="179" t="s">
        <v>72</v>
      </c>
      <c r="T3101" s="184" t="s">
        <v>50</v>
      </c>
      <c r="U3101" s="184" t="str">
        <f>Tabla1[[#This Row],[Códigos CIF]]&amp;" "&amp;"="&amp;" "&amp;Tabla1[[#This Row],[Códigos CIF Habilidad]]</f>
        <v>d230 = Llevar a cabo rutinas diarias</v>
      </c>
      <c r="V3101" s="189" t="s">
        <v>73</v>
      </c>
      <c r="W3101" s="19" t="s">
        <v>74</v>
      </c>
      <c r="X3101" s="10"/>
      <c r="Y3101" s="10"/>
      <c r="Z3101"/>
      <c r="AA3101"/>
      <c r="AB3101"/>
      <c r="AC3101"/>
      <c r="AD3101"/>
      <c r="AE3101"/>
      <c r="AF3101"/>
      <c r="AG3101"/>
      <c r="AH3101"/>
      <c r="AI3101"/>
    </row>
    <row r="3102" spans="1:35" ht="24">
      <c r="A3102" s="10">
        <v>3086</v>
      </c>
      <c r="B3102" s="176" t="s">
        <v>1346</v>
      </c>
      <c r="C3102" s="177" t="s">
        <v>1031</v>
      </c>
      <c r="D3102" s="177" t="s">
        <v>365</v>
      </c>
      <c r="E3102" s="178" t="s">
        <v>369</v>
      </c>
      <c r="F3102" s="179">
        <v>4</v>
      </c>
      <c r="G3102" s="180" t="s">
        <v>683</v>
      </c>
      <c r="H3102" s="181">
        <v>3</v>
      </c>
      <c r="I3102" s="182">
        <f>Tabla1[[#This Row],[P_Esperada_MEISR ]]*0.0008928</f>
        <v>2.6784000000000001E-3</v>
      </c>
      <c r="J3102" s="183">
        <v>1</v>
      </c>
      <c r="K3102" s="183">
        <f>Tabla1[[#This Row],[Puntuación]]-1</f>
        <v>0</v>
      </c>
      <c r="L3102" s="182">
        <f>Tabla1[[#This Row],[Cambio escala]]*0.0008928</f>
        <v>0</v>
      </c>
      <c r="M3102" s="179" t="s">
        <v>24</v>
      </c>
      <c r="N3102" s="179" t="s">
        <v>1435</v>
      </c>
      <c r="O3102" s="179" t="s">
        <v>5</v>
      </c>
      <c r="P3102" s="179" t="s">
        <v>1441</v>
      </c>
      <c r="Q3102" s="179" t="s">
        <v>5</v>
      </c>
      <c r="R3102" s="179" t="s">
        <v>1519</v>
      </c>
      <c r="S3102" s="179" t="s">
        <v>49</v>
      </c>
      <c r="T3102" s="184" t="s">
        <v>50</v>
      </c>
      <c r="U3102" s="184" t="str">
        <f>Tabla1[[#This Row],[Códigos CIF]]&amp;" "&amp;"="&amp;" "&amp;Tabla1[[#This Row],[Códigos CIF Habilidad]]</f>
        <v>d240 = Manejo del estrés y otras demandas psicológicas</v>
      </c>
      <c r="V3102" s="189" t="s">
        <v>51</v>
      </c>
      <c r="W3102" s="19" t="s">
        <v>52</v>
      </c>
      <c r="X3102" s="10"/>
      <c r="Y3102" s="10"/>
      <c r="Z3102"/>
      <c r="AA3102"/>
      <c r="AB3102"/>
      <c r="AC3102"/>
      <c r="AD3102"/>
      <c r="AE3102"/>
      <c r="AF3102"/>
      <c r="AG3102"/>
      <c r="AH3102"/>
      <c r="AI3102"/>
    </row>
    <row r="3103" spans="1:35" ht="20.399999999999999">
      <c r="A3103" s="10">
        <v>3087</v>
      </c>
      <c r="B3103" s="176" t="s">
        <v>1346</v>
      </c>
      <c r="C3103" s="177" t="s">
        <v>1032</v>
      </c>
      <c r="D3103" s="177" t="s">
        <v>365</v>
      </c>
      <c r="E3103" s="178" t="s">
        <v>370</v>
      </c>
      <c r="F3103" s="179">
        <v>6</v>
      </c>
      <c r="G3103" s="180" t="s">
        <v>683</v>
      </c>
      <c r="H3103" s="181">
        <v>3</v>
      </c>
      <c r="I3103" s="182">
        <f>Tabla1[[#This Row],[P_Esperada_MEISR ]]*0.0008928</f>
        <v>2.6784000000000001E-3</v>
      </c>
      <c r="J3103" s="183">
        <v>1</v>
      </c>
      <c r="K3103" s="183">
        <f>Tabla1[[#This Row],[Puntuación]]-1</f>
        <v>0</v>
      </c>
      <c r="L3103" s="182">
        <f>Tabla1[[#This Row],[Cambio escala]]*0.0008928</f>
        <v>0</v>
      </c>
      <c r="M3103" s="179" t="s">
        <v>23</v>
      </c>
      <c r="N3103" s="179" t="s">
        <v>1434</v>
      </c>
      <c r="O3103" s="179" t="s">
        <v>23</v>
      </c>
      <c r="P3103" s="179" t="s">
        <v>1437</v>
      </c>
      <c r="Q3103" s="179" t="s">
        <v>23</v>
      </c>
      <c r="R3103" s="179" t="s">
        <v>1525</v>
      </c>
      <c r="S3103" s="179" t="s">
        <v>72</v>
      </c>
      <c r="T3103" s="184" t="s">
        <v>50</v>
      </c>
      <c r="U3103" s="184" t="str">
        <f>Tabla1[[#This Row],[Códigos CIF]]&amp;" "&amp;"="&amp;" "&amp;Tabla1[[#This Row],[Códigos CIF Habilidad]]</f>
        <v>d230 = Llevar a cabo rutinas diarias</v>
      </c>
      <c r="V3103" s="189" t="s">
        <v>73</v>
      </c>
      <c r="W3103" s="19" t="s">
        <v>74</v>
      </c>
      <c r="X3103" s="10"/>
      <c r="Y3103" s="10"/>
      <c r="Z3103"/>
      <c r="AA3103"/>
      <c r="AB3103"/>
      <c r="AC3103"/>
      <c r="AD3103"/>
      <c r="AE3103"/>
      <c r="AF3103"/>
      <c r="AG3103"/>
      <c r="AH3103"/>
      <c r="AI3103"/>
    </row>
    <row r="3104" spans="1:35" ht="24">
      <c r="A3104" s="10">
        <v>3088</v>
      </c>
      <c r="B3104" s="176" t="s">
        <v>1346</v>
      </c>
      <c r="C3104" s="177" t="s">
        <v>1033</v>
      </c>
      <c r="D3104" s="177" t="s">
        <v>365</v>
      </c>
      <c r="E3104" s="178" t="s">
        <v>371</v>
      </c>
      <c r="F3104" s="179">
        <v>9</v>
      </c>
      <c r="G3104" s="180" t="s">
        <v>686</v>
      </c>
      <c r="H3104" s="181">
        <v>3</v>
      </c>
      <c r="I3104" s="182">
        <f>Tabla1[[#This Row],[P_Esperada_MEISR ]]*0.0008928</f>
        <v>2.6784000000000001E-3</v>
      </c>
      <c r="J3104" s="183">
        <v>1</v>
      </c>
      <c r="K3104" s="183">
        <f>Tabla1[[#This Row],[Puntuación]]-1</f>
        <v>0</v>
      </c>
      <c r="L3104" s="182">
        <f>Tabla1[[#This Row],[Cambio escala]]*0.0008928</f>
        <v>0</v>
      </c>
      <c r="M3104" s="179" t="s">
        <v>24</v>
      </c>
      <c r="N3104" s="179" t="s">
        <v>1435</v>
      </c>
      <c r="O3104" s="179" t="s">
        <v>31</v>
      </c>
      <c r="P3104" s="179" t="s">
        <v>1438</v>
      </c>
      <c r="Q3104" s="179" t="s">
        <v>7</v>
      </c>
      <c r="R3104" s="179" t="s">
        <v>1526</v>
      </c>
      <c r="S3104" s="179" t="s">
        <v>257</v>
      </c>
      <c r="T3104" s="184" t="s">
        <v>19</v>
      </c>
      <c r="U3104" s="184" t="str">
        <f>Tabla1[[#This Row],[Códigos CIF]]&amp;" "&amp;"="&amp;" "&amp;Tabla1[[#This Row],[Códigos CIF Habilidad]]</f>
        <v>d131 = Aprender mediante acciones con objetos</v>
      </c>
      <c r="V3104" s="189" t="s">
        <v>258</v>
      </c>
      <c r="W3104" s="19" t="s">
        <v>259</v>
      </c>
      <c r="X3104" s="10"/>
      <c r="Y3104" s="10"/>
      <c r="Z3104"/>
      <c r="AA3104"/>
      <c r="AB3104"/>
      <c r="AC3104"/>
      <c r="AD3104"/>
      <c r="AE3104"/>
      <c r="AF3104"/>
      <c r="AG3104"/>
      <c r="AH3104"/>
      <c r="AI3104"/>
    </row>
    <row r="3105" spans="1:35" ht="40.799999999999997">
      <c r="A3105" s="10">
        <v>3089</v>
      </c>
      <c r="B3105" s="176" t="s">
        <v>1346</v>
      </c>
      <c r="C3105" s="177" t="s">
        <v>1034</v>
      </c>
      <c r="D3105" s="177" t="s">
        <v>365</v>
      </c>
      <c r="E3105" s="178" t="s">
        <v>1325</v>
      </c>
      <c r="F3105" s="179">
        <v>12</v>
      </c>
      <c r="G3105" s="180" t="s">
        <v>686</v>
      </c>
      <c r="H3105" s="181">
        <v>3</v>
      </c>
      <c r="I3105" s="182">
        <f>Tabla1[[#This Row],[P_Esperada_MEISR ]]*0.0008928</f>
        <v>2.6784000000000001E-3</v>
      </c>
      <c r="J3105" s="183">
        <v>1</v>
      </c>
      <c r="K3105" s="183">
        <f>Tabla1[[#This Row],[Puntuación]]-1</f>
        <v>0</v>
      </c>
      <c r="L3105" s="182">
        <f>Tabla1[[#This Row],[Cambio escala]]*0.0008928</f>
        <v>0</v>
      </c>
      <c r="M3105" s="179" t="s">
        <v>24</v>
      </c>
      <c r="N3105" s="179" t="s">
        <v>1435</v>
      </c>
      <c r="O3105" s="179" t="s">
        <v>5</v>
      </c>
      <c r="P3105" s="179" t="s">
        <v>1441</v>
      </c>
      <c r="Q3105" s="179" t="s">
        <v>5</v>
      </c>
      <c r="R3105" s="179" t="s">
        <v>1519</v>
      </c>
      <c r="S3105" s="179" t="s">
        <v>49</v>
      </c>
      <c r="T3105" s="184" t="s">
        <v>50</v>
      </c>
      <c r="U3105" s="184" t="str">
        <f>Tabla1[[#This Row],[Códigos CIF]]&amp;" "&amp;"="&amp;" "&amp;Tabla1[[#This Row],[Códigos CIF Habilidad]]</f>
        <v>d240 = Manejo del estrés y otras demandas psicológicas</v>
      </c>
      <c r="V3105" s="189" t="s">
        <v>51</v>
      </c>
      <c r="W3105" s="19" t="s">
        <v>52</v>
      </c>
      <c r="X3105" s="10"/>
      <c r="Y3105" s="10"/>
      <c r="Z3105"/>
      <c r="AA3105"/>
      <c r="AB3105"/>
      <c r="AC3105"/>
      <c r="AD3105"/>
      <c r="AE3105"/>
      <c r="AF3105"/>
      <c r="AG3105"/>
      <c r="AH3105"/>
      <c r="AI3105"/>
    </row>
    <row r="3106" spans="1:35">
      <c r="A3106" s="10">
        <v>3090</v>
      </c>
      <c r="B3106" s="176" t="s">
        <v>1346</v>
      </c>
      <c r="C3106" s="177" t="s">
        <v>1035</v>
      </c>
      <c r="D3106" s="177" t="s">
        <v>365</v>
      </c>
      <c r="E3106" s="178" t="s">
        <v>372</v>
      </c>
      <c r="F3106" s="179">
        <v>12</v>
      </c>
      <c r="G3106" s="180" t="s">
        <v>686</v>
      </c>
      <c r="H3106" s="181">
        <v>3</v>
      </c>
      <c r="I3106" s="182">
        <f>Tabla1[[#This Row],[P_Esperada_MEISR ]]*0.0008928</f>
        <v>2.6784000000000001E-3</v>
      </c>
      <c r="J3106" s="183">
        <v>1</v>
      </c>
      <c r="K3106" s="183">
        <f>Tabla1[[#This Row],[Puntuación]]-1</f>
        <v>0</v>
      </c>
      <c r="L3106" s="182">
        <f>Tabla1[[#This Row],[Cambio escala]]*0.0008928</f>
        <v>0</v>
      </c>
      <c r="M3106" s="179" t="s">
        <v>23</v>
      </c>
      <c r="N3106" s="179" t="s">
        <v>1434</v>
      </c>
      <c r="O3106" s="179" t="s">
        <v>23</v>
      </c>
      <c r="P3106" s="179" t="s">
        <v>1437</v>
      </c>
      <c r="Q3106" s="179" t="s">
        <v>23</v>
      </c>
      <c r="R3106" s="179" t="s">
        <v>1525</v>
      </c>
      <c r="S3106" s="179" t="s">
        <v>72</v>
      </c>
      <c r="T3106" s="184" t="s">
        <v>50</v>
      </c>
      <c r="U3106" s="184" t="str">
        <f>Tabla1[[#This Row],[Códigos CIF]]&amp;" "&amp;"="&amp;" "&amp;Tabla1[[#This Row],[Códigos CIF Habilidad]]</f>
        <v>d230 = Llevar a cabo rutinas diarias</v>
      </c>
      <c r="V3106" s="189" t="s">
        <v>73</v>
      </c>
      <c r="W3106" s="19" t="s">
        <v>74</v>
      </c>
      <c r="X3106" s="10"/>
      <c r="Y3106" s="10"/>
      <c r="Z3106"/>
      <c r="AA3106"/>
      <c r="AB3106"/>
      <c r="AC3106"/>
      <c r="AD3106"/>
      <c r="AE3106"/>
      <c r="AF3106"/>
      <c r="AG3106"/>
      <c r="AH3106"/>
      <c r="AI3106"/>
    </row>
    <row r="3107" spans="1:35" ht="24">
      <c r="A3107" s="10">
        <v>3091</v>
      </c>
      <c r="B3107" s="176" t="s">
        <v>1346</v>
      </c>
      <c r="C3107" s="177" t="s">
        <v>1036</v>
      </c>
      <c r="D3107" s="177" t="s">
        <v>365</v>
      </c>
      <c r="E3107" s="178" t="s">
        <v>373</v>
      </c>
      <c r="F3107" s="179">
        <v>14</v>
      </c>
      <c r="G3107" s="180" t="s">
        <v>684</v>
      </c>
      <c r="H3107" s="181">
        <v>3</v>
      </c>
      <c r="I3107" s="182">
        <f>Tabla1[[#This Row],[P_Esperada_MEISR ]]*0.0008928</f>
        <v>2.6784000000000001E-3</v>
      </c>
      <c r="J3107" s="183">
        <v>1</v>
      </c>
      <c r="K3107" s="183">
        <f>Tabla1[[#This Row],[Puntuación]]-1</f>
        <v>0</v>
      </c>
      <c r="L3107" s="182">
        <f>Tabla1[[#This Row],[Cambio escala]]*0.0008928</f>
        <v>0</v>
      </c>
      <c r="M3107" s="179" t="s">
        <v>5</v>
      </c>
      <c r="N3107" s="179" t="s">
        <v>1436</v>
      </c>
      <c r="O3107" s="179" t="s">
        <v>5</v>
      </c>
      <c r="P3107" s="179" t="s">
        <v>1441</v>
      </c>
      <c r="Q3107" s="179" t="s">
        <v>5</v>
      </c>
      <c r="R3107" s="179" t="s">
        <v>1519</v>
      </c>
      <c r="S3107" s="179" t="s">
        <v>13</v>
      </c>
      <c r="T3107" s="184" t="s">
        <v>14</v>
      </c>
      <c r="U3107" s="184" t="str">
        <f>Tabla1[[#This Row],[Códigos CIF]]&amp;" "&amp;"="&amp;" "&amp;Tabla1[[#This Row],[Códigos CIF Habilidad]]</f>
        <v>d710 = Interacciones interpersonales básicas</v>
      </c>
      <c r="V3107" s="189" t="s">
        <v>15</v>
      </c>
      <c r="W3107" s="19" t="s">
        <v>16</v>
      </c>
      <c r="X3107" s="10"/>
      <c r="Y3107" s="10"/>
      <c r="Z3107"/>
      <c r="AA3107"/>
      <c r="AB3107"/>
      <c r="AC3107"/>
      <c r="AD3107"/>
      <c r="AE3107"/>
      <c r="AF3107"/>
      <c r="AG3107"/>
      <c r="AH3107"/>
      <c r="AI3107"/>
    </row>
    <row r="3108" spans="1:35">
      <c r="A3108" s="10">
        <v>3092</v>
      </c>
      <c r="B3108" s="176" t="s">
        <v>1346</v>
      </c>
      <c r="C3108" s="177" t="s">
        <v>1037</v>
      </c>
      <c r="D3108" s="177" t="s">
        <v>365</v>
      </c>
      <c r="E3108" s="178" t="s">
        <v>374</v>
      </c>
      <c r="F3108" s="179">
        <v>18</v>
      </c>
      <c r="G3108" s="180" t="s">
        <v>684</v>
      </c>
      <c r="H3108" s="181">
        <v>3</v>
      </c>
      <c r="I3108" s="182">
        <f>Tabla1[[#This Row],[P_Esperada_MEISR ]]*0.0008928</f>
        <v>2.6784000000000001E-3</v>
      </c>
      <c r="J3108" s="183">
        <v>1</v>
      </c>
      <c r="K3108" s="183">
        <f>Tabla1[[#This Row],[Puntuación]]-1</f>
        <v>0</v>
      </c>
      <c r="L3108" s="182">
        <f>Tabla1[[#This Row],[Cambio escala]]*0.0008928</f>
        <v>0</v>
      </c>
      <c r="M3108" s="179" t="s">
        <v>23</v>
      </c>
      <c r="N3108" s="179" t="s">
        <v>1434</v>
      </c>
      <c r="O3108" s="179" t="s">
        <v>23</v>
      </c>
      <c r="P3108" s="179" t="s">
        <v>1437</v>
      </c>
      <c r="Q3108" s="179" t="s">
        <v>23</v>
      </c>
      <c r="R3108" s="179" t="s">
        <v>1525</v>
      </c>
      <c r="S3108" s="179" t="s">
        <v>72</v>
      </c>
      <c r="T3108" s="184" t="s">
        <v>50</v>
      </c>
      <c r="U3108" s="184" t="str">
        <f>Tabla1[[#This Row],[Códigos CIF]]&amp;" "&amp;"="&amp;" "&amp;Tabla1[[#This Row],[Códigos CIF Habilidad]]</f>
        <v>d230 = Llevar a cabo rutinas diarias</v>
      </c>
      <c r="V3108" s="189" t="s">
        <v>73</v>
      </c>
      <c r="W3108" s="19" t="s">
        <v>74</v>
      </c>
      <c r="X3108" s="10"/>
      <c r="Y3108" s="10"/>
      <c r="Z3108"/>
      <c r="AA3108"/>
      <c r="AB3108"/>
      <c r="AC3108"/>
      <c r="AD3108"/>
      <c r="AE3108"/>
      <c r="AF3108"/>
      <c r="AG3108"/>
      <c r="AH3108"/>
      <c r="AI3108"/>
    </row>
    <row r="3109" spans="1:35" ht="30.6">
      <c r="A3109" s="10">
        <v>3093</v>
      </c>
      <c r="B3109" s="176" t="s">
        <v>1346</v>
      </c>
      <c r="C3109" s="177" t="s">
        <v>1038</v>
      </c>
      <c r="D3109" s="177" t="s">
        <v>365</v>
      </c>
      <c r="E3109" s="178" t="s">
        <v>375</v>
      </c>
      <c r="F3109" s="179">
        <v>24</v>
      </c>
      <c r="G3109" s="180" t="s">
        <v>685</v>
      </c>
      <c r="H3109" s="181">
        <v>3</v>
      </c>
      <c r="I3109" s="182">
        <f>Tabla1[[#This Row],[P_Esperada_MEISR ]]*0.0008928</f>
        <v>2.6784000000000001E-3</v>
      </c>
      <c r="J3109" s="183">
        <v>1</v>
      </c>
      <c r="K3109" s="183">
        <f>Tabla1[[#This Row],[Puntuación]]-1</f>
        <v>0</v>
      </c>
      <c r="L3109" s="182">
        <f>Tabla1[[#This Row],[Cambio escala]]*0.0008928</f>
        <v>0</v>
      </c>
      <c r="M3109" s="179" t="s">
        <v>5</v>
      </c>
      <c r="N3109" s="179" t="s">
        <v>1436</v>
      </c>
      <c r="O3109" s="179" t="s">
        <v>6</v>
      </c>
      <c r="P3109" s="179" t="s">
        <v>1439</v>
      </c>
      <c r="Q3109" s="179" t="s">
        <v>7</v>
      </c>
      <c r="R3109" s="179" t="s">
        <v>1526</v>
      </c>
      <c r="S3109" s="179" t="s">
        <v>86</v>
      </c>
      <c r="T3109" s="184" t="s">
        <v>50</v>
      </c>
      <c r="U3109" s="184" t="str">
        <f>Tabla1[[#This Row],[Códigos CIF]]&amp;" "&amp;"="&amp;" "&amp;Tabla1[[#This Row],[Códigos CIF Habilidad]]</f>
        <v>d210 = Llevar a cabo una única tarea</v>
      </c>
      <c r="V3109" s="189" t="s">
        <v>87</v>
      </c>
      <c r="W3109" s="19" t="s">
        <v>88</v>
      </c>
      <c r="X3109" s="10"/>
      <c r="Y3109" s="10"/>
      <c r="Z3109"/>
      <c r="AA3109"/>
      <c r="AB3109"/>
      <c r="AC3109"/>
      <c r="AD3109"/>
      <c r="AE3109"/>
      <c r="AF3109"/>
      <c r="AG3109"/>
      <c r="AH3109"/>
      <c r="AI3109"/>
    </row>
    <row r="3110" spans="1:35">
      <c r="A3110" s="10">
        <v>3094</v>
      </c>
      <c r="B3110" s="176" t="s">
        <v>1346</v>
      </c>
      <c r="C3110" s="177" t="s">
        <v>1039</v>
      </c>
      <c r="D3110" s="177" t="s">
        <v>365</v>
      </c>
      <c r="E3110" s="178" t="s">
        <v>382</v>
      </c>
      <c r="F3110" s="179">
        <v>24</v>
      </c>
      <c r="G3110" s="180" t="s">
        <v>685</v>
      </c>
      <c r="H3110" s="181">
        <v>3</v>
      </c>
      <c r="I3110" s="182">
        <f>Tabla1[[#This Row],[P_Esperada_MEISR ]]*0.0008928</f>
        <v>2.6784000000000001E-3</v>
      </c>
      <c r="J3110" s="183">
        <v>1</v>
      </c>
      <c r="K3110" s="183">
        <f>Tabla1[[#This Row],[Puntuación]]-1</f>
        <v>0</v>
      </c>
      <c r="L3110" s="182">
        <f>Tabla1[[#This Row],[Cambio escala]]*0.0008928</f>
        <v>0</v>
      </c>
      <c r="M3110" s="179" t="s">
        <v>23</v>
      </c>
      <c r="N3110" s="179" t="s">
        <v>1434</v>
      </c>
      <c r="O3110" s="179" t="s">
        <v>23</v>
      </c>
      <c r="P3110" s="179" t="s">
        <v>1437</v>
      </c>
      <c r="Q3110" s="179" t="s">
        <v>23</v>
      </c>
      <c r="R3110" s="179" t="s">
        <v>1525</v>
      </c>
      <c r="S3110" s="179" t="s">
        <v>55</v>
      </c>
      <c r="T3110" s="184" t="s">
        <v>9</v>
      </c>
      <c r="U3110" s="184" t="str">
        <f>Tabla1[[#This Row],[Códigos CIF]]&amp;" "&amp;"="&amp;" "&amp;Tabla1[[#This Row],[Códigos CIF Habilidad]]</f>
        <v>d330 = Hablar</v>
      </c>
      <c r="V3110" s="189" t="s">
        <v>56</v>
      </c>
      <c r="W3110" s="19" t="s">
        <v>57</v>
      </c>
      <c r="X3110" s="10"/>
      <c r="Y3110" s="10"/>
      <c r="Z3110"/>
      <c r="AA3110"/>
      <c r="AB3110"/>
      <c r="AC3110"/>
      <c r="AD3110"/>
      <c r="AE3110"/>
      <c r="AF3110"/>
      <c r="AG3110"/>
      <c r="AH3110"/>
      <c r="AI3110"/>
    </row>
    <row r="3111" spans="1:35" ht="24">
      <c r="A3111" s="10">
        <v>3095</v>
      </c>
      <c r="B3111" s="176" t="s">
        <v>1346</v>
      </c>
      <c r="C3111" s="177" t="s">
        <v>1040</v>
      </c>
      <c r="D3111" s="177" t="s">
        <v>365</v>
      </c>
      <c r="E3111" s="178" t="s">
        <v>376</v>
      </c>
      <c r="F3111" s="179">
        <v>30</v>
      </c>
      <c r="G3111" s="180" t="s">
        <v>738</v>
      </c>
      <c r="H3111" s="181">
        <v>3</v>
      </c>
      <c r="I3111" s="182">
        <f>Tabla1[[#This Row],[P_Esperada_MEISR ]]*0.0008928</f>
        <v>2.6784000000000001E-3</v>
      </c>
      <c r="J3111" s="183">
        <v>1</v>
      </c>
      <c r="K3111" s="183">
        <f>Tabla1[[#This Row],[Puntuación]]-1</f>
        <v>0</v>
      </c>
      <c r="L3111" s="182">
        <f>Tabla1[[#This Row],[Cambio escala]]*0.0008928</f>
        <v>0</v>
      </c>
      <c r="M3111" s="179" t="s">
        <v>24</v>
      </c>
      <c r="N3111" s="179" t="s">
        <v>1435</v>
      </c>
      <c r="O3111" s="179" t="s">
        <v>23</v>
      </c>
      <c r="P3111" s="179" t="s">
        <v>1437</v>
      </c>
      <c r="Q3111" s="179" t="s">
        <v>5</v>
      </c>
      <c r="R3111" s="179" t="s">
        <v>1519</v>
      </c>
      <c r="S3111" s="179" t="s">
        <v>49</v>
      </c>
      <c r="T3111" s="184" t="s">
        <v>50</v>
      </c>
      <c r="U3111" s="184" t="str">
        <f>Tabla1[[#This Row],[Códigos CIF]]&amp;" "&amp;"="&amp;" "&amp;Tabla1[[#This Row],[Códigos CIF Habilidad]]</f>
        <v>d240 = Manejo del estrés y otras demandas psicológicas</v>
      </c>
      <c r="V3111" s="189" t="s">
        <v>51</v>
      </c>
      <c r="W3111" s="19" t="s">
        <v>52</v>
      </c>
      <c r="X3111" s="10"/>
      <c r="Y3111" s="10"/>
      <c r="Z3111"/>
      <c r="AA3111"/>
      <c r="AB3111"/>
      <c r="AC3111"/>
      <c r="AD3111"/>
      <c r="AE3111"/>
      <c r="AF3111"/>
      <c r="AG3111"/>
      <c r="AH3111"/>
      <c r="AI3111"/>
    </row>
    <row r="3112" spans="1:35" ht="30.6">
      <c r="A3112" s="10">
        <v>3096</v>
      </c>
      <c r="B3112" s="176" t="s">
        <v>1346</v>
      </c>
      <c r="C3112" s="177" t="s">
        <v>1041</v>
      </c>
      <c r="D3112" s="177" t="s">
        <v>365</v>
      </c>
      <c r="E3112" s="178" t="s">
        <v>1541</v>
      </c>
      <c r="F3112" s="179">
        <v>33</v>
      </c>
      <c r="G3112" s="180" t="s">
        <v>739</v>
      </c>
      <c r="H3112" s="181">
        <v>3</v>
      </c>
      <c r="I3112" s="182">
        <f>Tabla1[[#This Row],[P_Esperada_MEISR ]]*0.0008928</f>
        <v>2.6784000000000001E-3</v>
      </c>
      <c r="J3112" s="183">
        <v>1</v>
      </c>
      <c r="K3112" s="183">
        <f>Tabla1[[#This Row],[Puntuación]]-1</f>
        <v>0</v>
      </c>
      <c r="L3112" s="182">
        <f>Tabla1[[#This Row],[Cambio escala]]*0.0008928</f>
        <v>0</v>
      </c>
      <c r="M3112" s="179" t="s">
        <v>23</v>
      </c>
      <c r="N3112" s="179" t="s">
        <v>1434</v>
      </c>
      <c r="O3112" s="179" t="s">
        <v>23</v>
      </c>
      <c r="P3112" s="179" t="s">
        <v>1437</v>
      </c>
      <c r="Q3112" s="179" t="s">
        <v>23</v>
      </c>
      <c r="R3112" s="179" t="s">
        <v>1525</v>
      </c>
      <c r="S3112" s="179" t="s">
        <v>72</v>
      </c>
      <c r="T3112" s="184" t="s">
        <v>50</v>
      </c>
      <c r="U3112" s="184" t="str">
        <f>Tabla1[[#This Row],[Códigos CIF]]&amp;" "&amp;"="&amp;" "&amp;Tabla1[[#This Row],[Códigos CIF Habilidad]]</f>
        <v>d230 = Llevar a cabo rutinas diarias</v>
      </c>
      <c r="V3112" s="189" t="s">
        <v>73</v>
      </c>
      <c r="W3112" s="19" t="s">
        <v>74</v>
      </c>
      <c r="X3112" s="10"/>
      <c r="Y3112" s="10"/>
      <c r="Z3112"/>
      <c r="AA3112"/>
      <c r="AB3112"/>
      <c r="AC3112"/>
      <c r="AD3112"/>
      <c r="AE3112"/>
      <c r="AF3112"/>
      <c r="AG3112"/>
      <c r="AH3112"/>
      <c r="AI3112"/>
    </row>
    <row r="3113" spans="1:35">
      <c r="A3113" s="10">
        <v>3097</v>
      </c>
      <c r="B3113" s="176" t="s">
        <v>1346</v>
      </c>
      <c r="C3113" s="177" t="s">
        <v>1042</v>
      </c>
      <c r="D3113" s="177" t="s">
        <v>365</v>
      </c>
      <c r="E3113" s="178" t="s">
        <v>377</v>
      </c>
      <c r="F3113" s="179">
        <v>36</v>
      </c>
      <c r="G3113" s="180" t="s">
        <v>739</v>
      </c>
      <c r="H3113" s="181">
        <v>3</v>
      </c>
      <c r="I3113" s="182">
        <f>Tabla1[[#This Row],[P_Esperada_MEISR ]]*0.0008928</f>
        <v>2.6784000000000001E-3</v>
      </c>
      <c r="J3113" s="183">
        <v>1</v>
      </c>
      <c r="K3113" s="183">
        <f>Tabla1[[#This Row],[Puntuación]]-1</f>
        <v>0</v>
      </c>
      <c r="L3113" s="182">
        <f>Tabla1[[#This Row],[Cambio escala]]*0.0008928</f>
        <v>0</v>
      </c>
      <c r="M3113" s="179" t="s">
        <v>23</v>
      </c>
      <c r="N3113" s="179" t="s">
        <v>1434</v>
      </c>
      <c r="O3113" s="179" t="s">
        <v>23</v>
      </c>
      <c r="P3113" s="179" t="s">
        <v>1437</v>
      </c>
      <c r="Q3113" s="179" t="s">
        <v>23</v>
      </c>
      <c r="R3113" s="179" t="s">
        <v>1525</v>
      </c>
      <c r="S3113" s="179" t="s">
        <v>72</v>
      </c>
      <c r="T3113" s="184" t="s">
        <v>50</v>
      </c>
      <c r="U3113" s="184" t="str">
        <f>Tabla1[[#This Row],[Códigos CIF]]&amp;" "&amp;"="&amp;" "&amp;Tabla1[[#This Row],[Códigos CIF Habilidad]]</f>
        <v>d230 = Llevar a cabo rutinas diarias</v>
      </c>
      <c r="V3113" s="189" t="s">
        <v>73</v>
      </c>
      <c r="W3113" s="19" t="s">
        <v>74</v>
      </c>
      <c r="X3113" s="10"/>
      <c r="Y3113" s="10"/>
      <c r="Z3113"/>
      <c r="AA3113"/>
      <c r="AB3113"/>
      <c r="AC3113"/>
      <c r="AD3113"/>
      <c r="AE3113"/>
      <c r="AF3113"/>
      <c r="AG3113"/>
      <c r="AH3113"/>
      <c r="AI3113"/>
    </row>
    <row r="3114" spans="1:35" ht="24">
      <c r="A3114" s="10">
        <v>3098</v>
      </c>
      <c r="B3114" s="176" t="s">
        <v>1346</v>
      </c>
      <c r="C3114" s="177" t="s">
        <v>1043</v>
      </c>
      <c r="D3114" s="177" t="s">
        <v>365</v>
      </c>
      <c r="E3114" s="178" t="s">
        <v>378</v>
      </c>
      <c r="F3114" s="179">
        <v>36</v>
      </c>
      <c r="G3114" s="180" t="s">
        <v>739</v>
      </c>
      <c r="H3114" s="181">
        <v>3</v>
      </c>
      <c r="I3114" s="182">
        <f>Tabla1[[#This Row],[P_Esperada_MEISR ]]*0.0008928</f>
        <v>2.6784000000000001E-3</v>
      </c>
      <c r="J3114" s="183">
        <v>1</v>
      </c>
      <c r="K3114" s="183">
        <f>Tabla1[[#This Row],[Puntuación]]-1</f>
        <v>0</v>
      </c>
      <c r="L3114" s="182">
        <f>Tabla1[[#This Row],[Cambio escala]]*0.0008928</f>
        <v>0</v>
      </c>
      <c r="M3114" s="179" t="s">
        <v>24</v>
      </c>
      <c r="N3114" s="179" t="s">
        <v>1435</v>
      </c>
      <c r="O3114" s="179" t="s">
        <v>5</v>
      </c>
      <c r="P3114" s="179" t="s">
        <v>1441</v>
      </c>
      <c r="Q3114" s="179" t="s">
        <v>5</v>
      </c>
      <c r="R3114" s="179" t="s">
        <v>1519</v>
      </c>
      <c r="S3114" s="179" t="s">
        <v>49</v>
      </c>
      <c r="T3114" s="184" t="s">
        <v>50</v>
      </c>
      <c r="U3114" s="184" t="str">
        <f>Tabla1[[#This Row],[Códigos CIF]]&amp;" "&amp;"="&amp;" "&amp;Tabla1[[#This Row],[Códigos CIF Habilidad]]</f>
        <v>d240 = Manejo del estrés y otras demandas psicológicas</v>
      </c>
      <c r="V3114" s="189" t="s">
        <v>51</v>
      </c>
      <c r="W3114" s="19" t="s">
        <v>52</v>
      </c>
      <c r="X3114" s="10"/>
      <c r="Y3114" s="10"/>
      <c r="Z3114"/>
      <c r="AA3114"/>
      <c r="AB3114"/>
      <c r="AC3114"/>
      <c r="AD3114"/>
      <c r="AE3114"/>
      <c r="AF3114"/>
      <c r="AG3114"/>
      <c r="AH3114"/>
      <c r="AI3114"/>
    </row>
    <row r="3115" spans="1:35">
      <c r="A3115" s="10">
        <v>3099</v>
      </c>
      <c r="B3115" s="176" t="s">
        <v>1346</v>
      </c>
      <c r="C3115" s="177" t="s">
        <v>1044</v>
      </c>
      <c r="D3115" s="177" t="s">
        <v>365</v>
      </c>
      <c r="E3115" s="178" t="s">
        <v>379</v>
      </c>
      <c r="F3115" s="179">
        <v>36</v>
      </c>
      <c r="G3115" s="180" t="s">
        <v>739</v>
      </c>
      <c r="H3115" s="181">
        <v>3</v>
      </c>
      <c r="I3115" s="182">
        <f>Tabla1[[#This Row],[P_Esperada_MEISR ]]*0.0008928</f>
        <v>2.6784000000000001E-3</v>
      </c>
      <c r="J3115" s="183">
        <v>1</v>
      </c>
      <c r="K3115" s="183">
        <f>Tabla1[[#This Row],[Puntuación]]-1</f>
        <v>0</v>
      </c>
      <c r="L3115" s="182">
        <f>Tabla1[[#This Row],[Cambio escala]]*0.0008928</f>
        <v>0</v>
      </c>
      <c r="M3115" s="179" t="s">
        <v>24</v>
      </c>
      <c r="N3115" s="179" t="s">
        <v>1435</v>
      </c>
      <c r="O3115" s="179" t="s">
        <v>23</v>
      </c>
      <c r="P3115" s="179" t="s">
        <v>1437</v>
      </c>
      <c r="Q3115" s="179" t="s">
        <v>23</v>
      </c>
      <c r="R3115" s="179" t="s">
        <v>1525</v>
      </c>
      <c r="S3115" s="179" t="s">
        <v>72</v>
      </c>
      <c r="T3115" s="184" t="s">
        <v>50</v>
      </c>
      <c r="U3115" s="184" t="str">
        <f>Tabla1[[#This Row],[Códigos CIF]]&amp;" "&amp;"="&amp;" "&amp;Tabla1[[#This Row],[Códigos CIF Habilidad]]</f>
        <v>d230 = Llevar a cabo rutinas diarias</v>
      </c>
      <c r="V3115" s="189" t="s">
        <v>73</v>
      </c>
      <c r="W3115" s="19" t="s">
        <v>74</v>
      </c>
      <c r="X3115" s="10"/>
      <c r="Y3115" s="10"/>
      <c r="Z3115"/>
      <c r="AA3115"/>
      <c r="AB3115"/>
      <c r="AC3115"/>
      <c r="AD3115"/>
      <c r="AE3115"/>
      <c r="AF3115"/>
      <c r="AG3115"/>
      <c r="AH3115"/>
      <c r="AI3115"/>
    </row>
    <row r="3116" spans="1:35" ht="24">
      <c r="A3116" s="10">
        <v>3100</v>
      </c>
      <c r="B3116" s="176" t="s">
        <v>1346</v>
      </c>
      <c r="C3116" s="177" t="s">
        <v>1045</v>
      </c>
      <c r="D3116" s="177" t="s">
        <v>365</v>
      </c>
      <c r="E3116" s="178" t="s">
        <v>380</v>
      </c>
      <c r="F3116" s="179">
        <v>36</v>
      </c>
      <c r="G3116" s="180" t="s">
        <v>739</v>
      </c>
      <c r="H3116" s="181">
        <v>3</v>
      </c>
      <c r="I3116" s="182">
        <f>Tabla1[[#This Row],[P_Esperada_MEISR ]]*0.0008928</f>
        <v>2.6784000000000001E-3</v>
      </c>
      <c r="J3116" s="183">
        <v>1</v>
      </c>
      <c r="K3116" s="183">
        <f>Tabla1[[#This Row],[Puntuación]]-1</f>
        <v>0</v>
      </c>
      <c r="L3116" s="182">
        <f>Tabla1[[#This Row],[Cambio escala]]*0.0008928</f>
        <v>0</v>
      </c>
      <c r="M3116" s="179" t="s">
        <v>24</v>
      </c>
      <c r="N3116" s="179" t="s">
        <v>1435</v>
      </c>
      <c r="O3116" s="179" t="s">
        <v>5</v>
      </c>
      <c r="P3116" s="179" t="s">
        <v>1441</v>
      </c>
      <c r="Q3116" s="179" t="s">
        <v>5</v>
      </c>
      <c r="R3116" s="179" t="s">
        <v>1519</v>
      </c>
      <c r="S3116" s="179" t="s">
        <v>49</v>
      </c>
      <c r="T3116" s="184" t="s">
        <v>50</v>
      </c>
      <c r="U3116" s="184" t="str">
        <f>Tabla1[[#This Row],[Códigos CIF]]&amp;" "&amp;"="&amp;" "&amp;Tabla1[[#This Row],[Códigos CIF Habilidad]]</f>
        <v>d240 = Manejo del estrés y otras demandas psicológicas</v>
      </c>
      <c r="V3116" s="189" t="s">
        <v>51</v>
      </c>
      <c r="W3116" s="19" t="s">
        <v>52</v>
      </c>
      <c r="X3116" s="10"/>
      <c r="Y3116" s="10"/>
      <c r="Z3116"/>
      <c r="AA3116"/>
      <c r="AB3116"/>
      <c r="AC3116"/>
      <c r="AD3116"/>
      <c r="AE3116"/>
      <c r="AF3116"/>
      <c r="AG3116"/>
      <c r="AH3116"/>
      <c r="AI3116"/>
    </row>
    <row r="3117" spans="1:35">
      <c r="A3117" s="10">
        <v>3101</v>
      </c>
      <c r="B3117" s="176" t="s">
        <v>1346</v>
      </c>
      <c r="C3117" s="177" t="s">
        <v>1046</v>
      </c>
      <c r="D3117" s="177" t="s">
        <v>365</v>
      </c>
      <c r="E3117" s="178" t="s">
        <v>381</v>
      </c>
      <c r="F3117" s="179">
        <v>48</v>
      </c>
      <c r="G3117" s="180" t="s">
        <v>741</v>
      </c>
      <c r="H3117" s="181">
        <v>3</v>
      </c>
      <c r="I3117" s="182">
        <f>Tabla1[[#This Row],[P_Esperada_MEISR ]]*0.0008928</f>
        <v>2.6784000000000001E-3</v>
      </c>
      <c r="J3117" s="183">
        <v>1</v>
      </c>
      <c r="K3117" s="183">
        <f>Tabla1[[#This Row],[Puntuación]]-1</f>
        <v>0</v>
      </c>
      <c r="L3117" s="182">
        <f>Tabla1[[#This Row],[Cambio escala]]*0.0008928</f>
        <v>0</v>
      </c>
      <c r="M3117" s="179" t="s">
        <v>23</v>
      </c>
      <c r="N3117" s="179" t="s">
        <v>1434</v>
      </c>
      <c r="O3117" s="179" t="s">
        <v>23</v>
      </c>
      <c r="P3117" s="179" t="s">
        <v>1437</v>
      </c>
      <c r="Q3117" s="179" t="s">
        <v>23</v>
      </c>
      <c r="R3117" s="179" t="s">
        <v>1525</v>
      </c>
      <c r="S3117" s="179" t="s">
        <v>55</v>
      </c>
      <c r="T3117" s="184" t="s">
        <v>9</v>
      </c>
      <c r="U3117" s="184" t="str">
        <f>Tabla1[[#This Row],[Códigos CIF]]&amp;" "&amp;"="&amp;" "&amp;Tabla1[[#This Row],[Códigos CIF Habilidad]]</f>
        <v>d330 = Hablar</v>
      </c>
      <c r="V3117" s="189" t="s">
        <v>56</v>
      </c>
      <c r="W3117" s="19" t="s">
        <v>57</v>
      </c>
      <c r="X3117" s="10"/>
      <c r="Y3117" s="10"/>
      <c r="Z3117"/>
      <c r="AA3117"/>
      <c r="AB3117"/>
      <c r="AC3117"/>
      <c r="AD3117"/>
      <c r="AE3117"/>
      <c r="AF3117"/>
      <c r="AG3117"/>
      <c r="AH3117"/>
      <c r="AI3117"/>
    </row>
    <row r="3118" spans="1:35">
      <c r="A3118" s="10">
        <v>3102</v>
      </c>
      <c r="B3118" s="176" t="s">
        <v>1346</v>
      </c>
      <c r="C3118" s="177" t="s">
        <v>1047</v>
      </c>
      <c r="D3118" s="177" t="s">
        <v>365</v>
      </c>
      <c r="E3118" s="178" t="s">
        <v>383</v>
      </c>
      <c r="F3118" s="179">
        <v>48</v>
      </c>
      <c r="G3118" s="180" t="s">
        <v>741</v>
      </c>
      <c r="H3118" s="181">
        <v>3</v>
      </c>
      <c r="I3118" s="182">
        <f>Tabla1[[#This Row],[P_Esperada_MEISR ]]*0.0008928</f>
        <v>2.6784000000000001E-3</v>
      </c>
      <c r="J3118" s="183">
        <v>1</v>
      </c>
      <c r="K3118" s="183">
        <f>Tabla1[[#This Row],[Puntuación]]-1</f>
        <v>0</v>
      </c>
      <c r="L3118" s="182">
        <f>Tabla1[[#This Row],[Cambio escala]]*0.0008928</f>
        <v>0</v>
      </c>
      <c r="M3118" s="179" t="s">
        <v>23</v>
      </c>
      <c r="N3118" s="179" t="s">
        <v>1434</v>
      </c>
      <c r="O3118" s="179" t="s">
        <v>23</v>
      </c>
      <c r="P3118" s="179" t="s">
        <v>1437</v>
      </c>
      <c r="Q3118" s="179" t="s">
        <v>23</v>
      </c>
      <c r="R3118" s="179" t="s">
        <v>1525</v>
      </c>
      <c r="S3118" s="179" t="s">
        <v>72</v>
      </c>
      <c r="T3118" s="184" t="s">
        <v>50</v>
      </c>
      <c r="U3118" s="184" t="str">
        <f>Tabla1[[#This Row],[Códigos CIF]]&amp;" "&amp;"="&amp;" "&amp;Tabla1[[#This Row],[Códigos CIF Habilidad]]</f>
        <v>d230 = Llevar a cabo rutinas diarias</v>
      </c>
      <c r="V3118" s="189" t="s">
        <v>73</v>
      </c>
      <c r="W3118" s="19" t="s">
        <v>74</v>
      </c>
      <c r="X3118" s="10"/>
      <c r="Y3118" s="10"/>
      <c r="Z3118"/>
      <c r="AA3118"/>
      <c r="AB3118"/>
      <c r="AC3118"/>
      <c r="AD3118"/>
      <c r="AE3118"/>
      <c r="AF3118"/>
      <c r="AG3118"/>
      <c r="AH3118"/>
      <c r="AI3118"/>
    </row>
    <row r="3119" spans="1:35" ht="20.399999999999999">
      <c r="A3119" s="10">
        <v>3103</v>
      </c>
      <c r="B3119" s="176" t="s">
        <v>1346</v>
      </c>
      <c r="C3119" s="177" t="s">
        <v>1048</v>
      </c>
      <c r="D3119" s="177" t="s">
        <v>365</v>
      </c>
      <c r="E3119" s="178" t="s">
        <v>384</v>
      </c>
      <c r="F3119" s="179">
        <v>48</v>
      </c>
      <c r="G3119" s="180" t="s">
        <v>741</v>
      </c>
      <c r="H3119" s="181">
        <v>3</v>
      </c>
      <c r="I3119" s="182">
        <f>Tabla1[[#This Row],[P_Esperada_MEISR ]]*0.0008928</f>
        <v>2.6784000000000001E-3</v>
      </c>
      <c r="J3119" s="183">
        <v>1</v>
      </c>
      <c r="K3119" s="183">
        <f>Tabla1[[#This Row],[Puntuación]]-1</f>
        <v>0</v>
      </c>
      <c r="L3119" s="182">
        <f>Tabla1[[#This Row],[Cambio escala]]*0.0008928</f>
        <v>0</v>
      </c>
      <c r="M3119" s="179" t="s">
        <v>23</v>
      </c>
      <c r="N3119" s="179" t="s">
        <v>1434</v>
      </c>
      <c r="O3119" s="179" t="s">
        <v>23</v>
      </c>
      <c r="P3119" s="179" t="s">
        <v>1437</v>
      </c>
      <c r="Q3119" s="179" t="s">
        <v>23</v>
      </c>
      <c r="R3119" s="179" t="s">
        <v>1525</v>
      </c>
      <c r="S3119" s="179" t="s">
        <v>72</v>
      </c>
      <c r="T3119" s="184" t="s">
        <v>50</v>
      </c>
      <c r="U3119" s="184" t="str">
        <f>Tabla1[[#This Row],[Códigos CIF]]&amp;" "&amp;"="&amp;" "&amp;Tabla1[[#This Row],[Códigos CIF Habilidad]]</f>
        <v>d230 = Llevar a cabo rutinas diarias</v>
      </c>
      <c r="V3119" s="189" t="s">
        <v>73</v>
      </c>
      <c r="W3119" s="19" t="s">
        <v>74</v>
      </c>
      <c r="X3119" s="10"/>
      <c r="Y3119" s="10"/>
      <c r="Z3119"/>
      <c r="AA3119"/>
      <c r="AB3119"/>
      <c r="AC3119"/>
      <c r="AD3119"/>
      <c r="AE3119"/>
      <c r="AF3119"/>
      <c r="AG3119"/>
      <c r="AH3119"/>
      <c r="AI3119"/>
    </row>
    <row r="3120" spans="1:35" ht="20.399999999999999">
      <c r="A3120" s="10">
        <v>3104</v>
      </c>
      <c r="B3120" s="176" t="s">
        <v>1346</v>
      </c>
      <c r="C3120" s="177" t="s">
        <v>752</v>
      </c>
      <c r="D3120" s="177" t="s">
        <v>385</v>
      </c>
      <c r="E3120" s="178" t="s">
        <v>386</v>
      </c>
      <c r="F3120" s="179">
        <v>0</v>
      </c>
      <c r="G3120" s="180" t="s">
        <v>683</v>
      </c>
      <c r="H3120" s="181">
        <v>3</v>
      </c>
      <c r="I3120" s="182">
        <f>Tabla1[[#This Row],[P_Esperada_MEISR ]]*0.0008928</f>
        <v>2.6784000000000001E-3</v>
      </c>
      <c r="J3120" s="183">
        <v>1</v>
      </c>
      <c r="K3120" s="183">
        <f>Tabla1[[#This Row],[Puntuación]]-1</f>
        <v>0</v>
      </c>
      <c r="L3120" s="182">
        <f>Tabla1[[#This Row],[Cambio escala]]*0.0008928</f>
        <v>0</v>
      </c>
      <c r="M3120" s="179" t="s">
        <v>24</v>
      </c>
      <c r="N3120" s="179" t="s">
        <v>1435</v>
      </c>
      <c r="O3120" s="179" t="s">
        <v>31</v>
      </c>
      <c r="P3120" s="179" t="s">
        <v>1438</v>
      </c>
      <c r="Q3120" s="179" t="s">
        <v>7</v>
      </c>
      <c r="R3120" s="179" t="s">
        <v>1526</v>
      </c>
      <c r="S3120" s="179" t="s">
        <v>18</v>
      </c>
      <c r="T3120" s="184" t="s">
        <v>19</v>
      </c>
      <c r="U3120" s="184" t="str">
        <f>Tabla1[[#This Row],[Códigos CIF]]&amp;" "&amp;"="&amp;" "&amp;Tabla1[[#This Row],[Códigos CIF Habilidad]]</f>
        <v>d110 = Mirar</v>
      </c>
      <c r="V3120" s="189" t="s">
        <v>20</v>
      </c>
      <c r="W3120" s="19" t="s">
        <v>21</v>
      </c>
      <c r="X3120" s="10"/>
      <c r="Y3120" s="10"/>
      <c r="Z3120"/>
      <c r="AA3120"/>
      <c r="AB3120"/>
      <c r="AC3120"/>
      <c r="AD3120"/>
      <c r="AE3120"/>
      <c r="AF3120"/>
      <c r="AG3120"/>
      <c r="AH3120"/>
      <c r="AI3120"/>
    </row>
    <row r="3121" spans="1:35" ht="20.399999999999999">
      <c r="A3121" s="10">
        <v>3105</v>
      </c>
      <c r="B3121" s="176" t="s">
        <v>1346</v>
      </c>
      <c r="C3121" s="177" t="s">
        <v>1050</v>
      </c>
      <c r="D3121" s="177" t="s">
        <v>385</v>
      </c>
      <c r="E3121" s="178" t="s">
        <v>1542</v>
      </c>
      <c r="F3121" s="179">
        <v>2</v>
      </c>
      <c r="G3121" s="180" t="s">
        <v>683</v>
      </c>
      <c r="H3121" s="181">
        <v>3</v>
      </c>
      <c r="I3121" s="182">
        <f>Tabla1[[#This Row],[P_Esperada_MEISR ]]*0.0008928</f>
        <v>2.6784000000000001E-3</v>
      </c>
      <c r="J3121" s="183">
        <v>1</v>
      </c>
      <c r="K3121" s="183">
        <f>Tabla1[[#This Row],[Puntuación]]-1</f>
        <v>0</v>
      </c>
      <c r="L3121" s="182">
        <f>Tabla1[[#This Row],[Cambio escala]]*0.0008928</f>
        <v>0</v>
      </c>
      <c r="M3121" s="179" t="s">
        <v>23</v>
      </c>
      <c r="N3121" s="179" t="s">
        <v>1434</v>
      </c>
      <c r="O3121" s="179" t="s">
        <v>25</v>
      </c>
      <c r="P3121" s="179" t="s">
        <v>1440</v>
      </c>
      <c r="Q3121" s="179" t="s">
        <v>23</v>
      </c>
      <c r="R3121" s="179" t="s">
        <v>1525</v>
      </c>
      <c r="S3121" s="179" t="s">
        <v>34</v>
      </c>
      <c r="T3121" s="184" t="s">
        <v>27</v>
      </c>
      <c r="U3121" s="184" t="str">
        <f>Tabla1[[#This Row],[Códigos CIF]]&amp;" "&amp;"="&amp;" "&amp;Tabla1[[#This Row],[Códigos CIF Habilidad]]</f>
        <v>d445 = Uso de la mano y el brazo</v>
      </c>
      <c r="V3121" s="189" t="s">
        <v>35</v>
      </c>
      <c r="W3121" s="19" t="s">
        <v>36</v>
      </c>
      <c r="X3121" s="10"/>
      <c r="Y3121" s="10"/>
      <c r="Z3121"/>
      <c r="AA3121"/>
      <c r="AB3121"/>
      <c r="AC3121"/>
      <c r="AD3121"/>
      <c r="AE3121"/>
      <c r="AF3121"/>
      <c r="AG3121"/>
      <c r="AH3121"/>
      <c r="AI3121"/>
    </row>
    <row r="3122" spans="1:35" ht="20.399999999999999">
      <c r="A3122" s="10">
        <v>3106</v>
      </c>
      <c r="B3122" s="176" t="s">
        <v>1346</v>
      </c>
      <c r="C3122" s="177" t="s">
        <v>1051</v>
      </c>
      <c r="D3122" s="177" t="s">
        <v>385</v>
      </c>
      <c r="E3122" s="178" t="s">
        <v>387</v>
      </c>
      <c r="F3122" s="179">
        <v>6</v>
      </c>
      <c r="G3122" s="180" t="s">
        <v>683</v>
      </c>
      <c r="H3122" s="181">
        <v>3</v>
      </c>
      <c r="I3122" s="182">
        <f>Tabla1[[#This Row],[P_Esperada_MEISR ]]*0.0008928</f>
        <v>2.6784000000000001E-3</v>
      </c>
      <c r="J3122" s="183">
        <v>1</v>
      </c>
      <c r="K3122" s="183">
        <f>Tabla1[[#This Row],[Puntuación]]-1</f>
        <v>0</v>
      </c>
      <c r="L3122" s="182">
        <f>Tabla1[[#This Row],[Cambio escala]]*0.0008928</f>
        <v>0</v>
      </c>
      <c r="M3122" s="179" t="s">
        <v>23</v>
      </c>
      <c r="N3122" s="179" t="s">
        <v>1434</v>
      </c>
      <c r="O3122" s="179" t="s">
        <v>25</v>
      </c>
      <c r="P3122" s="179" t="s">
        <v>1440</v>
      </c>
      <c r="Q3122" s="179" t="s">
        <v>23</v>
      </c>
      <c r="R3122" s="179" t="s">
        <v>1525</v>
      </c>
      <c r="S3122" s="179" t="s">
        <v>34</v>
      </c>
      <c r="T3122" s="184" t="s">
        <v>27</v>
      </c>
      <c r="U3122" s="184" t="str">
        <f>Tabla1[[#This Row],[Códigos CIF]]&amp;" "&amp;"="&amp;" "&amp;Tabla1[[#This Row],[Códigos CIF Habilidad]]</f>
        <v>d445 = Uso de la mano y el brazo</v>
      </c>
      <c r="V3122" s="189" t="s">
        <v>35</v>
      </c>
      <c r="W3122" s="19" t="s">
        <v>36</v>
      </c>
      <c r="X3122" s="10"/>
      <c r="Y3122" s="10"/>
      <c r="Z3122"/>
      <c r="AA3122"/>
      <c r="AB3122"/>
      <c r="AC3122"/>
      <c r="AD3122"/>
      <c r="AE3122"/>
      <c r="AF3122"/>
      <c r="AG3122"/>
      <c r="AH3122"/>
      <c r="AI3122"/>
    </row>
    <row r="3123" spans="1:35">
      <c r="A3123" s="10">
        <v>3107</v>
      </c>
      <c r="B3123" s="176" t="s">
        <v>1346</v>
      </c>
      <c r="C3123" s="177" t="s">
        <v>1052</v>
      </c>
      <c r="D3123" s="177" t="s">
        <v>385</v>
      </c>
      <c r="E3123" s="178" t="s">
        <v>388</v>
      </c>
      <c r="F3123" s="179">
        <v>13</v>
      </c>
      <c r="G3123" s="180" t="s">
        <v>684</v>
      </c>
      <c r="H3123" s="181">
        <v>3</v>
      </c>
      <c r="I3123" s="182">
        <f>Tabla1[[#This Row],[P_Esperada_MEISR ]]*0.0008928</f>
        <v>2.6784000000000001E-3</v>
      </c>
      <c r="J3123" s="183">
        <v>1</v>
      </c>
      <c r="K3123" s="183">
        <f>Tabla1[[#This Row],[Puntuación]]-1</f>
        <v>0</v>
      </c>
      <c r="L3123" s="182">
        <f>Tabla1[[#This Row],[Cambio escala]]*0.0008928</f>
        <v>0</v>
      </c>
      <c r="M3123" s="179" t="s">
        <v>23</v>
      </c>
      <c r="N3123" s="179" t="s">
        <v>1434</v>
      </c>
      <c r="O3123" s="179" t="s">
        <v>25</v>
      </c>
      <c r="P3123" s="179" t="s">
        <v>1440</v>
      </c>
      <c r="Q3123" s="179" t="s">
        <v>23</v>
      </c>
      <c r="R3123" s="179" t="s">
        <v>1525</v>
      </c>
      <c r="S3123" s="179" t="s">
        <v>389</v>
      </c>
      <c r="T3123" s="184" t="s">
        <v>27</v>
      </c>
      <c r="U3123" s="184" t="str">
        <f>Tabla1[[#This Row],[Códigos CIF]]&amp;" "&amp;"="&amp;" "&amp;Tabla1[[#This Row],[Códigos CIF Habilidad]]</f>
        <v>d450 = Andar</v>
      </c>
      <c r="V3123" s="189" t="s">
        <v>390</v>
      </c>
      <c r="W3123" s="19" t="s">
        <v>391</v>
      </c>
      <c r="X3123" s="10"/>
      <c r="Y3123" s="10"/>
      <c r="Z3123"/>
      <c r="AA3123"/>
      <c r="AB3123"/>
      <c r="AC3123"/>
      <c r="AD3123"/>
      <c r="AE3123"/>
      <c r="AF3123"/>
      <c r="AG3123"/>
      <c r="AH3123"/>
      <c r="AI3123"/>
    </row>
    <row r="3124" spans="1:35">
      <c r="A3124" s="10">
        <v>3108</v>
      </c>
      <c r="B3124" s="176" t="s">
        <v>1346</v>
      </c>
      <c r="C3124" s="177" t="s">
        <v>1053</v>
      </c>
      <c r="D3124" s="177" t="s">
        <v>385</v>
      </c>
      <c r="E3124" s="178" t="s">
        <v>392</v>
      </c>
      <c r="F3124" s="179">
        <v>16</v>
      </c>
      <c r="G3124" s="180" t="s">
        <v>684</v>
      </c>
      <c r="H3124" s="181">
        <v>3</v>
      </c>
      <c r="I3124" s="182">
        <f>Tabla1[[#This Row],[P_Esperada_MEISR ]]*0.0008928</f>
        <v>2.6784000000000001E-3</v>
      </c>
      <c r="J3124" s="183">
        <v>1</v>
      </c>
      <c r="K3124" s="183">
        <f>Tabla1[[#This Row],[Puntuación]]-1</f>
        <v>0</v>
      </c>
      <c r="L3124" s="182">
        <f>Tabla1[[#This Row],[Cambio escala]]*0.0008928</f>
        <v>0</v>
      </c>
      <c r="M3124" s="179" t="s">
        <v>23</v>
      </c>
      <c r="N3124" s="179" t="s">
        <v>1434</v>
      </c>
      <c r="O3124" s="179" t="s">
        <v>25</v>
      </c>
      <c r="P3124" s="179" t="s">
        <v>1440</v>
      </c>
      <c r="Q3124" s="179" t="s">
        <v>23</v>
      </c>
      <c r="R3124" s="179" t="s">
        <v>1525</v>
      </c>
      <c r="S3124" s="179" t="s">
        <v>160</v>
      </c>
      <c r="T3124" s="184" t="s">
        <v>27</v>
      </c>
      <c r="U3124" s="184" t="str">
        <f>Tabla1[[#This Row],[Códigos CIF]]&amp;" "&amp;"="&amp;" "&amp;Tabla1[[#This Row],[Códigos CIF Habilidad]]</f>
        <v>d455 = Desplazarse por el entorno</v>
      </c>
      <c r="V3124" s="189" t="s">
        <v>161</v>
      </c>
      <c r="W3124" s="19" t="s">
        <v>162</v>
      </c>
      <c r="X3124" s="10"/>
      <c r="Y3124" s="10"/>
      <c r="Z3124"/>
      <c r="AA3124"/>
      <c r="AB3124"/>
      <c r="AC3124"/>
      <c r="AD3124"/>
      <c r="AE3124"/>
      <c r="AF3124"/>
      <c r="AG3124"/>
      <c r="AH3124"/>
      <c r="AI3124"/>
    </row>
    <row r="3125" spans="1:35" ht="24">
      <c r="A3125" s="10">
        <v>3109</v>
      </c>
      <c r="B3125" s="176" t="s">
        <v>1346</v>
      </c>
      <c r="C3125" s="177" t="s">
        <v>1054</v>
      </c>
      <c r="D3125" s="177" t="s">
        <v>385</v>
      </c>
      <c r="E3125" s="178" t="s">
        <v>393</v>
      </c>
      <c r="F3125" s="179">
        <v>20</v>
      </c>
      <c r="G3125" s="180" t="s">
        <v>685</v>
      </c>
      <c r="H3125" s="181">
        <v>3</v>
      </c>
      <c r="I3125" s="182">
        <f>Tabla1[[#This Row],[P_Esperada_MEISR ]]*0.0008928</f>
        <v>2.6784000000000001E-3</v>
      </c>
      <c r="J3125" s="183">
        <v>1</v>
      </c>
      <c r="K3125" s="183">
        <f>Tabla1[[#This Row],[Puntuación]]-1</f>
        <v>0</v>
      </c>
      <c r="L3125" s="182">
        <f>Tabla1[[#This Row],[Cambio escala]]*0.0008928</f>
        <v>0</v>
      </c>
      <c r="M3125" s="179" t="s">
        <v>23</v>
      </c>
      <c r="N3125" s="179" t="s">
        <v>1434</v>
      </c>
      <c r="O3125" s="179" t="s">
        <v>25</v>
      </c>
      <c r="P3125" s="179" t="s">
        <v>1440</v>
      </c>
      <c r="Q3125" s="179" t="s">
        <v>23</v>
      </c>
      <c r="R3125" s="179" t="s">
        <v>1525</v>
      </c>
      <c r="S3125" s="179" t="s">
        <v>394</v>
      </c>
      <c r="T3125" s="184" t="s">
        <v>27</v>
      </c>
      <c r="U3125" s="184" t="str">
        <f>Tabla1[[#This Row],[Códigos CIF]]&amp;" "&amp;"="&amp;" "&amp;Tabla1[[#This Row],[Códigos CIF Habilidad]]</f>
        <v>d435 = Mover objetos con las extremidades inferiores</v>
      </c>
      <c r="V3125" s="189" t="s">
        <v>395</v>
      </c>
      <c r="W3125" s="19" t="s">
        <v>396</v>
      </c>
      <c r="X3125" s="10"/>
      <c r="Y3125" s="10"/>
      <c r="Z3125"/>
      <c r="AA3125"/>
      <c r="AB3125"/>
      <c r="AC3125"/>
      <c r="AD3125"/>
      <c r="AE3125"/>
      <c r="AF3125"/>
      <c r="AG3125"/>
      <c r="AH3125"/>
      <c r="AI3125"/>
    </row>
    <row r="3126" spans="1:35">
      <c r="A3126" s="10">
        <v>3110</v>
      </c>
      <c r="B3126" s="176" t="s">
        <v>1346</v>
      </c>
      <c r="C3126" s="177" t="s">
        <v>1055</v>
      </c>
      <c r="D3126" s="177" t="s">
        <v>385</v>
      </c>
      <c r="E3126" s="178" t="s">
        <v>397</v>
      </c>
      <c r="F3126" s="179">
        <v>24</v>
      </c>
      <c r="G3126" s="180" t="s">
        <v>685</v>
      </c>
      <c r="H3126" s="181">
        <v>3</v>
      </c>
      <c r="I3126" s="182">
        <f>Tabla1[[#This Row],[P_Esperada_MEISR ]]*0.0008928</f>
        <v>2.6784000000000001E-3</v>
      </c>
      <c r="J3126" s="183">
        <v>1</v>
      </c>
      <c r="K3126" s="183">
        <f>Tabla1[[#This Row],[Puntuación]]-1</f>
        <v>0</v>
      </c>
      <c r="L3126" s="182">
        <f>Tabla1[[#This Row],[Cambio escala]]*0.0008928</f>
        <v>0</v>
      </c>
      <c r="M3126" s="179" t="s">
        <v>23</v>
      </c>
      <c r="N3126" s="179" t="s">
        <v>1434</v>
      </c>
      <c r="O3126" s="179" t="s">
        <v>25</v>
      </c>
      <c r="P3126" s="179" t="s">
        <v>1440</v>
      </c>
      <c r="Q3126" s="179" t="s">
        <v>23</v>
      </c>
      <c r="R3126" s="179" t="s">
        <v>1525</v>
      </c>
      <c r="S3126" s="179" t="s">
        <v>160</v>
      </c>
      <c r="T3126" s="184" t="s">
        <v>27</v>
      </c>
      <c r="U3126" s="184" t="str">
        <f>Tabla1[[#This Row],[Códigos CIF]]&amp;" "&amp;"="&amp;" "&amp;Tabla1[[#This Row],[Códigos CIF Habilidad]]</f>
        <v>d455 = Desplazarse por el entorno</v>
      </c>
      <c r="V3126" s="189" t="s">
        <v>161</v>
      </c>
      <c r="W3126" s="19" t="s">
        <v>162</v>
      </c>
      <c r="X3126" s="10"/>
      <c r="Y3126" s="10"/>
      <c r="Z3126"/>
      <c r="AA3126"/>
      <c r="AB3126"/>
      <c r="AC3126"/>
      <c r="AD3126"/>
      <c r="AE3126"/>
      <c r="AF3126"/>
      <c r="AG3126"/>
      <c r="AH3126"/>
      <c r="AI3126"/>
    </row>
    <row r="3127" spans="1:35">
      <c r="A3127" s="10">
        <v>3111</v>
      </c>
      <c r="B3127" s="176" t="s">
        <v>1346</v>
      </c>
      <c r="C3127" s="177" t="s">
        <v>1056</v>
      </c>
      <c r="D3127" s="177" t="s">
        <v>385</v>
      </c>
      <c r="E3127" s="178" t="s">
        <v>398</v>
      </c>
      <c r="F3127" s="179">
        <v>24</v>
      </c>
      <c r="G3127" s="180" t="s">
        <v>685</v>
      </c>
      <c r="H3127" s="181">
        <v>3</v>
      </c>
      <c r="I3127" s="182">
        <f>Tabla1[[#This Row],[P_Esperada_MEISR ]]*0.0008928</f>
        <v>2.6784000000000001E-3</v>
      </c>
      <c r="J3127" s="183">
        <v>1</v>
      </c>
      <c r="K3127" s="183">
        <f>Tabla1[[#This Row],[Puntuación]]-1</f>
        <v>0</v>
      </c>
      <c r="L3127" s="182">
        <f>Tabla1[[#This Row],[Cambio escala]]*0.0008928</f>
        <v>0</v>
      </c>
      <c r="M3127" s="179" t="s">
        <v>23</v>
      </c>
      <c r="N3127" s="179" t="s">
        <v>1434</v>
      </c>
      <c r="O3127" s="179" t="s">
        <v>25</v>
      </c>
      <c r="P3127" s="179" t="s">
        <v>1440</v>
      </c>
      <c r="Q3127" s="179" t="s">
        <v>23</v>
      </c>
      <c r="R3127" s="179" t="s">
        <v>1525</v>
      </c>
      <c r="S3127" s="179" t="s">
        <v>160</v>
      </c>
      <c r="T3127" s="184" t="s">
        <v>27</v>
      </c>
      <c r="U3127" s="184" t="str">
        <f>Tabla1[[#This Row],[Códigos CIF]]&amp;" "&amp;"="&amp;" "&amp;Tabla1[[#This Row],[Códigos CIF Habilidad]]</f>
        <v>d455 = Desplazarse por el entorno</v>
      </c>
      <c r="V3127" s="189" t="s">
        <v>161</v>
      </c>
      <c r="W3127" s="19" t="s">
        <v>162</v>
      </c>
      <c r="X3127" s="10"/>
      <c r="Y3127" s="10"/>
      <c r="Z3127"/>
      <c r="AA3127"/>
      <c r="AB3127"/>
      <c r="AC3127"/>
      <c r="AD3127"/>
      <c r="AE3127"/>
      <c r="AF3127"/>
      <c r="AG3127"/>
      <c r="AH3127"/>
      <c r="AI3127"/>
    </row>
    <row r="3128" spans="1:35" ht="24">
      <c r="A3128" s="10">
        <v>3112</v>
      </c>
      <c r="B3128" s="176" t="s">
        <v>1346</v>
      </c>
      <c r="C3128" s="177" t="s">
        <v>1057</v>
      </c>
      <c r="D3128" s="177" t="s">
        <v>385</v>
      </c>
      <c r="E3128" s="178" t="s">
        <v>399</v>
      </c>
      <c r="F3128" s="179">
        <v>24</v>
      </c>
      <c r="G3128" s="180" t="s">
        <v>685</v>
      </c>
      <c r="H3128" s="181">
        <v>3</v>
      </c>
      <c r="I3128" s="182">
        <f>Tabla1[[#This Row],[P_Esperada_MEISR ]]*0.0008928</f>
        <v>2.6784000000000001E-3</v>
      </c>
      <c r="J3128" s="183">
        <v>1</v>
      </c>
      <c r="K3128" s="183">
        <f>Tabla1[[#This Row],[Puntuación]]-1</f>
        <v>0</v>
      </c>
      <c r="L3128" s="182">
        <f>Tabla1[[#This Row],[Cambio escala]]*0.0008928</f>
        <v>0</v>
      </c>
      <c r="M3128" s="179" t="s">
        <v>24</v>
      </c>
      <c r="N3128" s="179" t="s">
        <v>1435</v>
      </c>
      <c r="O3128" s="179" t="s">
        <v>31</v>
      </c>
      <c r="P3128" s="179" t="s">
        <v>1438</v>
      </c>
      <c r="Q3128" s="179" t="s">
        <v>7</v>
      </c>
      <c r="R3128" s="179" t="s">
        <v>1526</v>
      </c>
      <c r="S3128" s="179" t="s">
        <v>257</v>
      </c>
      <c r="T3128" s="184" t="s">
        <v>19</v>
      </c>
      <c r="U3128" s="184" t="str">
        <f>Tabla1[[#This Row],[Códigos CIF]]&amp;" "&amp;"="&amp;" "&amp;Tabla1[[#This Row],[Códigos CIF Habilidad]]</f>
        <v>d131 = Aprender mediante acciones con objetos</v>
      </c>
      <c r="V3128" s="189" t="s">
        <v>258</v>
      </c>
      <c r="W3128" s="19" t="s">
        <v>259</v>
      </c>
      <c r="X3128" s="10"/>
      <c r="Y3128" s="10"/>
      <c r="Z3128"/>
      <c r="AA3128"/>
      <c r="AB3128"/>
      <c r="AC3128"/>
      <c r="AD3128"/>
      <c r="AE3128"/>
      <c r="AF3128"/>
      <c r="AG3128"/>
      <c r="AH3128"/>
      <c r="AI3128"/>
    </row>
    <row r="3129" spans="1:35" ht="30.6">
      <c r="A3129" s="10">
        <v>3113</v>
      </c>
      <c r="B3129" s="176" t="s">
        <v>1346</v>
      </c>
      <c r="C3129" s="177" t="s">
        <v>1058</v>
      </c>
      <c r="D3129" s="177" t="s">
        <v>385</v>
      </c>
      <c r="E3129" s="178" t="s">
        <v>400</v>
      </c>
      <c r="F3129" s="179">
        <v>24</v>
      </c>
      <c r="G3129" s="180" t="s">
        <v>685</v>
      </c>
      <c r="H3129" s="181">
        <v>3</v>
      </c>
      <c r="I3129" s="182">
        <f>Tabla1[[#This Row],[P_Esperada_MEISR ]]*0.0008928</f>
        <v>2.6784000000000001E-3</v>
      </c>
      <c r="J3129" s="183">
        <v>1</v>
      </c>
      <c r="K3129" s="183">
        <f>Tabla1[[#This Row],[Puntuación]]-1</f>
        <v>0</v>
      </c>
      <c r="L3129" s="182">
        <f>Tabla1[[#This Row],[Cambio escala]]*0.0008928</f>
        <v>0</v>
      </c>
      <c r="M3129" s="179" t="s">
        <v>24</v>
      </c>
      <c r="N3129" s="179" t="s">
        <v>1435</v>
      </c>
      <c r="O3129" s="179" t="s">
        <v>31</v>
      </c>
      <c r="P3129" s="179" t="s">
        <v>1438</v>
      </c>
      <c r="Q3129" s="179" t="s">
        <v>7</v>
      </c>
      <c r="R3129" s="179" t="s">
        <v>1526</v>
      </c>
      <c r="S3129" s="179" t="s">
        <v>257</v>
      </c>
      <c r="T3129" s="184" t="s">
        <v>19</v>
      </c>
      <c r="U3129" s="184" t="str">
        <f>Tabla1[[#This Row],[Códigos CIF]]&amp;" "&amp;"="&amp;" "&amp;Tabla1[[#This Row],[Códigos CIF Habilidad]]</f>
        <v>d131 = Aprender mediante acciones con objetos</v>
      </c>
      <c r="V3129" s="189" t="s">
        <v>258</v>
      </c>
      <c r="W3129" s="19" t="s">
        <v>259</v>
      </c>
      <c r="X3129" s="10"/>
      <c r="Y3129" s="10"/>
      <c r="Z3129"/>
      <c r="AA3129"/>
      <c r="AB3129"/>
      <c r="AC3129"/>
      <c r="AD3129"/>
      <c r="AE3129"/>
      <c r="AF3129"/>
      <c r="AG3129"/>
      <c r="AH3129"/>
      <c r="AI3129"/>
    </row>
    <row r="3130" spans="1:35" ht="20.399999999999999">
      <c r="A3130" s="10">
        <v>3114</v>
      </c>
      <c r="B3130" s="176" t="s">
        <v>1346</v>
      </c>
      <c r="C3130" s="177" t="s">
        <v>1059</v>
      </c>
      <c r="D3130" s="177" t="s">
        <v>385</v>
      </c>
      <c r="E3130" s="178" t="s">
        <v>401</v>
      </c>
      <c r="F3130" s="179">
        <v>24</v>
      </c>
      <c r="G3130" s="180" t="s">
        <v>685</v>
      </c>
      <c r="H3130" s="181">
        <v>3</v>
      </c>
      <c r="I3130" s="182">
        <f>Tabla1[[#This Row],[P_Esperada_MEISR ]]*0.0008928</f>
        <v>2.6784000000000001E-3</v>
      </c>
      <c r="J3130" s="183">
        <v>1</v>
      </c>
      <c r="K3130" s="183">
        <f>Tabla1[[#This Row],[Puntuación]]-1</f>
        <v>0</v>
      </c>
      <c r="L3130" s="182">
        <f>Tabla1[[#This Row],[Cambio escala]]*0.0008928</f>
        <v>0</v>
      </c>
      <c r="M3130" s="179" t="s">
        <v>24</v>
      </c>
      <c r="N3130" s="179" t="s">
        <v>1435</v>
      </c>
      <c r="O3130" s="179" t="s">
        <v>5</v>
      </c>
      <c r="P3130" s="179" t="s">
        <v>1441</v>
      </c>
      <c r="Q3130" s="179" t="s">
        <v>5</v>
      </c>
      <c r="R3130" s="179" t="s">
        <v>1519</v>
      </c>
      <c r="S3130" s="179" t="s">
        <v>59</v>
      </c>
      <c r="T3130" s="184" t="s">
        <v>60</v>
      </c>
      <c r="U3130" s="184" t="str">
        <f>Tabla1[[#This Row],[Códigos CIF]]&amp;" "&amp;"="&amp;" "&amp;Tabla1[[#This Row],[Códigos CIF Habilidad]]</f>
        <v xml:space="preserve">d880 = Participación en el juego </v>
      </c>
      <c r="V3130" s="189" t="s">
        <v>61</v>
      </c>
      <c r="W3130" s="19" t="s">
        <v>62</v>
      </c>
      <c r="X3130" s="10"/>
      <c r="Y3130" s="10"/>
      <c r="Z3130"/>
      <c r="AA3130"/>
      <c r="AB3130"/>
      <c r="AC3130"/>
      <c r="AD3130"/>
      <c r="AE3130"/>
      <c r="AF3130"/>
      <c r="AG3130"/>
      <c r="AH3130"/>
      <c r="AI3130"/>
    </row>
    <row r="3131" spans="1:35" ht="20.399999999999999">
      <c r="A3131" s="10">
        <v>3115</v>
      </c>
      <c r="B3131" s="176" t="s">
        <v>1346</v>
      </c>
      <c r="C3131" s="177" t="s">
        <v>1060</v>
      </c>
      <c r="D3131" s="177" t="s">
        <v>385</v>
      </c>
      <c r="E3131" s="178" t="s">
        <v>402</v>
      </c>
      <c r="F3131" s="179">
        <v>24</v>
      </c>
      <c r="G3131" s="180" t="s">
        <v>685</v>
      </c>
      <c r="H3131" s="181">
        <v>3</v>
      </c>
      <c r="I3131" s="182">
        <f>Tabla1[[#This Row],[P_Esperada_MEISR ]]*0.0008928</f>
        <v>2.6784000000000001E-3</v>
      </c>
      <c r="J3131" s="183">
        <v>1</v>
      </c>
      <c r="K3131" s="183">
        <f>Tabla1[[#This Row],[Puntuación]]-1</f>
        <v>0</v>
      </c>
      <c r="L3131" s="182">
        <f>Tabla1[[#This Row],[Cambio escala]]*0.0008928</f>
        <v>0</v>
      </c>
      <c r="M3131" s="179" t="s">
        <v>24</v>
      </c>
      <c r="N3131" s="179" t="s">
        <v>1435</v>
      </c>
      <c r="O3131" s="179" t="s">
        <v>31</v>
      </c>
      <c r="P3131" s="179" t="s">
        <v>1438</v>
      </c>
      <c r="Q3131" s="179" t="s">
        <v>7</v>
      </c>
      <c r="R3131" s="179" t="s">
        <v>1526</v>
      </c>
      <c r="S3131" s="179" t="s">
        <v>59</v>
      </c>
      <c r="T3131" s="184" t="s">
        <v>60</v>
      </c>
      <c r="U3131" s="184" t="str">
        <f>Tabla1[[#This Row],[Códigos CIF]]&amp;" "&amp;"="&amp;" "&amp;Tabla1[[#This Row],[Códigos CIF Habilidad]]</f>
        <v xml:space="preserve">d880 = Participación en el juego </v>
      </c>
      <c r="V3131" s="189" t="s">
        <v>61</v>
      </c>
      <c r="W3131" s="19" t="s">
        <v>62</v>
      </c>
      <c r="X3131" s="10"/>
      <c r="Y3131" s="10"/>
      <c r="Z3131"/>
      <c r="AA3131"/>
      <c r="AB3131"/>
      <c r="AC3131"/>
      <c r="AD3131"/>
      <c r="AE3131"/>
      <c r="AF3131"/>
      <c r="AG3131"/>
      <c r="AH3131"/>
      <c r="AI3131"/>
    </row>
    <row r="3132" spans="1:35" ht="20.399999999999999">
      <c r="A3132" s="10">
        <v>3116</v>
      </c>
      <c r="B3132" s="176" t="s">
        <v>1346</v>
      </c>
      <c r="C3132" s="177" t="s">
        <v>1061</v>
      </c>
      <c r="D3132" s="177" t="s">
        <v>385</v>
      </c>
      <c r="E3132" s="178" t="s">
        <v>1543</v>
      </c>
      <c r="F3132" s="179">
        <v>24</v>
      </c>
      <c r="G3132" s="180" t="s">
        <v>685</v>
      </c>
      <c r="H3132" s="181">
        <v>3</v>
      </c>
      <c r="I3132" s="182">
        <f>Tabla1[[#This Row],[P_Esperada_MEISR ]]*0.0008928</f>
        <v>2.6784000000000001E-3</v>
      </c>
      <c r="J3132" s="183">
        <v>1</v>
      </c>
      <c r="K3132" s="183">
        <f>Tabla1[[#This Row],[Puntuación]]-1</f>
        <v>0</v>
      </c>
      <c r="L3132" s="182">
        <f>Tabla1[[#This Row],[Cambio escala]]*0.0008928</f>
        <v>0</v>
      </c>
      <c r="M3132" s="179" t="s">
        <v>23</v>
      </c>
      <c r="N3132" s="179" t="s">
        <v>1434</v>
      </c>
      <c r="O3132" s="179" t="s">
        <v>25</v>
      </c>
      <c r="P3132" s="179" t="s">
        <v>1440</v>
      </c>
      <c r="Q3132" s="179" t="s">
        <v>23</v>
      </c>
      <c r="R3132" s="179" t="s">
        <v>1525</v>
      </c>
      <c r="S3132" s="179" t="s">
        <v>34</v>
      </c>
      <c r="T3132" s="184" t="s">
        <v>27</v>
      </c>
      <c r="U3132" s="184" t="str">
        <f>Tabla1[[#This Row],[Códigos CIF]]&amp;" "&amp;"="&amp;" "&amp;Tabla1[[#This Row],[Códigos CIF Habilidad]]</f>
        <v>d445 = Uso de la mano y el brazo</v>
      </c>
      <c r="V3132" s="189" t="s">
        <v>35</v>
      </c>
      <c r="W3132" s="19" t="s">
        <v>36</v>
      </c>
      <c r="X3132" s="10"/>
      <c r="Y3132" s="10"/>
      <c r="Z3132"/>
      <c r="AA3132"/>
      <c r="AB3132"/>
      <c r="AC3132"/>
      <c r="AD3132"/>
      <c r="AE3132"/>
      <c r="AF3132"/>
      <c r="AG3132"/>
      <c r="AH3132"/>
      <c r="AI3132"/>
    </row>
    <row r="3133" spans="1:35" ht="20.399999999999999">
      <c r="A3133" s="10">
        <v>3117</v>
      </c>
      <c r="B3133" s="176" t="s">
        <v>1346</v>
      </c>
      <c r="C3133" s="177" t="s">
        <v>1062</v>
      </c>
      <c r="D3133" s="177" t="s">
        <v>385</v>
      </c>
      <c r="E3133" s="178" t="s">
        <v>404</v>
      </c>
      <c r="F3133" s="179">
        <v>24</v>
      </c>
      <c r="G3133" s="180" t="s">
        <v>685</v>
      </c>
      <c r="H3133" s="181">
        <v>3</v>
      </c>
      <c r="I3133" s="182">
        <f>Tabla1[[#This Row],[P_Esperada_MEISR ]]*0.0008928</f>
        <v>2.6784000000000001E-3</v>
      </c>
      <c r="J3133" s="183">
        <v>1</v>
      </c>
      <c r="K3133" s="183">
        <f>Tabla1[[#This Row],[Puntuación]]-1</f>
        <v>0</v>
      </c>
      <c r="L3133" s="182">
        <f>Tabla1[[#This Row],[Cambio escala]]*0.0008928</f>
        <v>0</v>
      </c>
      <c r="M3133" s="179" t="s">
        <v>23</v>
      </c>
      <c r="N3133" s="179" t="s">
        <v>1434</v>
      </c>
      <c r="O3133" s="179" t="s">
        <v>25</v>
      </c>
      <c r="P3133" s="179" t="s">
        <v>1440</v>
      </c>
      <c r="Q3133" s="179" t="s">
        <v>23</v>
      </c>
      <c r="R3133" s="179" t="s">
        <v>1525</v>
      </c>
      <c r="S3133" s="179" t="s">
        <v>160</v>
      </c>
      <c r="T3133" s="184" t="s">
        <v>27</v>
      </c>
      <c r="U3133" s="184" t="str">
        <f>Tabla1[[#This Row],[Códigos CIF]]&amp;" "&amp;"="&amp;" "&amp;Tabla1[[#This Row],[Códigos CIF Habilidad]]</f>
        <v>d455 = Desplazarse por el entorno</v>
      </c>
      <c r="V3133" s="189" t="s">
        <v>161</v>
      </c>
      <c r="W3133" s="19" t="s">
        <v>162</v>
      </c>
      <c r="X3133" s="10"/>
      <c r="Y3133" s="10"/>
      <c r="Z3133"/>
      <c r="AA3133"/>
      <c r="AB3133"/>
      <c r="AC3133"/>
      <c r="AD3133"/>
      <c r="AE3133"/>
      <c r="AF3133"/>
      <c r="AG3133"/>
      <c r="AH3133"/>
      <c r="AI3133"/>
    </row>
    <row r="3134" spans="1:35" ht="24">
      <c r="A3134" s="10">
        <v>3118</v>
      </c>
      <c r="B3134" s="176" t="s">
        <v>1346</v>
      </c>
      <c r="C3134" s="177" t="s">
        <v>1063</v>
      </c>
      <c r="D3134" s="177" t="s">
        <v>385</v>
      </c>
      <c r="E3134" s="178" t="s">
        <v>426</v>
      </c>
      <c r="F3134" s="179">
        <v>24</v>
      </c>
      <c r="G3134" s="180" t="s">
        <v>685</v>
      </c>
      <c r="H3134" s="181">
        <v>3</v>
      </c>
      <c r="I3134" s="182">
        <f>Tabla1[[#This Row],[P_Esperada_MEISR ]]*0.0008928</f>
        <v>2.6784000000000001E-3</v>
      </c>
      <c r="J3134" s="183">
        <v>1</v>
      </c>
      <c r="K3134" s="183">
        <f>Tabla1[[#This Row],[Puntuación]]-1</f>
        <v>0</v>
      </c>
      <c r="L3134" s="182">
        <f>Tabla1[[#This Row],[Cambio escala]]*0.0008928</f>
        <v>0</v>
      </c>
      <c r="M3134" s="179" t="s">
        <v>23</v>
      </c>
      <c r="N3134" s="179" t="s">
        <v>1434</v>
      </c>
      <c r="O3134" s="179" t="s">
        <v>25</v>
      </c>
      <c r="P3134" s="179" t="s">
        <v>1440</v>
      </c>
      <c r="Q3134" s="179" t="s">
        <v>5</v>
      </c>
      <c r="R3134" s="179" t="s">
        <v>1519</v>
      </c>
      <c r="S3134" s="179" t="s">
        <v>394</v>
      </c>
      <c r="T3134" s="184" t="s">
        <v>27</v>
      </c>
      <c r="U3134" s="184" t="str">
        <f>Tabla1[[#This Row],[Códigos CIF]]&amp;" "&amp;"="&amp;" "&amp;Tabla1[[#This Row],[Códigos CIF Habilidad]]</f>
        <v>d435 = Mover objetos con las extremidades inferiores</v>
      </c>
      <c r="V3134" s="189" t="s">
        <v>395</v>
      </c>
      <c r="W3134" s="19" t="s">
        <v>396</v>
      </c>
      <c r="X3134" s="10"/>
      <c r="Y3134" s="10"/>
      <c r="Z3134"/>
      <c r="AA3134"/>
      <c r="AB3134"/>
      <c r="AC3134"/>
      <c r="AD3134"/>
      <c r="AE3134"/>
      <c r="AF3134"/>
      <c r="AG3134"/>
      <c r="AH3134"/>
      <c r="AI3134"/>
    </row>
    <row r="3135" spans="1:35" ht="20.399999999999999">
      <c r="A3135" s="10">
        <v>3119</v>
      </c>
      <c r="B3135" s="176" t="s">
        <v>1346</v>
      </c>
      <c r="C3135" s="177" t="s">
        <v>1064</v>
      </c>
      <c r="D3135" s="177" t="s">
        <v>385</v>
      </c>
      <c r="E3135" s="178" t="s">
        <v>1544</v>
      </c>
      <c r="F3135" s="179">
        <v>26</v>
      </c>
      <c r="G3135" s="180" t="s">
        <v>738</v>
      </c>
      <c r="H3135" s="181">
        <v>3</v>
      </c>
      <c r="I3135" s="182">
        <f>Tabla1[[#This Row],[P_Esperada_MEISR ]]*0.0008928</f>
        <v>2.6784000000000001E-3</v>
      </c>
      <c r="J3135" s="183">
        <v>1</v>
      </c>
      <c r="K3135" s="183">
        <f>Tabla1[[#This Row],[Puntuación]]-1</f>
        <v>0</v>
      </c>
      <c r="L3135" s="182">
        <f>Tabla1[[#This Row],[Cambio escala]]*0.0008928</f>
        <v>0</v>
      </c>
      <c r="M3135" s="179" t="s">
        <v>23</v>
      </c>
      <c r="N3135" s="179" t="s">
        <v>1434</v>
      </c>
      <c r="O3135" s="179" t="s">
        <v>25</v>
      </c>
      <c r="P3135" s="179" t="s">
        <v>1440</v>
      </c>
      <c r="Q3135" s="179" t="s">
        <v>23</v>
      </c>
      <c r="R3135" s="179" t="s">
        <v>1525</v>
      </c>
      <c r="S3135" s="179" t="s">
        <v>160</v>
      </c>
      <c r="T3135" s="184" t="s">
        <v>27</v>
      </c>
      <c r="U3135" s="184" t="str">
        <f>Tabla1[[#This Row],[Códigos CIF]]&amp;" "&amp;"="&amp;" "&amp;Tabla1[[#This Row],[Códigos CIF Habilidad]]</f>
        <v>d455 = Desplazarse por el entorno</v>
      </c>
      <c r="V3135" s="189" t="s">
        <v>161</v>
      </c>
      <c r="W3135" s="19" t="s">
        <v>162</v>
      </c>
      <c r="X3135" s="10"/>
      <c r="Y3135" s="10"/>
      <c r="Z3135"/>
      <c r="AA3135"/>
      <c r="AB3135"/>
      <c r="AC3135"/>
      <c r="AD3135"/>
      <c r="AE3135"/>
      <c r="AF3135"/>
      <c r="AG3135"/>
      <c r="AH3135"/>
      <c r="AI3135"/>
    </row>
    <row r="3136" spans="1:35" ht="20.399999999999999">
      <c r="A3136" s="10">
        <v>3120</v>
      </c>
      <c r="B3136" s="176" t="s">
        <v>1346</v>
      </c>
      <c r="C3136" s="177" t="s">
        <v>1065</v>
      </c>
      <c r="D3136" s="177" t="s">
        <v>385</v>
      </c>
      <c r="E3136" s="178" t="s">
        <v>1545</v>
      </c>
      <c r="F3136" s="179">
        <v>27</v>
      </c>
      <c r="G3136" s="180" t="s">
        <v>738</v>
      </c>
      <c r="H3136" s="181">
        <v>3</v>
      </c>
      <c r="I3136" s="182">
        <f>Tabla1[[#This Row],[P_Esperada_MEISR ]]*0.0008928</f>
        <v>2.6784000000000001E-3</v>
      </c>
      <c r="J3136" s="183">
        <v>1</v>
      </c>
      <c r="K3136" s="183">
        <f>Tabla1[[#This Row],[Puntuación]]-1</f>
        <v>0</v>
      </c>
      <c r="L3136" s="182">
        <f>Tabla1[[#This Row],[Cambio escala]]*0.0008928</f>
        <v>0</v>
      </c>
      <c r="M3136" s="179" t="s">
        <v>23</v>
      </c>
      <c r="N3136" s="179" t="s">
        <v>1434</v>
      </c>
      <c r="O3136" s="179" t="s">
        <v>25</v>
      </c>
      <c r="P3136" s="179" t="s">
        <v>1440</v>
      </c>
      <c r="Q3136" s="179" t="s">
        <v>23</v>
      </c>
      <c r="R3136" s="179" t="s">
        <v>1525</v>
      </c>
      <c r="S3136" s="179" t="s">
        <v>160</v>
      </c>
      <c r="T3136" s="184" t="s">
        <v>27</v>
      </c>
      <c r="U3136" s="184" t="str">
        <f>Tabla1[[#This Row],[Códigos CIF]]&amp;" "&amp;"="&amp;" "&amp;Tabla1[[#This Row],[Códigos CIF Habilidad]]</f>
        <v>d455 = Desplazarse por el entorno</v>
      </c>
      <c r="V3136" s="189" t="s">
        <v>161</v>
      </c>
      <c r="W3136" s="19" t="s">
        <v>162</v>
      </c>
      <c r="X3136" s="10"/>
      <c r="Y3136" s="10"/>
      <c r="Z3136"/>
      <c r="AA3136"/>
      <c r="AB3136"/>
      <c r="AC3136"/>
      <c r="AD3136"/>
      <c r="AE3136"/>
      <c r="AF3136"/>
      <c r="AG3136"/>
      <c r="AH3136"/>
      <c r="AI3136"/>
    </row>
    <row r="3137" spans="1:35" ht="20.399999999999999">
      <c r="A3137" s="10">
        <v>3121</v>
      </c>
      <c r="B3137" s="176" t="s">
        <v>1346</v>
      </c>
      <c r="C3137" s="177" t="s">
        <v>1066</v>
      </c>
      <c r="D3137" s="177" t="s">
        <v>385</v>
      </c>
      <c r="E3137" s="178" t="s">
        <v>407</v>
      </c>
      <c r="F3137" s="179">
        <v>28</v>
      </c>
      <c r="G3137" s="180" t="s">
        <v>738</v>
      </c>
      <c r="H3137" s="181">
        <v>3</v>
      </c>
      <c r="I3137" s="182">
        <f>Tabla1[[#This Row],[P_Esperada_MEISR ]]*0.0008928</f>
        <v>2.6784000000000001E-3</v>
      </c>
      <c r="J3137" s="183">
        <v>1</v>
      </c>
      <c r="K3137" s="183">
        <f>Tabla1[[#This Row],[Puntuación]]-1</f>
        <v>0</v>
      </c>
      <c r="L3137" s="182">
        <f>Tabla1[[#This Row],[Cambio escala]]*0.0008928</f>
        <v>0</v>
      </c>
      <c r="M3137" s="179" t="s">
        <v>23</v>
      </c>
      <c r="N3137" s="179" t="s">
        <v>1434</v>
      </c>
      <c r="O3137" s="179" t="s">
        <v>25</v>
      </c>
      <c r="P3137" s="179" t="s">
        <v>1440</v>
      </c>
      <c r="Q3137" s="179" t="s">
        <v>23</v>
      </c>
      <c r="R3137" s="179" t="s">
        <v>1525</v>
      </c>
      <c r="S3137" s="179" t="s">
        <v>389</v>
      </c>
      <c r="T3137" s="184" t="s">
        <v>27</v>
      </c>
      <c r="U3137" s="184" t="str">
        <f>Tabla1[[#This Row],[Códigos CIF]]&amp;" "&amp;"="&amp;" "&amp;Tabla1[[#This Row],[Códigos CIF Habilidad]]</f>
        <v>d450 = Andar</v>
      </c>
      <c r="V3137" s="189" t="s">
        <v>390</v>
      </c>
      <c r="W3137" s="19" t="s">
        <v>391</v>
      </c>
      <c r="X3137" s="10"/>
      <c r="Y3137" s="10"/>
      <c r="Z3137"/>
      <c r="AA3137"/>
      <c r="AB3137"/>
      <c r="AC3137"/>
      <c r="AD3137"/>
      <c r="AE3137"/>
      <c r="AF3137"/>
      <c r="AG3137"/>
      <c r="AH3137"/>
      <c r="AI3137"/>
    </row>
    <row r="3138" spans="1:35" ht="20.399999999999999">
      <c r="A3138" s="10">
        <v>3122</v>
      </c>
      <c r="B3138" s="176" t="s">
        <v>1346</v>
      </c>
      <c r="C3138" s="177" t="s">
        <v>1067</v>
      </c>
      <c r="D3138" s="177" t="s">
        <v>385</v>
      </c>
      <c r="E3138" s="178" t="s">
        <v>408</v>
      </c>
      <c r="F3138" s="179">
        <v>30</v>
      </c>
      <c r="G3138" s="180" t="s">
        <v>738</v>
      </c>
      <c r="H3138" s="181">
        <v>3</v>
      </c>
      <c r="I3138" s="182">
        <f>Tabla1[[#This Row],[P_Esperada_MEISR ]]*0.0008928</f>
        <v>2.6784000000000001E-3</v>
      </c>
      <c r="J3138" s="183">
        <v>1</v>
      </c>
      <c r="K3138" s="183">
        <f>Tabla1[[#This Row],[Puntuación]]-1</f>
        <v>0</v>
      </c>
      <c r="L3138" s="182">
        <f>Tabla1[[#This Row],[Cambio escala]]*0.0008928</f>
        <v>0</v>
      </c>
      <c r="M3138" s="179" t="s">
        <v>23</v>
      </c>
      <c r="N3138" s="179" t="s">
        <v>1434</v>
      </c>
      <c r="O3138" s="179" t="s">
        <v>25</v>
      </c>
      <c r="P3138" s="179" t="s">
        <v>1440</v>
      </c>
      <c r="Q3138" s="179" t="s">
        <v>23</v>
      </c>
      <c r="R3138" s="179" t="s">
        <v>1525</v>
      </c>
      <c r="S3138" s="179" t="s">
        <v>160</v>
      </c>
      <c r="T3138" s="184" t="s">
        <v>27</v>
      </c>
      <c r="U3138" s="184" t="str">
        <f>Tabla1[[#This Row],[Códigos CIF]]&amp;" "&amp;"="&amp;" "&amp;Tabla1[[#This Row],[Códigos CIF Habilidad]]</f>
        <v>d455 = Desplazarse por el entorno</v>
      </c>
      <c r="V3138" s="189" t="s">
        <v>161</v>
      </c>
      <c r="W3138" s="19" t="s">
        <v>162</v>
      </c>
      <c r="X3138" s="10"/>
      <c r="Y3138" s="10"/>
      <c r="Z3138"/>
      <c r="AA3138"/>
      <c r="AB3138"/>
      <c r="AC3138"/>
      <c r="AD3138"/>
      <c r="AE3138"/>
      <c r="AF3138"/>
      <c r="AG3138"/>
      <c r="AH3138"/>
      <c r="AI3138"/>
    </row>
    <row r="3139" spans="1:35" ht="20.399999999999999">
      <c r="A3139" s="10">
        <v>3123</v>
      </c>
      <c r="B3139" s="176" t="s">
        <v>1346</v>
      </c>
      <c r="C3139" s="177" t="s">
        <v>1068</v>
      </c>
      <c r="D3139" s="177" t="s">
        <v>385</v>
      </c>
      <c r="E3139" s="178" t="s">
        <v>409</v>
      </c>
      <c r="F3139" s="179">
        <v>30</v>
      </c>
      <c r="G3139" s="180" t="s">
        <v>738</v>
      </c>
      <c r="H3139" s="181">
        <v>3</v>
      </c>
      <c r="I3139" s="182">
        <f>Tabla1[[#This Row],[P_Esperada_MEISR ]]*0.0008928</f>
        <v>2.6784000000000001E-3</v>
      </c>
      <c r="J3139" s="183">
        <v>1</v>
      </c>
      <c r="K3139" s="183">
        <f>Tabla1[[#This Row],[Puntuación]]-1</f>
        <v>0</v>
      </c>
      <c r="L3139" s="182">
        <f>Tabla1[[#This Row],[Cambio escala]]*0.0008928</f>
        <v>0</v>
      </c>
      <c r="M3139" s="179" t="s">
        <v>5</v>
      </c>
      <c r="N3139" s="179" t="s">
        <v>1436</v>
      </c>
      <c r="O3139" s="179" t="s">
        <v>6</v>
      </c>
      <c r="P3139" s="179" t="s">
        <v>1439</v>
      </c>
      <c r="Q3139" s="179" t="s">
        <v>7</v>
      </c>
      <c r="R3139" s="179" t="s">
        <v>1526</v>
      </c>
      <c r="S3139" s="179" t="s">
        <v>111</v>
      </c>
      <c r="T3139" s="184" t="s">
        <v>19</v>
      </c>
      <c r="U3139" s="184" t="str">
        <f>Tabla1[[#This Row],[Códigos CIF]]&amp;" "&amp;"="&amp;" "&amp;Tabla1[[#This Row],[Códigos CIF Habilidad]]</f>
        <v>d137 = Adquirir conceptos</v>
      </c>
      <c r="V3139" s="189" t="s">
        <v>112</v>
      </c>
      <c r="W3139" s="19" t="s">
        <v>113</v>
      </c>
      <c r="X3139" s="10"/>
      <c r="Y3139" s="10"/>
      <c r="Z3139"/>
      <c r="AA3139"/>
      <c r="AB3139"/>
      <c r="AC3139"/>
      <c r="AD3139"/>
      <c r="AE3139"/>
      <c r="AF3139"/>
      <c r="AG3139"/>
      <c r="AH3139"/>
      <c r="AI3139"/>
    </row>
    <row r="3140" spans="1:35" ht="30.6">
      <c r="A3140" s="10">
        <v>3124</v>
      </c>
      <c r="B3140" s="176" t="s">
        <v>1346</v>
      </c>
      <c r="C3140" s="177" t="s">
        <v>1069</v>
      </c>
      <c r="D3140" s="177" t="s">
        <v>385</v>
      </c>
      <c r="E3140" s="178" t="s">
        <v>434</v>
      </c>
      <c r="F3140" s="179">
        <v>30</v>
      </c>
      <c r="G3140" s="180" t="s">
        <v>738</v>
      </c>
      <c r="H3140" s="181">
        <v>3</v>
      </c>
      <c r="I3140" s="182">
        <f>Tabla1[[#This Row],[P_Esperada_MEISR ]]*0.0008928</f>
        <v>2.6784000000000001E-3</v>
      </c>
      <c r="J3140" s="183">
        <v>1</v>
      </c>
      <c r="K3140" s="183">
        <f>Tabla1[[#This Row],[Puntuación]]-1</f>
        <v>0</v>
      </c>
      <c r="L3140" s="182">
        <f>Tabla1[[#This Row],[Cambio escala]]*0.0008928</f>
        <v>0</v>
      </c>
      <c r="M3140" s="179" t="s">
        <v>5</v>
      </c>
      <c r="N3140" s="179" t="s">
        <v>1436</v>
      </c>
      <c r="O3140" s="179" t="s">
        <v>6</v>
      </c>
      <c r="P3140" s="179" t="s">
        <v>1439</v>
      </c>
      <c r="Q3140" s="179" t="s">
        <v>5</v>
      </c>
      <c r="R3140" s="179" t="s">
        <v>1519</v>
      </c>
      <c r="S3140" s="179" t="s">
        <v>55</v>
      </c>
      <c r="T3140" s="184" t="s">
        <v>9</v>
      </c>
      <c r="U3140" s="184" t="str">
        <f>Tabla1[[#This Row],[Códigos CIF]]&amp;" "&amp;"="&amp;" "&amp;Tabla1[[#This Row],[Códigos CIF Habilidad]]</f>
        <v>d330 = Hablar</v>
      </c>
      <c r="V3140" s="189" t="s">
        <v>56</v>
      </c>
      <c r="W3140" s="19" t="s">
        <v>57</v>
      </c>
      <c r="X3140" s="10"/>
      <c r="Y3140" s="10"/>
      <c r="Z3140"/>
      <c r="AA3140"/>
      <c r="AB3140"/>
      <c r="AC3140"/>
      <c r="AD3140"/>
      <c r="AE3140"/>
      <c r="AF3140"/>
      <c r="AG3140"/>
      <c r="AH3140"/>
      <c r="AI3140"/>
    </row>
    <row r="3141" spans="1:35" ht="30.6">
      <c r="A3141" s="10">
        <v>3125</v>
      </c>
      <c r="B3141" s="176" t="s">
        <v>1346</v>
      </c>
      <c r="C3141" s="177" t="s">
        <v>1049</v>
      </c>
      <c r="D3141" s="177" t="s">
        <v>385</v>
      </c>
      <c r="E3141" s="178" t="s">
        <v>410</v>
      </c>
      <c r="F3141" s="179">
        <v>33</v>
      </c>
      <c r="G3141" s="180" t="s">
        <v>739</v>
      </c>
      <c r="H3141" s="181">
        <v>3</v>
      </c>
      <c r="I3141" s="182">
        <f>Tabla1[[#This Row],[P_Esperada_MEISR ]]*0.0008928</f>
        <v>2.6784000000000001E-3</v>
      </c>
      <c r="J3141" s="183">
        <v>1</v>
      </c>
      <c r="K3141" s="183">
        <f>Tabla1[[#This Row],[Puntuación]]-1</f>
        <v>0</v>
      </c>
      <c r="L3141" s="182">
        <f>Tabla1[[#This Row],[Cambio escala]]*0.0008928</f>
        <v>0</v>
      </c>
      <c r="M3141" s="179" t="s">
        <v>23</v>
      </c>
      <c r="N3141" s="179" t="s">
        <v>1434</v>
      </c>
      <c r="O3141" s="179" t="s">
        <v>25</v>
      </c>
      <c r="P3141" s="179" t="s">
        <v>1440</v>
      </c>
      <c r="Q3141" s="179" t="s">
        <v>23</v>
      </c>
      <c r="R3141" s="179" t="s">
        <v>1525</v>
      </c>
      <c r="S3141" s="179" t="s">
        <v>394</v>
      </c>
      <c r="T3141" s="184" t="s">
        <v>27</v>
      </c>
      <c r="U3141" s="184" t="str">
        <f>Tabla1[[#This Row],[Códigos CIF]]&amp;" "&amp;"="&amp;" "&amp;Tabla1[[#This Row],[Códigos CIF Habilidad]]</f>
        <v>d435 = Mover objetos con las extremidades inferiores</v>
      </c>
      <c r="V3141" s="189" t="s">
        <v>395</v>
      </c>
      <c r="W3141" s="19" t="s">
        <v>396</v>
      </c>
      <c r="X3141" s="10"/>
      <c r="Y3141" s="10"/>
      <c r="Z3141"/>
      <c r="AA3141"/>
      <c r="AB3141"/>
      <c r="AC3141"/>
      <c r="AD3141"/>
      <c r="AE3141"/>
      <c r="AF3141"/>
      <c r="AG3141"/>
      <c r="AH3141"/>
      <c r="AI3141"/>
    </row>
    <row r="3142" spans="1:35" ht="20.399999999999999">
      <c r="A3142" s="10">
        <v>3126</v>
      </c>
      <c r="B3142" s="176" t="s">
        <v>1346</v>
      </c>
      <c r="C3142" s="177" t="s">
        <v>1070</v>
      </c>
      <c r="D3142" s="177" t="s">
        <v>385</v>
      </c>
      <c r="E3142" s="178" t="s">
        <v>411</v>
      </c>
      <c r="F3142" s="179">
        <v>33</v>
      </c>
      <c r="G3142" s="180" t="s">
        <v>739</v>
      </c>
      <c r="H3142" s="181">
        <v>3</v>
      </c>
      <c r="I3142" s="182">
        <f>Tabla1[[#This Row],[P_Esperada_MEISR ]]*0.0008928</f>
        <v>2.6784000000000001E-3</v>
      </c>
      <c r="J3142" s="183">
        <v>1</v>
      </c>
      <c r="K3142" s="183">
        <f>Tabla1[[#This Row],[Puntuación]]-1</f>
        <v>0</v>
      </c>
      <c r="L3142" s="182">
        <f>Tabla1[[#This Row],[Cambio escala]]*0.0008928</f>
        <v>0</v>
      </c>
      <c r="M3142" s="179" t="s">
        <v>23</v>
      </c>
      <c r="N3142" s="179" t="s">
        <v>1434</v>
      </c>
      <c r="O3142" s="179" t="s">
        <v>25</v>
      </c>
      <c r="P3142" s="179" t="s">
        <v>1440</v>
      </c>
      <c r="Q3142" s="179" t="s">
        <v>23</v>
      </c>
      <c r="R3142" s="179" t="s">
        <v>1525</v>
      </c>
      <c r="S3142" s="179" t="s">
        <v>160</v>
      </c>
      <c r="T3142" s="184" t="s">
        <v>27</v>
      </c>
      <c r="U3142" s="184" t="str">
        <f>Tabla1[[#This Row],[Códigos CIF]]&amp;" "&amp;"="&amp;" "&amp;Tabla1[[#This Row],[Códigos CIF Habilidad]]</f>
        <v>d455 = Desplazarse por el entorno</v>
      </c>
      <c r="V3142" s="189" t="s">
        <v>161</v>
      </c>
      <c r="W3142" s="19" t="s">
        <v>162</v>
      </c>
      <c r="X3142" s="10"/>
      <c r="Y3142" s="10"/>
      <c r="Z3142"/>
      <c r="AA3142"/>
      <c r="AB3142"/>
      <c r="AC3142"/>
      <c r="AD3142"/>
      <c r="AE3142"/>
      <c r="AF3142"/>
      <c r="AG3142"/>
      <c r="AH3142"/>
      <c r="AI3142"/>
    </row>
    <row r="3143" spans="1:35" ht="30.6">
      <c r="A3143" s="10">
        <v>3127</v>
      </c>
      <c r="B3143" s="176" t="s">
        <v>1346</v>
      </c>
      <c r="C3143" s="177" t="s">
        <v>1071</v>
      </c>
      <c r="D3143" s="177" t="s">
        <v>385</v>
      </c>
      <c r="E3143" s="178" t="s">
        <v>412</v>
      </c>
      <c r="F3143" s="179">
        <v>34</v>
      </c>
      <c r="G3143" s="180" t="s">
        <v>739</v>
      </c>
      <c r="H3143" s="181">
        <v>3</v>
      </c>
      <c r="I3143" s="182">
        <f>Tabla1[[#This Row],[P_Esperada_MEISR ]]*0.0008928</f>
        <v>2.6784000000000001E-3</v>
      </c>
      <c r="J3143" s="183">
        <v>1</v>
      </c>
      <c r="K3143" s="183">
        <f>Tabla1[[#This Row],[Puntuación]]-1</f>
        <v>0</v>
      </c>
      <c r="L3143" s="182">
        <f>Tabla1[[#This Row],[Cambio escala]]*0.0008928</f>
        <v>0</v>
      </c>
      <c r="M3143" s="179" t="s">
        <v>5</v>
      </c>
      <c r="N3143" s="179" t="s">
        <v>1436</v>
      </c>
      <c r="O3143" s="179" t="s">
        <v>5</v>
      </c>
      <c r="P3143" s="179" t="s">
        <v>1441</v>
      </c>
      <c r="Q3143" s="179" t="s">
        <v>5</v>
      </c>
      <c r="R3143" s="179" t="s">
        <v>1519</v>
      </c>
      <c r="S3143" s="179" t="s">
        <v>314</v>
      </c>
      <c r="T3143" s="184" t="s">
        <v>14</v>
      </c>
      <c r="U3143" s="184" t="str">
        <f>Tabla1[[#This Row],[Códigos CIF]]&amp;" "&amp;"="&amp;" "&amp;Tabla1[[#This Row],[Códigos CIF Habilidad]]</f>
        <v>d750 = Relaciones sociales informales</v>
      </c>
      <c r="V3143" s="189" t="s">
        <v>315</v>
      </c>
      <c r="W3143" s="19" t="s">
        <v>316</v>
      </c>
      <c r="X3143" s="10"/>
      <c r="Y3143" s="10"/>
      <c r="Z3143"/>
      <c r="AA3143"/>
      <c r="AB3143"/>
      <c r="AC3143"/>
      <c r="AD3143"/>
      <c r="AE3143"/>
      <c r="AF3143"/>
      <c r="AG3143"/>
      <c r="AH3143"/>
      <c r="AI3143"/>
    </row>
    <row r="3144" spans="1:35" ht="20.399999999999999">
      <c r="A3144" s="10">
        <v>3128</v>
      </c>
      <c r="B3144" s="176" t="s">
        <v>1346</v>
      </c>
      <c r="C3144" s="177" t="s">
        <v>1072</v>
      </c>
      <c r="D3144" s="177" t="s">
        <v>385</v>
      </c>
      <c r="E3144" s="178" t="s">
        <v>413</v>
      </c>
      <c r="F3144" s="179">
        <v>34</v>
      </c>
      <c r="G3144" s="180" t="s">
        <v>739</v>
      </c>
      <c r="H3144" s="181">
        <v>3</v>
      </c>
      <c r="I3144" s="182">
        <f>Tabla1[[#This Row],[P_Esperada_MEISR ]]*0.0008928</f>
        <v>2.6784000000000001E-3</v>
      </c>
      <c r="J3144" s="183">
        <v>1</v>
      </c>
      <c r="K3144" s="183">
        <f>Tabla1[[#This Row],[Puntuación]]-1</f>
        <v>0</v>
      </c>
      <c r="L3144" s="182">
        <f>Tabla1[[#This Row],[Cambio escala]]*0.0008928</f>
        <v>0</v>
      </c>
      <c r="M3144" s="179" t="s">
        <v>24</v>
      </c>
      <c r="N3144" s="179" t="s">
        <v>1435</v>
      </c>
      <c r="O3144" s="179" t="s">
        <v>5</v>
      </c>
      <c r="P3144" s="179" t="s">
        <v>1441</v>
      </c>
      <c r="Q3144" s="179" t="s">
        <v>5</v>
      </c>
      <c r="R3144" s="179" t="s">
        <v>1519</v>
      </c>
      <c r="S3144" s="179" t="s">
        <v>111</v>
      </c>
      <c r="T3144" s="184" t="s">
        <v>19</v>
      </c>
      <c r="U3144" s="184" t="str">
        <f>Tabla1[[#This Row],[Códigos CIF]]&amp;" "&amp;"="&amp;" "&amp;Tabla1[[#This Row],[Códigos CIF Habilidad]]</f>
        <v>d137 = Adquirir conceptos</v>
      </c>
      <c r="V3144" s="189" t="s">
        <v>112</v>
      </c>
      <c r="W3144" s="19" t="s">
        <v>113</v>
      </c>
      <c r="X3144" s="10"/>
      <c r="Y3144" s="10"/>
      <c r="Z3144"/>
      <c r="AA3144"/>
      <c r="AB3144"/>
      <c r="AC3144"/>
      <c r="AD3144"/>
      <c r="AE3144"/>
      <c r="AF3144"/>
      <c r="AG3144"/>
      <c r="AH3144"/>
      <c r="AI3144"/>
    </row>
    <row r="3145" spans="1:35" ht="20.399999999999999">
      <c r="A3145" s="10">
        <v>3129</v>
      </c>
      <c r="B3145" s="176" t="s">
        <v>1346</v>
      </c>
      <c r="C3145" s="177" t="s">
        <v>1073</v>
      </c>
      <c r="D3145" s="177" t="s">
        <v>385</v>
      </c>
      <c r="E3145" s="178" t="s">
        <v>414</v>
      </c>
      <c r="F3145" s="179">
        <v>36</v>
      </c>
      <c r="G3145" s="180" t="s">
        <v>739</v>
      </c>
      <c r="H3145" s="181">
        <v>3</v>
      </c>
      <c r="I3145" s="182">
        <f>Tabla1[[#This Row],[P_Esperada_MEISR ]]*0.0008928</f>
        <v>2.6784000000000001E-3</v>
      </c>
      <c r="J3145" s="183">
        <v>1</v>
      </c>
      <c r="K3145" s="183">
        <f>Tabla1[[#This Row],[Puntuación]]-1</f>
        <v>0</v>
      </c>
      <c r="L3145" s="182">
        <f>Tabla1[[#This Row],[Cambio escala]]*0.0008928</f>
        <v>0</v>
      </c>
      <c r="M3145" s="179" t="s">
        <v>5</v>
      </c>
      <c r="N3145" s="179" t="s">
        <v>1436</v>
      </c>
      <c r="O3145" s="179" t="s">
        <v>6</v>
      </c>
      <c r="P3145" s="179" t="s">
        <v>1439</v>
      </c>
      <c r="Q3145" s="179" t="s">
        <v>7</v>
      </c>
      <c r="R3145" s="179" t="s">
        <v>1526</v>
      </c>
      <c r="S3145" s="179" t="s">
        <v>86</v>
      </c>
      <c r="T3145" s="184" t="s">
        <v>50</v>
      </c>
      <c r="U3145" s="184" t="str">
        <f>Tabla1[[#This Row],[Códigos CIF]]&amp;" "&amp;"="&amp;" "&amp;Tabla1[[#This Row],[Códigos CIF Habilidad]]</f>
        <v>d210 = Llevar a cabo una única tarea</v>
      </c>
      <c r="V3145" s="189" t="s">
        <v>87</v>
      </c>
      <c r="W3145" s="19" t="s">
        <v>88</v>
      </c>
      <c r="X3145" s="10"/>
      <c r="Y3145" s="10"/>
      <c r="Z3145"/>
      <c r="AA3145"/>
      <c r="AB3145"/>
      <c r="AC3145"/>
      <c r="AD3145"/>
      <c r="AE3145"/>
      <c r="AF3145"/>
      <c r="AG3145"/>
      <c r="AH3145"/>
      <c r="AI3145"/>
    </row>
    <row r="3146" spans="1:35">
      <c r="A3146" s="10">
        <v>3130</v>
      </c>
      <c r="B3146" s="176" t="s">
        <v>1346</v>
      </c>
      <c r="C3146" s="177" t="s">
        <v>1074</v>
      </c>
      <c r="D3146" s="177" t="s">
        <v>385</v>
      </c>
      <c r="E3146" s="178" t="s">
        <v>415</v>
      </c>
      <c r="F3146" s="179">
        <v>36</v>
      </c>
      <c r="G3146" s="180" t="s">
        <v>739</v>
      </c>
      <c r="H3146" s="181">
        <v>3</v>
      </c>
      <c r="I3146" s="182">
        <f>Tabla1[[#This Row],[P_Esperada_MEISR ]]*0.0008928</f>
        <v>2.6784000000000001E-3</v>
      </c>
      <c r="J3146" s="183">
        <v>1</v>
      </c>
      <c r="K3146" s="183">
        <f>Tabla1[[#This Row],[Puntuación]]-1</f>
        <v>0</v>
      </c>
      <c r="L3146" s="182">
        <f>Tabla1[[#This Row],[Cambio escala]]*0.0008928</f>
        <v>0</v>
      </c>
      <c r="M3146" s="179" t="s">
        <v>23</v>
      </c>
      <c r="N3146" s="179" t="s">
        <v>1434</v>
      </c>
      <c r="O3146" s="179" t="s">
        <v>25</v>
      </c>
      <c r="P3146" s="179" t="s">
        <v>1440</v>
      </c>
      <c r="Q3146" s="179" t="s">
        <v>23</v>
      </c>
      <c r="R3146" s="179" t="s">
        <v>1525</v>
      </c>
      <c r="S3146" s="179" t="s">
        <v>160</v>
      </c>
      <c r="T3146" s="184" t="s">
        <v>27</v>
      </c>
      <c r="U3146" s="184" t="str">
        <f>Tabla1[[#This Row],[Códigos CIF]]&amp;" "&amp;"="&amp;" "&amp;Tabla1[[#This Row],[Códigos CIF Habilidad]]</f>
        <v>d455 = Desplazarse por el entorno</v>
      </c>
      <c r="V3146" s="189" t="s">
        <v>161</v>
      </c>
      <c r="W3146" s="19" t="s">
        <v>162</v>
      </c>
      <c r="X3146" s="10"/>
      <c r="Y3146" s="10"/>
      <c r="Z3146"/>
      <c r="AA3146"/>
      <c r="AB3146"/>
      <c r="AC3146"/>
      <c r="AD3146"/>
      <c r="AE3146"/>
      <c r="AF3146"/>
      <c r="AG3146"/>
      <c r="AH3146"/>
      <c r="AI3146"/>
    </row>
    <row r="3147" spans="1:35" ht="40.799999999999997">
      <c r="A3147" s="10">
        <v>3131</v>
      </c>
      <c r="B3147" s="176" t="s">
        <v>1346</v>
      </c>
      <c r="C3147" s="177" t="s">
        <v>1075</v>
      </c>
      <c r="D3147" s="177" t="s">
        <v>385</v>
      </c>
      <c r="E3147" s="178" t="s">
        <v>416</v>
      </c>
      <c r="F3147" s="179">
        <v>36</v>
      </c>
      <c r="G3147" s="180" t="s">
        <v>739</v>
      </c>
      <c r="H3147" s="181">
        <v>3</v>
      </c>
      <c r="I3147" s="182">
        <f>Tabla1[[#This Row],[P_Esperada_MEISR ]]*0.0008928</f>
        <v>2.6784000000000001E-3</v>
      </c>
      <c r="J3147" s="183">
        <v>1</v>
      </c>
      <c r="K3147" s="183">
        <f>Tabla1[[#This Row],[Puntuación]]-1</f>
        <v>0</v>
      </c>
      <c r="L3147" s="182">
        <f>Tabla1[[#This Row],[Cambio escala]]*0.0008928</f>
        <v>0</v>
      </c>
      <c r="M3147" s="179" t="s">
        <v>23</v>
      </c>
      <c r="N3147" s="179" t="s">
        <v>1434</v>
      </c>
      <c r="O3147" s="179" t="s">
        <v>25</v>
      </c>
      <c r="P3147" s="179" t="s">
        <v>1440</v>
      </c>
      <c r="Q3147" s="179" t="s">
        <v>23</v>
      </c>
      <c r="R3147" s="179" t="s">
        <v>1525</v>
      </c>
      <c r="S3147" s="179" t="s">
        <v>417</v>
      </c>
      <c r="T3147" s="184" t="s">
        <v>27</v>
      </c>
      <c r="U3147" s="184" t="str">
        <f>Tabla1[[#This Row],[Códigos CIF]]&amp;" "&amp;"="&amp;" "&amp;Tabla1[[#This Row],[Códigos CIF Habilidad]]</f>
        <v>d465 = Desplazarse utilizando algún tipo de equipo</v>
      </c>
      <c r="V3147" s="189" t="s">
        <v>418</v>
      </c>
      <c r="W3147" s="19" t="s">
        <v>419</v>
      </c>
      <c r="X3147" s="10"/>
      <c r="Y3147" s="10"/>
      <c r="Z3147"/>
      <c r="AA3147"/>
      <c r="AB3147"/>
      <c r="AC3147"/>
      <c r="AD3147"/>
      <c r="AE3147"/>
      <c r="AF3147"/>
      <c r="AG3147"/>
      <c r="AH3147"/>
      <c r="AI3147"/>
    </row>
    <row r="3148" spans="1:35">
      <c r="A3148" s="10">
        <v>3132</v>
      </c>
      <c r="B3148" s="176" t="s">
        <v>1346</v>
      </c>
      <c r="C3148" s="177" t="s">
        <v>1076</v>
      </c>
      <c r="D3148" s="177" t="s">
        <v>385</v>
      </c>
      <c r="E3148" s="178" t="s">
        <v>421</v>
      </c>
      <c r="F3148" s="179">
        <v>36</v>
      </c>
      <c r="G3148" s="180" t="s">
        <v>739</v>
      </c>
      <c r="H3148" s="181">
        <v>3</v>
      </c>
      <c r="I3148" s="182">
        <f>Tabla1[[#This Row],[P_Esperada_MEISR ]]*0.0008928</f>
        <v>2.6784000000000001E-3</v>
      </c>
      <c r="J3148" s="183">
        <v>1</v>
      </c>
      <c r="K3148" s="183">
        <f>Tabla1[[#This Row],[Puntuación]]-1</f>
        <v>0</v>
      </c>
      <c r="L3148" s="182">
        <f>Tabla1[[#This Row],[Cambio escala]]*0.0008928</f>
        <v>0</v>
      </c>
      <c r="M3148" s="179" t="s">
        <v>23</v>
      </c>
      <c r="N3148" s="179" t="s">
        <v>1434</v>
      </c>
      <c r="O3148" s="179" t="s">
        <v>25</v>
      </c>
      <c r="P3148" s="179" t="s">
        <v>1440</v>
      </c>
      <c r="Q3148" s="179" t="s">
        <v>23</v>
      </c>
      <c r="R3148" s="179" t="s">
        <v>1525</v>
      </c>
      <c r="S3148" s="179" t="s">
        <v>160</v>
      </c>
      <c r="T3148" s="184" t="s">
        <v>27</v>
      </c>
      <c r="U3148" s="184" t="str">
        <f>Tabla1[[#This Row],[Códigos CIF]]&amp;" "&amp;"="&amp;" "&amp;Tabla1[[#This Row],[Códigos CIF Habilidad]]</f>
        <v>d455 = Desplazarse por el entorno</v>
      </c>
      <c r="V3148" s="189" t="s">
        <v>161</v>
      </c>
      <c r="W3148" s="19" t="s">
        <v>162</v>
      </c>
      <c r="X3148" s="10"/>
      <c r="Y3148" s="10"/>
      <c r="Z3148"/>
      <c r="AA3148"/>
      <c r="AB3148"/>
      <c r="AC3148"/>
      <c r="AD3148"/>
      <c r="AE3148"/>
      <c r="AF3148"/>
      <c r="AG3148"/>
      <c r="AH3148"/>
      <c r="AI3148"/>
    </row>
    <row r="3149" spans="1:35" ht="30.6">
      <c r="A3149" s="10">
        <v>3133</v>
      </c>
      <c r="B3149" s="176" t="s">
        <v>1346</v>
      </c>
      <c r="C3149" s="177" t="s">
        <v>1077</v>
      </c>
      <c r="D3149" s="177" t="s">
        <v>385</v>
      </c>
      <c r="E3149" s="178" t="s">
        <v>427</v>
      </c>
      <c r="F3149" s="179">
        <v>36</v>
      </c>
      <c r="G3149" s="180" t="s">
        <v>739</v>
      </c>
      <c r="H3149" s="181">
        <v>3</v>
      </c>
      <c r="I3149" s="182">
        <f>Tabla1[[#This Row],[P_Esperada_MEISR ]]*0.0008928</f>
        <v>2.6784000000000001E-3</v>
      </c>
      <c r="J3149" s="183">
        <v>1</v>
      </c>
      <c r="K3149" s="183">
        <f>Tabla1[[#This Row],[Puntuación]]-1</f>
        <v>0</v>
      </c>
      <c r="L3149" s="182">
        <f>Tabla1[[#This Row],[Cambio escala]]*0.0008928</f>
        <v>0</v>
      </c>
      <c r="M3149" s="179" t="s">
        <v>5</v>
      </c>
      <c r="N3149" s="179" t="s">
        <v>1436</v>
      </c>
      <c r="O3149" s="179" t="s">
        <v>5</v>
      </c>
      <c r="P3149" s="179" t="s">
        <v>1441</v>
      </c>
      <c r="Q3149" s="179" t="s">
        <v>23</v>
      </c>
      <c r="R3149" s="179" t="s">
        <v>1525</v>
      </c>
      <c r="S3149" s="179" t="s">
        <v>222</v>
      </c>
      <c r="T3149" s="184" t="s">
        <v>19</v>
      </c>
      <c r="U3149" s="184" t="str">
        <f>Tabla1[[#This Row],[Códigos CIF]]&amp;" "&amp;"="&amp;" "&amp;Tabla1[[#This Row],[Códigos CIF Habilidad]]</f>
        <v>d175 = Resolver problemas</v>
      </c>
      <c r="V3149" s="189" t="s">
        <v>223</v>
      </c>
      <c r="W3149" s="19" t="s">
        <v>224</v>
      </c>
      <c r="X3149" s="10"/>
      <c r="Y3149" s="10"/>
      <c r="Z3149"/>
      <c r="AA3149"/>
      <c r="AB3149"/>
      <c r="AC3149"/>
      <c r="AD3149"/>
      <c r="AE3149"/>
      <c r="AF3149"/>
      <c r="AG3149"/>
      <c r="AH3149"/>
      <c r="AI3149"/>
    </row>
    <row r="3150" spans="1:35" ht="24">
      <c r="A3150" s="10">
        <v>3134</v>
      </c>
      <c r="B3150" s="176" t="s">
        <v>1346</v>
      </c>
      <c r="C3150" s="177" t="s">
        <v>1078</v>
      </c>
      <c r="D3150" s="177" t="s">
        <v>385</v>
      </c>
      <c r="E3150" s="178" t="s">
        <v>420</v>
      </c>
      <c r="F3150" s="179">
        <v>42</v>
      </c>
      <c r="G3150" s="180" t="s">
        <v>740</v>
      </c>
      <c r="H3150" s="181">
        <v>3</v>
      </c>
      <c r="I3150" s="182">
        <f>Tabla1[[#This Row],[P_Esperada_MEISR ]]*0.0008928</f>
        <v>2.6784000000000001E-3</v>
      </c>
      <c r="J3150" s="183">
        <v>1</v>
      </c>
      <c r="K3150" s="183">
        <f>Tabla1[[#This Row],[Puntuación]]-1</f>
        <v>0</v>
      </c>
      <c r="L3150" s="182">
        <f>Tabla1[[#This Row],[Cambio escala]]*0.0008928</f>
        <v>0</v>
      </c>
      <c r="M3150" s="179" t="s">
        <v>23</v>
      </c>
      <c r="N3150" s="179" t="s">
        <v>1434</v>
      </c>
      <c r="O3150" s="179" t="s">
        <v>25</v>
      </c>
      <c r="P3150" s="179" t="s">
        <v>1440</v>
      </c>
      <c r="Q3150" s="179" t="s">
        <v>23</v>
      </c>
      <c r="R3150" s="179" t="s">
        <v>1525</v>
      </c>
      <c r="S3150" s="179" t="s">
        <v>394</v>
      </c>
      <c r="T3150" s="184" t="s">
        <v>27</v>
      </c>
      <c r="U3150" s="184" t="str">
        <f>Tabla1[[#This Row],[Códigos CIF]]&amp;" "&amp;"="&amp;" "&amp;Tabla1[[#This Row],[Códigos CIF Habilidad]]</f>
        <v>d435 = Mover objetos con las extremidades inferiores</v>
      </c>
      <c r="V3150" s="189" t="s">
        <v>395</v>
      </c>
      <c r="W3150" s="19" t="s">
        <v>396</v>
      </c>
      <c r="X3150" s="10"/>
      <c r="Y3150" s="10"/>
      <c r="Z3150"/>
      <c r="AA3150"/>
      <c r="AB3150"/>
      <c r="AC3150"/>
      <c r="AD3150"/>
      <c r="AE3150"/>
      <c r="AF3150"/>
      <c r="AG3150"/>
      <c r="AH3150"/>
      <c r="AI3150"/>
    </row>
    <row r="3151" spans="1:35" ht="20.399999999999999">
      <c r="A3151" s="10">
        <v>3135</v>
      </c>
      <c r="B3151" s="176" t="s">
        <v>1346</v>
      </c>
      <c r="C3151" s="177" t="s">
        <v>1079</v>
      </c>
      <c r="D3151" s="177" t="s">
        <v>385</v>
      </c>
      <c r="E3151" s="178" t="s">
        <v>423</v>
      </c>
      <c r="F3151" s="179">
        <v>42</v>
      </c>
      <c r="G3151" s="180" t="s">
        <v>740</v>
      </c>
      <c r="H3151" s="181">
        <v>3</v>
      </c>
      <c r="I3151" s="182">
        <f>Tabla1[[#This Row],[P_Esperada_MEISR ]]*0.0008928</f>
        <v>2.6784000000000001E-3</v>
      </c>
      <c r="J3151" s="183">
        <v>1</v>
      </c>
      <c r="K3151" s="183">
        <f>Tabla1[[#This Row],[Puntuación]]-1</f>
        <v>0</v>
      </c>
      <c r="L3151" s="182">
        <f>Tabla1[[#This Row],[Cambio escala]]*0.0008928</f>
        <v>0</v>
      </c>
      <c r="M3151" s="179" t="s">
        <v>5</v>
      </c>
      <c r="N3151" s="179" t="s">
        <v>1436</v>
      </c>
      <c r="O3151" s="179" t="s">
        <v>5</v>
      </c>
      <c r="P3151" s="179" t="s">
        <v>1441</v>
      </c>
      <c r="Q3151" s="179" t="s">
        <v>5</v>
      </c>
      <c r="R3151" s="179" t="s">
        <v>1519</v>
      </c>
      <c r="S3151" s="179" t="s">
        <v>59</v>
      </c>
      <c r="T3151" s="184" t="s">
        <v>60</v>
      </c>
      <c r="U3151" s="184" t="str">
        <f>Tabla1[[#This Row],[Códigos CIF]]&amp;" "&amp;"="&amp;" "&amp;Tabla1[[#This Row],[Códigos CIF Habilidad]]</f>
        <v xml:space="preserve">d880 = Participación en el juego </v>
      </c>
      <c r="V3151" s="189" t="s">
        <v>61</v>
      </c>
      <c r="W3151" s="19" t="s">
        <v>62</v>
      </c>
      <c r="X3151" s="10"/>
      <c r="Y3151" s="10"/>
      <c r="Z3151"/>
      <c r="AA3151"/>
      <c r="AB3151"/>
      <c r="AC3151"/>
      <c r="AD3151"/>
      <c r="AE3151"/>
      <c r="AF3151"/>
      <c r="AG3151"/>
      <c r="AH3151"/>
      <c r="AI3151"/>
    </row>
    <row r="3152" spans="1:35" ht="30.6">
      <c r="A3152" s="10">
        <v>3136</v>
      </c>
      <c r="B3152" s="176" t="s">
        <v>1346</v>
      </c>
      <c r="C3152" s="177" t="s">
        <v>1080</v>
      </c>
      <c r="D3152" s="177" t="s">
        <v>385</v>
      </c>
      <c r="E3152" s="178" t="s">
        <v>720</v>
      </c>
      <c r="F3152" s="179">
        <v>42</v>
      </c>
      <c r="G3152" s="180" t="s">
        <v>740</v>
      </c>
      <c r="H3152" s="181">
        <v>3</v>
      </c>
      <c r="I3152" s="182">
        <f>Tabla1[[#This Row],[P_Esperada_MEISR ]]*0.0008928</f>
        <v>2.6784000000000001E-3</v>
      </c>
      <c r="J3152" s="183">
        <v>1</v>
      </c>
      <c r="K3152" s="183">
        <f>Tabla1[[#This Row],[Puntuación]]-1</f>
        <v>0</v>
      </c>
      <c r="L3152" s="182">
        <f>Tabla1[[#This Row],[Cambio escala]]*0.0008928</f>
        <v>0</v>
      </c>
      <c r="M3152" s="179" t="s">
        <v>5</v>
      </c>
      <c r="N3152" s="179" t="s">
        <v>1436</v>
      </c>
      <c r="O3152" s="179" t="s">
        <v>6</v>
      </c>
      <c r="P3152" s="179" t="s">
        <v>1439</v>
      </c>
      <c r="Q3152" s="179" t="s">
        <v>5</v>
      </c>
      <c r="R3152" s="179" t="s">
        <v>1519</v>
      </c>
      <c r="S3152" s="179" t="s">
        <v>55</v>
      </c>
      <c r="T3152" s="184" t="s">
        <v>9</v>
      </c>
      <c r="U3152" s="184" t="str">
        <f>Tabla1[[#This Row],[Códigos CIF]]&amp;" "&amp;"="&amp;" "&amp;Tabla1[[#This Row],[Códigos CIF Habilidad]]</f>
        <v>d330 = Hablar</v>
      </c>
      <c r="V3152" s="189" t="s">
        <v>56</v>
      </c>
      <c r="W3152" s="19" t="s">
        <v>57</v>
      </c>
      <c r="X3152" s="10"/>
      <c r="Y3152" s="10"/>
      <c r="Z3152"/>
      <c r="AA3152"/>
      <c r="AB3152"/>
      <c r="AC3152"/>
      <c r="AD3152"/>
      <c r="AE3152"/>
      <c r="AF3152"/>
      <c r="AG3152"/>
      <c r="AH3152"/>
      <c r="AI3152"/>
    </row>
    <row r="3153" spans="1:35" ht="24">
      <c r="A3153" s="10">
        <v>3137</v>
      </c>
      <c r="B3153" s="176" t="s">
        <v>1346</v>
      </c>
      <c r="C3153" s="177" t="s">
        <v>1081</v>
      </c>
      <c r="D3153" s="177" t="s">
        <v>385</v>
      </c>
      <c r="E3153" s="178" t="s">
        <v>424</v>
      </c>
      <c r="F3153" s="179">
        <v>48</v>
      </c>
      <c r="G3153" s="180" t="s">
        <v>741</v>
      </c>
      <c r="H3153" s="181">
        <v>3</v>
      </c>
      <c r="I3153" s="182">
        <f>Tabla1[[#This Row],[P_Esperada_MEISR ]]*0.0008928</f>
        <v>2.6784000000000001E-3</v>
      </c>
      <c r="J3153" s="183">
        <v>1</v>
      </c>
      <c r="K3153" s="183">
        <f>Tabla1[[#This Row],[Puntuación]]-1</f>
        <v>0</v>
      </c>
      <c r="L3153" s="182">
        <f>Tabla1[[#This Row],[Cambio escala]]*0.0008928</f>
        <v>0</v>
      </c>
      <c r="M3153" s="179" t="s">
        <v>24</v>
      </c>
      <c r="N3153" s="179" t="s">
        <v>1435</v>
      </c>
      <c r="O3153" s="179" t="s">
        <v>5</v>
      </c>
      <c r="P3153" s="179" t="s">
        <v>1441</v>
      </c>
      <c r="Q3153" s="179" t="s">
        <v>5</v>
      </c>
      <c r="R3153" s="179" t="s">
        <v>1519</v>
      </c>
      <c r="S3153" s="179" t="s">
        <v>77</v>
      </c>
      <c r="T3153" s="184" t="s">
        <v>50</v>
      </c>
      <c r="U3153" s="184" t="str">
        <f>Tabla1[[#This Row],[Códigos CIF]]&amp;" "&amp;"="&amp;" "&amp;Tabla1[[#This Row],[Códigos CIF Habilidad]]</f>
        <v>d250 = Manejo del comportamiento propio</v>
      </c>
      <c r="V3153" s="189" t="s">
        <v>78</v>
      </c>
      <c r="W3153" s="19" t="s">
        <v>79</v>
      </c>
      <c r="X3153" s="10"/>
      <c r="Y3153" s="10"/>
      <c r="Z3153"/>
      <c r="AA3153"/>
      <c r="AB3153"/>
      <c r="AC3153"/>
      <c r="AD3153"/>
      <c r="AE3153"/>
      <c r="AF3153"/>
      <c r="AG3153"/>
      <c r="AH3153"/>
      <c r="AI3153"/>
    </row>
    <row r="3154" spans="1:35" ht="24">
      <c r="A3154" s="10">
        <v>3138</v>
      </c>
      <c r="B3154" s="176" t="s">
        <v>1346</v>
      </c>
      <c r="C3154" s="177" t="s">
        <v>1082</v>
      </c>
      <c r="D3154" s="177" t="s">
        <v>385</v>
      </c>
      <c r="E3154" s="178" t="s">
        <v>425</v>
      </c>
      <c r="F3154" s="179">
        <v>48</v>
      </c>
      <c r="G3154" s="180" t="s">
        <v>741</v>
      </c>
      <c r="H3154" s="181">
        <v>3</v>
      </c>
      <c r="I3154" s="182">
        <f>Tabla1[[#This Row],[P_Esperada_MEISR ]]*0.0008928</f>
        <v>2.6784000000000001E-3</v>
      </c>
      <c r="J3154" s="183">
        <v>1</v>
      </c>
      <c r="K3154" s="183">
        <f>Tabla1[[#This Row],[Puntuación]]-1</f>
        <v>0</v>
      </c>
      <c r="L3154" s="182">
        <f>Tabla1[[#This Row],[Cambio escala]]*0.0008928</f>
        <v>0</v>
      </c>
      <c r="M3154" s="179" t="s">
        <v>5</v>
      </c>
      <c r="N3154" s="179" t="s">
        <v>1436</v>
      </c>
      <c r="O3154" s="179" t="s">
        <v>5</v>
      </c>
      <c r="P3154" s="179" t="s">
        <v>1441</v>
      </c>
      <c r="Q3154" s="179" t="s">
        <v>5</v>
      </c>
      <c r="R3154" s="179" t="s">
        <v>1519</v>
      </c>
      <c r="S3154" s="179" t="s">
        <v>77</v>
      </c>
      <c r="T3154" s="184" t="s">
        <v>50</v>
      </c>
      <c r="U3154" s="184" t="str">
        <f>Tabla1[[#This Row],[Códigos CIF]]&amp;" "&amp;"="&amp;" "&amp;Tabla1[[#This Row],[Códigos CIF Habilidad]]</f>
        <v>d250 = Manejo del comportamiento propio</v>
      </c>
      <c r="V3154" s="189" t="s">
        <v>78</v>
      </c>
      <c r="W3154" s="19" t="s">
        <v>79</v>
      </c>
      <c r="X3154" s="10"/>
      <c r="Y3154" s="10"/>
      <c r="Z3154"/>
      <c r="AA3154"/>
      <c r="AB3154"/>
      <c r="AC3154"/>
      <c r="AD3154"/>
      <c r="AE3154"/>
      <c r="AF3154"/>
      <c r="AG3154"/>
      <c r="AH3154"/>
      <c r="AI3154"/>
    </row>
    <row r="3155" spans="1:35" ht="24">
      <c r="A3155" s="10">
        <v>3139</v>
      </c>
      <c r="B3155" s="176" t="s">
        <v>1346</v>
      </c>
      <c r="C3155" s="177" t="s">
        <v>1083</v>
      </c>
      <c r="D3155" s="177" t="s">
        <v>385</v>
      </c>
      <c r="E3155" s="178" t="s">
        <v>422</v>
      </c>
      <c r="F3155" s="179">
        <v>54</v>
      </c>
      <c r="G3155" s="180" t="s">
        <v>743</v>
      </c>
      <c r="H3155" s="181">
        <v>3</v>
      </c>
      <c r="I3155" s="182">
        <f>Tabla1[[#This Row],[P_Esperada_MEISR ]]*0.0008928</f>
        <v>2.6784000000000001E-3</v>
      </c>
      <c r="J3155" s="183">
        <v>1</v>
      </c>
      <c r="K3155" s="183">
        <f>Tabla1[[#This Row],[Puntuación]]-1</f>
        <v>0</v>
      </c>
      <c r="L3155" s="182">
        <f>Tabla1[[#This Row],[Cambio escala]]*0.0008928</f>
        <v>0</v>
      </c>
      <c r="M3155" s="179" t="s">
        <v>23</v>
      </c>
      <c r="N3155" s="179" t="s">
        <v>1434</v>
      </c>
      <c r="O3155" s="179" t="s">
        <v>25</v>
      </c>
      <c r="P3155" s="179" t="s">
        <v>1440</v>
      </c>
      <c r="Q3155" s="179" t="s">
        <v>23</v>
      </c>
      <c r="R3155" s="179" t="s">
        <v>1525</v>
      </c>
      <c r="S3155" s="179" t="s">
        <v>394</v>
      </c>
      <c r="T3155" s="184" t="s">
        <v>27</v>
      </c>
      <c r="U3155" s="184" t="str">
        <f>Tabla1[[#This Row],[Códigos CIF]]&amp;" "&amp;"="&amp;" "&amp;Tabla1[[#This Row],[Códigos CIF Habilidad]]</f>
        <v>d435 = Mover objetos con las extremidades inferiores</v>
      </c>
      <c r="V3155" s="189" t="s">
        <v>395</v>
      </c>
      <c r="W3155" s="19" t="s">
        <v>396</v>
      </c>
      <c r="X3155" s="10"/>
      <c r="Y3155" s="10"/>
      <c r="Z3155"/>
      <c r="AA3155"/>
      <c r="AB3155"/>
      <c r="AC3155"/>
      <c r="AD3155"/>
      <c r="AE3155"/>
      <c r="AF3155"/>
      <c r="AG3155"/>
      <c r="AH3155"/>
      <c r="AI3155"/>
    </row>
    <row r="3156" spans="1:35" ht="20.399999999999999">
      <c r="A3156" s="10">
        <v>3140</v>
      </c>
      <c r="B3156" s="176" t="s">
        <v>1346</v>
      </c>
      <c r="C3156" s="177" t="s">
        <v>1084</v>
      </c>
      <c r="D3156" s="177" t="s">
        <v>385</v>
      </c>
      <c r="E3156" s="178" t="s">
        <v>428</v>
      </c>
      <c r="F3156" s="179">
        <v>54</v>
      </c>
      <c r="G3156" s="180" t="s">
        <v>743</v>
      </c>
      <c r="H3156" s="181">
        <v>3</v>
      </c>
      <c r="I3156" s="182">
        <f>Tabla1[[#This Row],[P_Esperada_MEISR ]]*0.0008928</f>
        <v>2.6784000000000001E-3</v>
      </c>
      <c r="J3156" s="183">
        <v>1</v>
      </c>
      <c r="K3156" s="183">
        <f>Tabla1[[#This Row],[Puntuación]]-1</f>
        <v>0</v>
      </c>
      <c r="L3156" s="182">
        <f>Tabla1[[#This Row],[Cambio escala]]*0.0008928</f>
        <v>0</v>
      </c>
      <c r="M3156" s="179" t="s">
        <v>23</v>
      </c>
      <c r="N3156" s="179" t="s">
        <v>1434</v>
      </c>
      <c r="O3156" s="179" t="s">
        <v>25</v>
      </c>
      <c r="P3156" s="179" t="s">
        <v>1440</v>
      </c>
      <c r="Q3156" s="179" t="s">
        <v>23</v>
      </c>
      <c r="R3156" s="179" t="s">
        <v>1525</v>
      </c>
      <c r="S3156" s="179" t="s">
        <v>160</v>
      </c>
      <c r="T3156" s="184" t="s">
        <v>27</v>
      </c>
      <c r="U3156" s="184" t="str">
        <f>Tabla1[[#This Row],[Códigos CIF]]&amp;" "&amp;"="&amp;" "&amp;Tabla1[[#This Row],[Códigos CIF Habilidad]]</f>
        <v>d455 = Desplazarse por el entorno</v>
      </c>
      <c r="V3156" s="189" t="s">
        <v>161</v>
      </c>
      <c r="W3156" s="19" t="s">
        <v>162</v>
      </c>
      <c r="X3156" s="10"/>
      <c r="Y3156" s="10"/>
      <c r="Z3156"/>
      <c r="AA3156"/>
      <c r="AB3156"/>
      <c r="AC3156"/>
      <c r="AD3156"/>
      <c r="AE3156"/>
      <c r="AF3156"/>
      <c r="AG3156"/>
      <c r="AH3156"/>
      <c r="AI3156"/>
    </row>
    <row r="3157" spans="1:35" ht="30.6">
      <c r="A3157" s="10">
        <v>3141</v>
      </c>
      <c r="B3157" s="176" t="s">
        <v>1346</v>
      </c>
      <c r="C3157" s="177" t="s">
        <v>1085</v>
      </c>
      <c r="D3157" s="177" t="s">
        <v>385</v>
      </c>
      <c r="E3157" s="178" t="s">
        <v>429</v>
      </c>
      <c r="F3157" s="179">
        <v>60</v>
      </c>
      <c r="G3157" s="180" t="s">
        <v>744</v>
      </c>
      <c r="H3157" s="181">
        <v>3</v>
      </c>
      <c r="I3157" s="182">
        <f>Tabla1[[#This Row],[P_Esperada_MEISR ]]*0.0008928</f>
        <v>2.6784000000000001E-3</v>
      </c>
      <c r="J3157" s="183">
        <v>1</v>
      </c>
      <c r="K3157" s="183">
        <f>Tabla1[[#This Row],[Puntuación]]-1</f>
        <v>0</v>
      </c>
      <c r="L3157" s="182">
        <f>Tabla1[[#This Row],[Cambio escala]]*0.0008928</f>
        <v>0</v>
      </c>
      <c r="M3157" s="179" t="s">
        <v>23</v>
      </c>
      <c r="N3157" s="179" t="s">
        <v>1434</v>
      </c>
      <c r="O3157" s="179" t="s">
        <v>25</v>
      </c>
      <c r="P3157" s="179" t="s">
        <v>1440</v>
      </c>
      <c r="Q3157" s="179" t="s">
        <v>23</v>
      </c>
      <c r="R3157" s="179" t="s">
        <v>1525</v>
      </c>
      <c r="S3157" s="179" t="s">
        <v>160</v>
      </c>
      <c r="T3157" s="184" t="s">
        <v>27</v>
      </c>
      <c r="U3157" s="184" t="str">
        <f>Tabla1[[#This Row],[Códigos CIF]]&amp;" "&amp;"="&amp;" "&amp;Tabla1[[#This Row],[Códigos CIF Habilidad]]</f>
        <v>d455 = Desplazarse por el entorno</v>
      </c>
      <c r="V3157" s="189" t="s">
        <v>161</v>
      </c>
      <c r="W3157" s="19" t="s">
        <v>162</v>
      </c>
      <c r="X3157" s="10"/>
      <c r="Y3157" s="10"/>
      <c r="Z3157"/>
      <c r="AA3157"/>
      <c r="AB3157"/>
      <c r="AC3157"/>
      <c r="AD3157"/>
      <c r="AE3157"/>
      <c r="AF3157"/>
      <c r="AG3157"/>
      <c r="AH3157"/>
      <c r="AI3157"/>
    </row>
    <row r="3158" spans="1:35" ht="20.399999999999999">
      <c r="A3158" s="10">
        <v>3142</v>
      </c>
      <c r="B3158" s="176" t="s">
        <v>1346</v>
      </c>
      <c r="C3158" s="177" t="s">
        <v>1086</v>
      </c>
      <c r="D3158" s="177" t="s">
        <v>385</v>
      </c>
      <c r="E3158" s="178" t="s">
        <v>721</v>
      </c>
      <c r="F3158" s="179">
        <v>60</v>
      </c>
      <c r="G3158" s="180" t="s">
        <v>744</v>
      </c>
      <c r="H3158" s="181">
        <v>3</v>
      </c>
      <c r="I3158" s="182">
        <f>Tabla1[[#This Row],[P_Esperada_MEISR ]]*0.0008928</f>
        <v>2.6784000000000001E-3</v>
      </c>
      <c r="J3158" s="183">
        <v>1</v>
      </c>
      <c r="K3158" s="183">
        <f>Tabla1[[#This Row],[Puntuación]]-1</f>
        <v>0</v>
      </c>
      <c r="L3158" s="182">
        <f>Tabla1[[#This Row],[Cambio escala]]*0.0008928</f>
        <v>0</v>
      </c>
      <c r="M3158" s="179" t="s">
        <v>23</v>
      </c>
      <c r="N3158" s="179" t="s">
        <v>1434</v>
      </c>
      <c r="O3158" s="179" t="s">
        <v>25</v>
      </c>
      <c r="P3158" s="179" t="s">
        <v>1440</v>
      </c>
      <c r="Q3158" s="179" t="s">
        <v>23</v>
      </c>
      <c r="R3158" s="179" t="s">
        <v>1525</v>
      </c>
      <c r="S3158" s="179" t="s">
        <v>160</v>
      </c>
      <c r="T3158" s="184" t="s">
        <v>27</v>
      </c>
      <c r="U3158" s="184" t="str">
        <f>Tabla1[[#This Row],[Códigos CIF]]&amp;" "&amp;"="&amp;" "&amp;Tabla1[[#This Row],[Códigos CIF Habilidad]]</f>
        <v>d455 = Desplazarse por el entorno</v>
      </c>
      <c r="V3158" s="189" t="s">
        <v>161</v>
      </c>
      <c r="W3158" s="19" t="s">
        <v>162</v>
      </c>
      <c r="X3158" s="10"/>
      <c r="Y3158" s="10"/>
      <c r="Z3158"/>
      <c r="AA3158"/>
      <c r="AB3158"/>
      <c r="AC3158"/>
      <c r="AD3158"/>
      <c r="AE3158"/>
      <c r="AF3158"/>
      <c r="AG3158"/>
      <c r="AH3158"/>
      <c r="AI3158"/>
    </row>
    <row r="3159" spans="1:35" ht="51">
      <c r="A3159" s="10">
        <v>3143</v>
      </c>
      <c r="B3159" s="176" t="s">
        <v>1346</v>
      </c>
      <c r="C3159" s="177" t="s">
        <v>1087</v>
      </c>
      <c r="D3159" s="177" t="s">
        <v>385</v>
      </c>
      <c r="E3159" s="178" t="s">
        <v>430</v>
      </c>
      <c r="F3159" s="179">
        <v>60</v>
      </c>
      <c r="G3159" s="180" t="s">
        <v>744</v>
      </c>
      <c r="H3159" s="181">
        <v>3</v>
      </c>
      <c r="I3159" s="182">
        <f>Tabla1[[#This Row],[P_Esperada_MEISR ]]*0.0008928</f>
        <v>2.6784000000000001E-3</v>
      </c>
      <c r="J3159" s="183">
        <v>1</v>
      </c>
      <c r="K3159" s="183">
        <f>Tabla1[[#This Row],[Puntuación]]-1</f>
        <v>0</v>
      </c>
      <c r="L3159" s="182">
        <f>Tabla1[[#This Row],[Cambio escala]]*0.0008928</f>
        <v>0</v>
      </c>
      <c r="M3159" s="179" t="s">
        <v>24</v>
      </c>
      <c r="N3159" s="179" t="s">
        <v>1435</v>
      </c>
      <c r="O3159" s="179" t="s">
        <v>31</v>
      </c>
      <c r="P3159" s="179" t="s">
        <v>1438</v>
      </c>
      <c r="Q3159" s="179" t="s">
        <v>7</v>
      </c>
      <c r="R3159" s="179" t="s">
        <v>1526</v>
      </c>
      <c r="S3159" s="179" t="s">
        <v>111</v>
      </c>
      <c r="T3159" s="184" t="s">
        <v>19</v>
      </c>
      <c r="U3159" s="184" t="str">
        <f>Tabla1[[#This Row],[Códigos CIF]]&amp;" "&amp;"="&amp;" "&amp;Tabla1[[#This Row],[Códigos CIF Habilidad]]</f>
        <v>d137 = Adquirir conceptos</v>
      </c>
      <c r="V3159" s="189" t="s">
        <v>112</v>
      </c>
      <c r="W3159" s="19" t="s">
        <v>113</v>
      </c>
      <c r="X3159" s="10"/>
      <c r="Y3159" s="10"/>
      <c r="Z3159"/>
      <c r="AA3159"/>
      <c r="AB3159"/>
      <c r="AC3159"/>
      <c r="AD3159"/>
      <c r="AE3159"/>
      <c r="AF3159"/>
      <c r="AG3159"/>
      <c r="AH3159"/>
      <c r="AI3159"/>
    </row>
    <row r="3160" spans="1:35" ht="20.399999999999999">
      <c r="A3160" s="10">
        <v>3144</v>
      </c>
      <c r="B3160" s="176" t="s">
        <v>1346</v>
      </c>
      <c r="C3160" s="177" t="s">
        <v>1088</v>
      </c>
      <c r="D3160" s="177" t="s">
        <v>385</v>
      </c>
      <c r="E3160" s="178" t="s">
        <v>431</v>
      </c>
      <c r="F3160" s="179">
        <v>60</v>
      </c>
      <c r="G3160" s="180" t="s">
        <v>744</v>
      </c>
      <c r="H3160" s="181">
        <v>3</v>
      </c>
      <c r="I3160" s="182">
        <f>Tabla1[[#This Row],[P_Esperada_MEISR ]]*0.0008928</f>
        <v>2.6784000000000001E-3</v>
      </c>
      <c r="J3160" s="183">
        <v>1</v>
      </c>
      <c r="K3160" s="183">
        <f>Tabla1[[#This Row],[Puntuación]]-1</f>
        <v>0</v>
      </c>
      <c r="L3160" s="182">
        <f>Tabla1[[#This Row],[Cambio escala]]*0.0008928</f>
        <v>0</v>
      </c>
      <c r="M3160" s="179" t="s">
        <v>23</v>
      </c>
      <c r="N3160" s="179" t="s">
        <v>1434</v>
      </c>
      <c r="O3160" s="179" t="s">
        <v>25</v>
      </c>
      <c r="P3160" s="179" t="s">
        <v>1440</v>
      </c>
      <c r="Q3160" s="179" t="s">
        <v>23</v>
      </c>
      <c r="R3160" s="179" t="s">
        <v>1525</v>
      </c>
      <c r="S3160" s="179" t="s">
        <v>34</v>
      </c>
      <c r="T3160" s="184" t="s">
        <v>27</v>
      </c>
      <c r="U3160" s="184" t="str">
        <f>Tabla1[[#This Row],[Códigos CIF]]&amp;" "&amp;"="&amp;" "&amp;Tabla1[[#This Row],[Códigos CIF Habilidad]]</f>
        <v>d445 = Uso de la mano y el brazo</v>
      </c>
      <c r="V3160" s="189" t="s">
        <v>35</v>
      </c>
      <c r="W3160" s="19" t="s">
        <v>36</v>
      </c>
      <c r="X3160" s="10"/>
      <c r="Y3160" s="10"/>
      <c r="Z3160"/>
      <c r="AA3160"/>
      <c r="AB3160"/>
      <c r="AC3160"/>
      <c r="AD3160"/>
      <c r="AE3160"/>
      <c r="AF3160"/>
      <c r="AG3160"/>
      <c r="AH3160"/>
      <c r="AI3160"/>
    </row>
    <row r="3161" spans="1:35">
      <c r="A3161" s="10">
        <v>3145</v>
      </c>
      <c r="B3161" s="176" t="s">
        <v>1346</v>
      </c>
      <c r="C3161" s="177" t="s">
        <v>1089</v>
      </c>
      <c r="D3161" s="177" t="s">
        <v>385</v>
      </c>
      <c r="E3161" s="178" t="s">
        <v>432</v>
      </c>
      <c r="F3161" s="179">
        <v>60</v>
      </c>
      <c r="G3161" s="180" t="s">
        <v>744</v>
      </c>
      <c r="H3161" s="181">
        <v>3</v>
      </c>
      <c r="I3161" s="182">
        <f>Tabla1[[#This Row],[P_Esperada_MEISR ]]*0.0008928</f>
        <v>2.6784000000000001E-3</v>
      </c>
      <c r="J3161" s="183">
        <v>1</v>
      </c>
      <c r="K3161" s="183">
        <f>Tabla1[[#This Row],[Puntuación]]-1</f>
        <v>0</v>
      </c>
      <c r="L3161" s="182">
        <f>Tabla1[[#This Row],[Cambio escala]]*0.0008928</f>
        <v>0</v>
      </c>
      <c r="M3161" s="179" t="s">
        <v>23</v>
      </c>
      <c r="N3161" s="179" t="s">
        <v>1434</v>
      </c>
      <c r="O3161" s="179" t="s">
        <v>25</v>
      </c>
      <c r="P3161" s="179" t="s">
        <v>1440</v>
      </c>
      <c r="Q3161" s="179" t="s">
        <v>23</v>
      </c>
      <c r="R3161" s="179" t="s">
        <v>1525</v>
      </c>
      <c r="S3161" s="179" t="s">
        <v>160</v>
      </c>
      <c r="T3161" s="184" t="s">
        <v>27</v>
      </c>
      <c r="U3161" s="184" t="str">
        <f>Tabla1[[#This Row],[Códigos CIF]]&amp;" "&amp;"="&amp;" "&amp;Tabla1[[#This Row],[Códigos CIF Habilidad]]</f>
        <v>d455 = Desplazarse por el entorno</v>
      </c>
      <c r="V3161" s="189" t="s">
        <v>161</v>
      </c>
      <c r="W3161" s="19" t="s">
        <v>162</v>
      </c>
      <c r="X3161" s="10"/>
      <c r="Y3161" s="10"/>
      <c r="Z3161"/>
      <c r="AA3161"/>
      <c r="AB3161"/>
      <c r="AC3161"/>
      <c r="AD3161"/>
      <c r="AE3161"/>
      <c r="AF3161"/>
      <c r="AG3161"/>
      <c r="AH3161"/>
      <c r="AI3161"/>
    </row>
    <row r="3162" spans="1:35">
      <c r="A3162" s="10">
        <v>3146</v>
      </c>
      <c r="B3162" s="176" t="s">
        <v>1346</v>
      </c>
      <c r="C3162" s="177" t="s">
        <v>1090</v>
      </c>
      <c r="D3162" s="177" t="s">
        <v>385</v>
      </c>
      <c r="E3162" s="178" t="s">
        <v>433</v>
      </c>
      <c r="F3162" s="179">
        <v>60</v>
      </c>
      <c r="G3162" s="180" t="s">
        <v>744</v>
      </c>
      <c r="H3162" s="181">
        <v>3</v>
      </c>
      <c r="I3162" s="182">
        <f>Tabla1[[#This Row],[P_Esperada_MEISR ]]*0.0008928</f>
        <v>2.6784000000000001E-3</v>
      </c>
      <c r="J3162" s="183">
        <v>1</v>
      </c>
      <c r="K3162" s="183">
        <f>Tabla1[[#This Row],[Puntuación]]-1</f>
        <v>0</v>
      </c>
      <c r="L3162" s="182">
        <f>Tabla1[[#This Row],[Cambio escala]]*0.0008928</f>
        <v>0</v>
      </c>
      <c r="M3162" s="179" t="s">
        <v>23</v>
      </c>
      <c r="N3162" s="179" t="s">
        <v>1434</v>
      </c>
      <c r="O3162" s="179" t="s">
        <v>25</v>
      </c>
      <c r="P3162" s="179" t="s">
        <v>1440</v>
      </c>
      <c r="Q3162" s="179" t="s">
        <v>23</v>
      </c>
      <c r="R3162" s="179" t="s">
        <v>1525</v>
      </c>
      <c r="S3162" s="179" t="s">
        <v>160</v>
      </c>
      <c r="T3162" s="184" t="s">
        <v>27</v>
      </c>
      <c r="U3162" s="184" t="str">
        <f>Tabla1[[#This Row],[Códigos CIF]]&amp;" "&amp;"="&amp;" "&amp;Tabla1[[#This Row],[Códigos CIF Habilidad]]</f>
        <v>d455 = Desplazarse por el entorno</v>
      </c>
      <c r="V3162" s="189" t="s">
        <v>161</v>
      </c>
      <c r="W3162" s="19" t="s">
        <v>162</v>
      </c>
      <c r="X3162" s="10"/>
      <c r="Y3162" s="10"/>
      <c r="Z3162"/>
      <c r="AA3162"/>
      <c r="AB3162"/>
      <c r="AC3162"/>
      <c r="AD3162"/>
      <c r="AE3162"/>
      <c r="AF3162"/>
      <c r="AG3162"/>
      <c r="AH3162"/>
      <c r="AI3162"/>
    </row>
    <row r="3163" spans="1:35" ht="24">
      <c r="A3163" s="10">
        <v>3147</v>
      </c>
      <c r="B3163" s="176" t="s">
        <v>1346</v>
      </c>
      <c r="C3163" s="177" t="s">
        <v>753</v>
      </c>
      <c r="D3163" s="177" t="s">
        <v>435</v>
      </c>
      <c r="E3163" s="178" t="s">
        <v>1546</v>
      </c>
      <c r="F3163" s="179">
        <v>0</v>
      </c>
      <c r="G3163" s="180" t="s">
        <v>683</v>
      </c>
      <c r="H3163" s="181">
        <v>3</v>
      </c>
      <c r="I3163" s="182">
        <f>Tabla1[[#This Row],[P_Esperada_MEISR ]]*0.0008928</f>
        <v>2.6784000000000001E-3</v>
      </c>
      <c r="J3163" s="183">
        <v>1</v>
      </c>
      <c r="K3163" s="183">
        <f>Tabla1[[#This Row],[Puntuación]]-1</f>
        <v>0</v>
      </c>
      <c r="L3163" s="182">
        <f>Tabla1[[#This Row],[Cambio escala]]*0.0008928</f>
        <v>0</v>
      </c>
      <c r="M3163" s="179" t="s">
        <v>23</v>
      </c>
      <c r="N3163" s="179" t="s">
        <v>1434</v>
      </c>
      <c r="O3163" s="179" t="s">
        <v>25</v>
      </c>
      <c r="P3163" s="179" t="s">
        <v>1440</v>
      </c>
      <c r="Q3163" s="179" t="s">
        <v>23</v>
      </c>
      <c r="R3163" s="179" t="s">
        <v>1525</v>
      </c>
      <c r="S3163" s="179" t="s">
        <v>26</v>
      </c>
      <c r="T3163" s="184" t="s">
        <v>27</v>
      </c>
      <c r="U3163" s="184" t="str">
        <f>Tabla1[[#This Row],[Códigos CIF]]&amp;" "&amp;"="&amp;" "&amp;Tabla1[[#This Row],[Códigos CIF Habilidad]]</f>
        <v>d410 = Cambiar las posturas corporales básicas</v>
      </c>
      <c r="V3163" s="189" t="s">
        <v>28</v>
      </c>
      <c r="W3163" s="19" t="s">
        <v>29</v>
      </c>
      <c r="X3163" s="10"/>
      <c r="Y3163" s="10"/>
      <c r="Z3163"/>
      <c r="AA3163"/>
      <c r="AB3163"/>
      <c r="AC3163"/>
      <c r="AD3163"/>
      <c r="AE3163"/>
      <c r="AF3163"/>
      <c r="AG3163"/>
      <c r="AH3163"/>
      <c r="AI3163"/>
    </row>
    <row r="3164" spans="1:35" ht="30.6">
      <c r="A3164" s="10">
        <v>3148</v>
      </c>
      <c r="B3164" s="176" t="s">
        <v>1346</v>
      </c>
      <c r="C3164" s="177" t="s">
        <v>1092</v>
      </c>
      <c r="D3164" s="177" t="s">
        <v>435</v>
      </c>
      <c r="E3164" s="178" t="s">
        <v>436</v>
      </c>
      <c r="F3164" s="179">
        <v>3</v>
      </c>
      <c r="G3164" s="180" t="s">
        <v>683</v>
      </c>
      <c r="H3164" s="181">
        <v>3</v>
      </c>
      <c r="I3164" s="182">
        <f>Tabla1[[#This Row],[P_Esperada_MEISR ]]*0.0008928</f>
        <v>2.6784000000000001E-3</v>
      </c>
      <c r="J3164" s="183">
        <v>1</v>
      </c>
      <c r="K3164" s="183">
        <f>Tabla1[[#This Row],[Puntuación]]-1</f>
        <v>0</v>
      </c>
      <c r="L3164" s="182">
        <f>Tabla1[[#This Row],[Cambio escala]]*0.0008928</f>
        <v>0</v>
      </c>
      <c r="M3164" s="179" t="s">
        <v>24</v>
      </c>
      <c r="N3164" s="179" t="s">
        <v>1435</v>
      </c>
      <c r="O3164" s="179" t="s">
        <v>31</v>
      </c>
      <c r="P3164" s="179" t="s">
        <v>1438</v>
      </c>
      <c r="Q3164" s="179" t="s">
        <v>7</v>
      </c>
      <c r="R3164" s="179" t="s">
        <v>1526</v>
      </c>
      <c r="S3164" s="179" t="s">
        <v>437</v>
      </c>
      <c r="T3164" s="184" t="s">
        <v>19</v>
      </c>
      <c r="U3164" s="184" t="str">
        <f>Tabla1[[#This Row],[Códigos CIF]]&amp;" "&amp;"="&amp;" "&amp;Tabla1[[#This Row],[Códigos CIF Habilidad]]</f>
        <v>d135 = Repetir</v>
      </c>
      <c r="V3164" s="189" t="s">
        <v>438</v>
      </c>
      <c r="W3164" s="19" t="s">
        <v>439</v>
      </c>
      <c r="X3164" s="10"/>
      <c r="Y3164" s="10"/>
      <c r="Z3164"/>
      <c r="AA3164"/>
      <c r="AB3164"/>
      <c r="AC3164"/>
      <c r="AD3164"/>
      <c r="AE3164"/>
      <c r="AF3164"/>
      <c r="AG3164"/>
      <c r="AH3164"/>
      <c r="AI3164"/>
    </row>
    <row r="3165" spans="1:35" ht="24">
      <c r="A3165" s="10">
        <v>3149</v>
      </c>
      <c r="B3165" s="176" t="s">
        <v>1346</v>
      </c>
      <c r="C3165" s="177" t="s">
        <v>1093</v>
      </c>
      <c r="D3165" s="177" t="s">
        <v>435</v>
      </c>
      <c r="E3165" s="178" t="s">
        <v>441</v>
      </c>
      <c r="F3165" s="179">
        <v>5</v>
      </c>
      <c r="G3165" s="180" t="s">
        <v>683</v>
      </c>
      <c r="H3165" s="181">
        <v>3</v>
      </c>
      <c r="I3165" s="182">
        <f>Tabla1[[#This Row],[P_Esperada_MEISR ]]*0.0008928</f>
        <v>2.6784000000000001E-3</v>
      </c>
      <c r="J3165" s="183">
        <v>1</v>
      </c>
      <c r="K3165" s="183">
        <f>Tabla1[[#This Row],[Puntuación]]-1</f>
        <v>0</v>
      </c>
      <c r="L3165" s="182">
        <f>Tabla1[[#This Row],[Cambio escala]]*0.0008928</f>
        <v>0</v>
      </c>
      <c r="M3165" s="179" t="s">
        <v>24</v>
      </c>
      <c r="N3165" s="179" t="s">
        <v>1435</v>
      </c>
      <c r="O3165" s="179" t="s">
        <v>31</v>
      </c>
      <c r="P3165" s="179" t="s">
        <v>1438</v>
      </c>
      <c r="Q3165" s="179" t="s">
        <v>7</v>
      </c>
      <c r="R3165" s="179" t="s">
        <v>1526</v>
      </c>
      <c r="S3165" s="179" t="s">
        <v>37</v>
      </c>
      <c r="T3165" s="184" t="s">
        <v>19</v>
      </c>
      <c r="U3165" s="184" t="str">
        <f>Tabla1[[#This Row],[Códigos CIF]]&amp;" "&amp;"="&amp;" "&amp;Tabla1[[#This Row],[Códigos CIF Habilidad]]</f>
        <v>d120 = Otras experiencias sensoriales intencionadas</v>
      </c>
      <c r="V3165" s="189" t="s">
        <v>38</v>
      </c>
      <c r="W3165" s="19" t="s">
        <v>39</v>
      </c>
      <c r="X3165" s="10"/>
      <c r="Y3165" s="10"/>
      <c r="Z3165"/>
      <c r="AA3165"/>
      <c r="AB3165"/>
      <c r="AC3165"/>
      <c r="AD3165"/>
      <c r="AE3165"/>
      <c r="AF3165"/>
      <c r="AG3165"/>
      <c r="AH3165"/>
      <c r="AI3165"/>
    </row>
    <row r="3166" spans="1:35" ht="24">
      <c r="A3166" s="10">
        <v>3150</v>
      </c>
      <c r="B3166" s="176" t="s">
        <v>1346</v>
      </c>
      <c r="C3166" s="177" t="s">
        <v>1094</v>
      </c>
      <c r="D3166" s="177" t="s">
        <v>435</v>
      </c>
      <c r="E3166" s="178" t="s">
        <v>440</v>
      </c>
      <c r="F3166" s="179">
        <v>6</v>
      </c>
      <c r="G3166" s="180" t="s">
        <v>683</v>
      </c>
      <c r="H3166" s="181">
        <v>3</v>
      </c>
      <c r="I3166" s="182">
        <f>Tabla1[[#This Row],[P_Esperada_MEISR ]]*0.0008928</f>
        <v>2.6784000000000001E-3</v>
      </c>
      <c r="J3166" s="183">
        <v>1</v>
      </c>
      <c r="K3166" s="183">
        <f>Tabla1[[#This Row],[Puntuación]]-1</f>
        <v>0</v>
      </c>
      <c r="L3166" s="182">
        <f>Tabla1[[#This Row],[Cambio escala]]*0.0008928</f>
        <v>0</v>
      </c>
      <c r="M3166" s="179" t="s">
        <v>24</v>
      </c>
      <c r="N3166" s="179" t="s">
        <v>1435</v>
      </c>
      <c r="O3166" s="179" t="s">
        <v>31</v>
      </c>
      <c r="P3166" s="179" t="s">
        <v>1438</v>
      </c>
      <c r="Q3166" s="179" t="s">
        <v>7</v>
      </c>
      <c r="R3166" s="179" t="s">
        <v>1526</v>
      </c>
      <c r="S3166" s="179" t="s">
        <v>37</v>
      </c>
      <c r="T3166" s="184" t="s">
        <v>19</v>
      </c>
      <c r="U3166" s="184" t="str">
        <f>Tabla1[[#This Row],[Códigos CIF]]&amp;" "&amp;"="&amp;" "&amp;Tabla1[[#This Row],[Códigos CIF Habilidad]]</f>
        <v>d120 = Otras experiencias sensoriales intencionadas</v>
      </c>
      <c r="V3166" s="189" t="s">
        <v>38</v>
      </c>
      <c r="W3166" s="19" t="s">
        <v>39</v>
      </c>
      <c r="X3166" s="10"/>
      <c r="Y3166" s="10"/>
      <c r="Z3166"/>
      <c r="AA3166"/>
      <c r="AB3166"/>
      <c r="AC3166"/>
      <c r="AD3166"/>
      <c r="AE3166"/>
      <c r="AF3166"/>
      <c r="AG3166"/>
      <c r="AH3166"/>
      <c r="AI3166"/>
    </row>
    <row r="3167" spans="1:35" ht="20.399999999999999">
      <c r="A3167" s="10">
        <v>3151</v>
      </c>
      <c r="B3167" s="176" t="s">
        <v>1346</v>
      </c>
      <c r="C3167" s="177" t="s">
        <v>1095</v>
      </c>
      <c r="D3167" s="177" t="s">
        <v>435</v>
      </c>
      <c r="E3167" s="178" t="s">
        <v>442</v>
      </c>
      <c r="F3167" s="179">
        <v>6</v>
      </c>
      <c r="G3167" s="180" t="s">
        <v>683</v>
      </c>
      <c r="H3167" s="181">
        <v>3</v>
      </c>
      <c r="I3167" s="182">
        <f>Tabla1[[#This Row],[P_Esperada_MEISR ]]*0.0008928</f>
        <v>2.6784000000000001E-3</v>
      </c>
      <c r="J3167" s="183">
        <v>1</v>
      </c>
      <c r="K3167" s="183">
        <f>Tabla1[[#This Row],[Puntuación]]-1</f>
        <v>0</v>
      </c>
      <c r="L3167" s="182">
        <f>Tabla1[[#This Row],[Cambio escala]]*0.0008928</f>
        <v>0</v>
      </c>
      <c r="M3167" s="179" t="s">
        <v>23</v>
      </c>
      <c r="N3167" s="179" t="s">
        <v>1434</v>
      </c>
      <c r="O3167" s="179" t="s">
        <v>25</v>
      </c>
      <c r="P3167" s="179" t="s">
        <v>1440</v>
      </c>
      <c r="Q3167" s="179" t="s">
        <v>23</v>
      </c>
      <c r="R3167" s="179" t="s">
        <v>1525</v>
      </c>
      <c r="S3167" s="179" t="s">
        <v>132</v>
      </c>
      <c r="T3167" s="184" t="s">
        <v>27</v>
      </c>
      <c r="U3167" s="184" t="str">
        <f>Tabla1[[#This Row],[Códigos CIF]]&amp;" "&amp;"="&amp;" "&amp;Tabla1[[#This Row],[Códigos CIF Habilidad]]</f>
        <v>d440 = Uso fino de la mano</v>
      </c>
      <c r="V3167" s="189" t="s">
        <v>133</v>
      </c>
      <c r="W3167" s="19" t="s">
        <v>134</v>
      </c>
      <c r="X3167" s="10"/>
      <c r="Y3167" s="10"/>
      <c r="Z3167"/>
      <c r="AA3167"/>
      <c r="AB3167"/>
      <c r="AC3167"/>
      <c r="AD3167"/>
      <c r="AE3167"/>
      <c r="AF3167"/>
      <c r="AG3167"/>
      <c r="AH3167"/>
      <c r="AI3167"/>
    </row>
    <row r="3168" spans="1:35" ht="20.399999999999999">
      <c r="A3168" s="10">
        <v>3152</v>
      </c>
      <c r="B3168" s="176" t="s">
        <v>1346</v>
      </c>
      <c r="C3168" s="177" t="s">
        <v>1096</v>
      </c>
      <c r="D3168" s="177" t="s">
        <v>435</v>
      </c>
      <c r="E3168" s="178" t="s">
        <v>443</v>
      </c>
      <c r="F3168" s="179">
        <v>6</v>
      </c>
      <c r="G3168" s="180" t="s">
        <v>683</v>
      </c>
      <c r="H3168" s="181">
        <v>3</v>
      </c>
      <c r="I3168" s="182">
        <f>Tabla1[[#This Row],[P_Esperada_MEISR ]]*0.0008928</f>
        <v>2.6784000000000001E-3</v>
      </c>
      <c r="J3168" s="183">
        <v>1</v>
      </c>
      <c r="K3168" s="183">
        <f>Tabla1[[#This Row],[Puntuación]]-1</f>
        <v>0</v>
      </c>
      <c r="L3168" s="182">
        <f>Tabla1[[#This Row],[Cambio escala]]*0.0008928</f>
        <v>0</v>
      </c>
      <c r="M3168" s="179" t="s">
        <v>24</v>
      </c>
      <c r="N3168" s="179" t="s">
        <v>1435</v>
      </c>
      <c r="O3168" s="179" t="s">
        <v>31</v>
      </c>
      <c r="P3168" s="179" t="s">
        <v>1438</v>
      </c>
      <c r="Q3168" s="179" t="s">
        <v>7</v>
      </c>
      <c r="R3168" s="179" t="s">
        <v>1526</v>
      </c>
      <c r="S3168" s="179" t="s">
        <v>86</v>
      </c>
      <c r="T3168" s="184" t="s">
        <v>50</v>
      </c>
      <c r="U3168" s="184" t="str">
        <f>Tabla1[[#This Row],[Códigos CIF]]&amp;" "&amp;"="&amp;" "&amp;Tabla1[[#This Row],[Códigos CIF Habilidad]]</f>
        <v>d210 = Llevar a cabo una única tarea</v>
      </c>
      <c r="V3168" s="189" t="s">
        <v>87</v>
      </c>
      <c r="W3168" s="19" t="s">
        <v>88</v>
      </c>
      <c r="X3168" s="10"/>
      <c r="Y3168" s="10"/>
      <c r="Z3168"/>
      <c r="AA3168"/>
      <c r="AB3168"/>
      <c r="AC3168"/>
      <c r="AD3168"/>
      <c r="AE3168"/>
      <c r="AF3168"/>
      <c r="AG3168"/>
      <c r="AH3168"/>
      <c r="AI3168"/>
    </row>
    <row r="3169" spans="1:35" ht="24">
      <c r="A3169" s="10">
        <v>3153</v>
      </c>
      <c r="B3169" s="176" t="s">
        <v>1346</v>
      </c>
      <c r="C3169" s="177" t="s">
        <v>1097</v>
      </c>
      <c r="D3169" s="177" t="s">
        <v>435</v>
      </c>
      <c r="E3169" s="178" t="s">
        <v>1328</v>
      </c>
      <c r="F3169" s="179">
        <v>7</v>
      </c>
      <c r="G3169" s="180" t="s">
        <v>686</v>
      </c>
      <c r="H3169" s="181">
        <v>3</v>
      </c>
      <c r="I3169" s="182">
        <f>Tabla1[[#This Row],[P_Esperada_MEISR ]]*0.0008928</f>
        <v>2.6784000000000001E-3</v>
      </c>
      <c r="J3169" s="183">
        <v>1</v>
      </c>
      <c r="K3169" s="183">
        <f>Tabla1[[#This Row],[Puntuación]]-1</f>
        <v>0</v>
      </c>
      <c r="L3169" s="182">
        <f>Tabla1[[#This Row],[Cambio escala]]*0.0008928</f>
        <v>0</v>
      </c>
      <c r="M3169" s="179" t="s">
        <v>24</v>
      </c>
      <c r="N3169" s="179" t="s">
        <v>1435</v>
      </c>
      <c r="O3169" s="179" t="s">
        <v>25</v>
      </c>
      <c r="P3169" s="179" t="s">
        <v>1440</v>
      </c>
      <c r="Q3169" s="179" t="s">
        <v>23</v>
      </c>
      <c r="R3169" s="179" t="s">
        <v>1525</v>
      </c>
      <c r="S3169" s="179" t="s">
        <v>26</v>
      </c>
      <c r="T3169" s="184" t="s">
        <v>27</v>
      </c>
      <c r="U3169" s="184" t="str">
        <f>Tabla1[[#This Row],[Códigos CIF]]&amp;" "&amp;"="&amp;" "&amp;Tabla1[[#This Row],[Códigos CIF Habilidad]]</f>
        <v>d410 = Cambiar las posturas corporales básicas</v>
      </c>
      <c r="V3169" s="189" t="s">
        <v>28</v>
      </c>
      <c r="W3169" s="19" t="s">
        <v>29</v>
      </c>
      <c r="X3169" s="10"/>
      <c r="Y3169" s="10"/>
      <c r="Z3169"/>
      <c r="AA3169"/>
      <c r="AB3169"/>
      <c r="AC3169"/>
      <c r="AD3169"/>
      <c r="AE3169"/>
      <c r="AF3169"/>
      <c r="AG3169"/>
      <c r="AH3169"/>
      <c r="AI3169"/>
    </row>
    <row r="3170" spans="1:35">
      <c r="A3170" s="10">
        <v>3154</v>
      </c>
      <c r="B3170" s="176" t="s">
        <v>1346</v>
      </c>
      <c r="C3170" s="177" t="s">
        <v>1098</v>
      </c>
      <c r="D3170" s="177" t="s">
        <v>435</v>
      </c>
      <c r="E3170" s="178" t="s">
        <v>444</v>
      </c>
      <c r="F3170" s="179">
        <v>8</v>
      </c>
      <c r="G3170" s="180" t="s">
        <v>686</v>
      </c>
      <c r="H3170" s="181">
        <v>3</v>
      </c>
      <c r="I3170" s="182">
        <f>Tabla1[[#This Row],[P_Esperada_MEISR ]]*0.0008928</f>
        <v>2.6784000000000001E-3</v>
      </c>
      <c r="J3170" s="183">
        <v>1</v>
      </c>
      <c r="K3170" s="183">
        <f>Tabla1[[#This Row],[Puntuación]]-1</f>
        <v>0</v>
      </c>
      <c r="L3170" s="182">
        <f>Tabla1[[#This Row],[Cambio escala]]*0.0008928</f>
        <v>0</v>
      </c>
      <c r="M3170" s="179" t="s">
        <v>23</v>
      </c>
      <c r="N3170" s="179" t="s">
        <v>1434</v>
      </c>
      <c r="O3170" s="179" t="s">
        <v>25</v>
      </c>
      <c r="P3170" s="179" t="s">
        <v>1440</v>
      </c>
      <c r="Q3170" s="179" t="s">
        <v>23</v>
      </c>
      <c r="R3170" s="179" t="s">
        <v>1525</v>
      </c>
      <c r="S3170" s="179" t="s">
        <v>44</v>
      </c>
      <c r="T3170" s="184" t="s">
        <v>27</v>
      </c>
      <c r="U3170" s="184" t="str">
        <f>Tabla1[[#This Row],[Códigos CIF]]&amp;" "&amp;"="&amp;" "&amp;Tabla1[[#This Row],[Códigos CIF Habilidad]]</f>
        <v>d415 = Mantener la posición del cuerpo</v>
      </c>
      <c r="V3170" s="189" t="s">
        <v>45</v>
      </c>
      <c r="W3170" s="19" t="s">
        <v>46</v>
      </c>
      <c r="X3170" s="10"/>
      <c r="Y3170" s="10"/>
      <c r="Z3170"/>
      <c r="AA3170"/>
      <c r="AB3170"/>
      <c r="AC3170"/>
      <c r="AD3170"/>
      <c r="AE3170"/>
      <c r="AF3170"/>
      <c r="AG3170"/>
      <c r="AH3170"/>
      <c r="AI3170"/>
    </row>
    <row r="3171" spans="1:35" ht="30.6">
      <c r="A3171" s="10">
        <v>3155</v>
      </c>
      <c r="B3171" s="176" t="s">
        <v>1346</v>
      </c>
      <c r="C3171" s="177" t="s">
        <v>1099</v>
      </c>
      <c r="D3171" s="177" t="s">
        <v>435</v>
      </c>
      <c r="E3171" s="178" t="s">
        <v>445</v>
      </c>
      <c r="F3171" s="179">
        <v>9</v>
      </c>
      <c r="G3171" s="180" t="s">
        <v>686</v>
      </c>
      <c r="H3171" s="181">
        <v>3</v>
      </c>
      <c r="I3171" s="182">
        <f>Tabla1[[#This Row],[P_Esperada_MEISR ]]*0.0008928</f>
        <v>2.6784000000000001E-3</v>
      </c>
      <c r="J3171" s="183">
        <v>1</v>
      </c>
      <c r="K3171" s="183">
        <f>Tabla1[[#This Row],[Puntuación]]-1</f>
        <v>0</v>
      </c>
      <c r="L3171" s="182">
        <f>Tabla1[[#This Row],[Cambio escala]]*0.0008928</f>
        <v>0</v>
      </c>
      <c r="M3171" s="179" t="s">
        <v>24</v>
      </c>
      <c r="N3171" s="179" t="s">
        <v>1435</v>
      </c>
      <c r="O3171" s="179" t="s">
        <v>31</v>
      </c>
      <c r="P3171" s="179" t="s">
        <v>1438</v>
      </c>
      <c r="Q3171" s="179" t="s">
        <v>7</v>
      </c>
      <c r="R3171" s="179" t="s">
        <v>1526</v>
      </c>
      <c r="S3171" s="179" t="s">
        <v>257</v>
      </c>
      <c r="T3171" s="184" t="s">
        <v>19</v>
      </c>
      <c r="U3171" s="184" t="str">
        <f>Tabla1[[#This Row],[Códigos CIF]]&amp;" "&amp;"="&amp;" "&amp;Tabla1[[#This Row],[Códigos CIF Habilidad]]</f>
        <v>d131 = Aprender mediante acciones con objetos</v>
      </c>
      <c r="V3171" s="189" t="s">
        <v>258</v>
      </c>
      <c r="W3171" s="19" t="s">
        <v>259</v>
      </c>
      <c r="X3171" s="10"/>
      <c r="Y3171" s="10"/>
      <c r="Z3171"/>
      <c r="AA3171"/>
      <c r="AB3171"/>
      <c r="AC3171"/>
      <c r="AD3171"/>
      <c r="AE3171"/>
      <c r="AF3171"/>
      <c r="AG3171"/>
      <c r="AH3171"/>
      <c r="AI3171"/>
    </row>
    <row r="3172" spans="1:35" ht="40.799999999999997">
      <c r="A3172" s="10">
        <v>3156</v>
      </c>
      <c r="B3172" s="176" t="s">
        <v>1346</v>
      </c>
      <c r="C3172" s="177" t="s">
        <v>1100</v>
      </c>
      <c r="D3172" s="177" t="s">
        <v>435</v>
      </c>
      <c r="E3172" s="178" t="s">
        <v>1547</v>
      </c>
      <c r="F3172" s="179">
        <v>9</v>
      </c>
      <c r="G3172" s="180" t="s">
        <v>686</v>
      </c>
      <c r="H3172" s="181">
        <v>3</v>
      </c>
      <c r="I3172" s="182">
        <f>Tabla1[[#This Row],[P_Esperada_MEISR ]]*0.0008928</f>
        <v>2.6784000000000001E-3</v>
      </c>
      <c r="J3172" s="183">
        <v>1</v>
      </c>
      <c r="K3172" s="183">
        <f>Tabla1[[#This Row],[Puntuación]]-1</f>
        <v>0</v>
      </c>
      <c r="L3172" s="182">
        <f>Tabla1[[#This Row],[Cambio escala]]*0.0008928</f>
        <v>0</v>
      </c>
      <c r="M3172" s="179" t="s">
        <v>24</v>
      </c>
      <c r="N3172" s="179" t="s">
        <v>1435</v>
      </c>
      <c r="O3172" s="179" t="s">
        <v>25</v>
      </c>
      <c r="P3172" s="179" t="s">
        <v>1440</v>
      </c>
      <c r="Q3172" s="179" t="s">
        <v>7</v>
      </c>
      <c r="R3172" s="179" t="s">
        <v>1526</v>
      </c>
      <c r="S3172" s="179" t="s">
        <v>132</v>
      </c>
      <c r="T3172" s="184" t="s">
        <v>27</v>
      </c>
      <c r="U3172" s="184" t="str">
        <f>Tabla1[[#This Row],[Códigos CIF]]&amp;" "&amp;"="&amp;" "&amp;Tabla1[[#This Row],[Códigos CIF Habilidad]]</f>
        <v>d440 = Uso fino de la mano</v>
      </c>
      <c r="V3172" s="189" t="s">
        <v>133</v>
      </c>
      <c r="W3172" s="19" t="s">
        <v>134</v>
      </c>
      <c r="X3172" s="10"/>
      <c r="Y3172" s="10"/>
      <c r="Z3172"/>
      <c r="AA3172"/>
      <c r="AB3172"/>
      <c r="AC3172"/>
      <c r="AD3172"/>
      <c r="AE3172"/>
      <c r="AF3172"/>
      <c r="AG3172"/>
      <c r="AH3172"/>
      <c r="AI3172"/>
    </row>
    <row r="3173" spans="1:35" ht="30.6">
      <c r="A3173" s="10">
        <v>3157</v>
      </c>
      <c r="B3173" s="176" t="s">
        <v>1346</v>
      </c>
      <c r="C3173" s="177" t="s">
        <v>1101</v>
      </c>
      <c r="D3173" s="177" t="s">
        <v>435</v>
      </c>
      <c r="E3173" s="178" t="s">
        <v>446</v>
      </c>
      <c r="F3173" s="179">
        <v>9</v>
      </c>
      <c r="G3173" s="180" t="s">
        <v>686</v>
      </c>
      <c r="H3173" s="181">
        <v>3</v>
      </c>
      <c r="I3173" s="182">
        <f>Tabla1[[#This Row],[P_Esperada_MEISR ]]*0.0008928</f>
        <v>2.6784000000000001E-3</v>
      </c>
      <c r="J3173" s="183">
        <v>1</v>
      </c>
      <c r="K3173" s="183">
        <f>Tabla1[[#This Row],[Puntuación]]-1</f>
        <v>0</v>
      </c>
      <c r="L3173" s="182">
        <f>Tabla1[[#This Row],[Cambio escala]]*0.0008928</f>
        <v>0</v>
      </c>
      <c r="M3173" s="179" t="s">
        <v>23</v>
      </c>
      <c r="N3173" s="179" t="s">
        <v>1434</v>
      </c>
      <c r="O3173" s="179" t="s">
        <v>25</v>
      </c>
      <c r="P3173" s="179" t="s">
        <v>1440</v>
      </c>
      <c r="Q3173" s="179" t="s">
        <v>23</v>
      </c>
      <c r="R3173" s="179" t="s">
        <v>1525</v>
      </c>
      <c r="S3173" s="179" t="s">
        <v>26</v>
      </c>
      <c r="T3173" s="184" t="s">
        <v>27</v>
      </c>
      <c r="U3173" s="184" t="str">
        <f>Tabla1[[#This Row],[Códigos CIF]]&amp;" "&amp;"="&amp;" "&amp;Tabla1[[#This Row],[Códigos CIF Habilidad]]</f>
        <v>d410 = Cambiar las posturas corporales básicas</v>
      </c>
      <c r="V3173" s="189" t="s">
        <v>28</v>
      </c>
      <c r="W3173" s="19" t="s">
        <v>29</v>
      </c>
      <c r="X3173" s="10"/>
      <c r="Y3173" s="10"/>
      <c r="Z3173"/>
      <c r="AA3173"/>
      <c r="AB3173"/>
      <c r="AC3173"/>
      <c r="AD3173"/>
      <c r="AE3173"/>
      <c r="AF3173"/>
      <c r="AG3173"/>
      <c r="AH3173"/>
      <c r="AI3173"/>
    </row>
    <row r="3174" spans="1:35" ht="30.6">
      <c r="A3174" s="10">
        <v>3158</v>
      </c>
      <c r="B3174" s="176" t="s">
        <v>1346</v>
      </c>
      <c r="C3174" s="177" t="s">
        <v>1102</v>
      </c>
      <c r="D3174" s="177" t="s">
        <v>435</v>
      </c>
      <c r="E3174" s="178" t="s">
        <v>447</v>
      </c>
      <c r="F3174" s="179">
        <v>9</v>
      </c>
      <c r="G3174" s="180" t="s">
        <v>686</v>
      </c>
      <c r="H3174" s="181">
        <v>3</v>
      </c>
      <c r="I3174" s="182">
        <f>Tabla1[[#This Row],[P_Esperada_MEISR ]]*0.0008928</f>
        <v>2.6784000000000001E-3</v>
      </c>
      <c r="J3174" s="183">
        <v>1</v>
      </c>
      <c r="K3174" s="183">
        <f>Tabla1[[#This Row],[Puntuación]]-1</f>
        <v>0</v>
      </c>
      <c r="L3174" s="182">
        <f>Tabla1[[#This Row],[Cambio escala]]*0.0008928</f>
        <v>0</v>
      </c>
      <c r="M3174" s="179" t="s">
        <v>23</v>
      </c>
      <c r="N3174" s="179" t="s">
        <v>1434</v>
      </c>
      <c r="O3174" s="179" t="s">
        <v>25</v>
      </c>
      <c r="P3174" s="179" t="s">
        <v>1440</v>
      </c>
      <c r="Q3174" s="179" t="s">
        <v>23</v>
      </c>
      <c r="R3174" s="179" t="s">
        <v>1525</v>
      </c>
      <c r="S3174" s="179" t="s">
        <v>160</v>
      </c>
      <c r="T3174" s="184" t="s">
        <v>27</v>
      </c>
      <c r="U3174" s="184" t="str">
        <f>Tabla1[[#This Row],[Códigos CIF]]&amp;" "&amp;"="&amp;" "&amp;Tabla1[[#This Row],[Códigos CIF Habilidad]]</f>
        <v>d455 = Desplazarse por el entorno</v>
      </c>
      <c r="V3174" s="189" t="s">
        <v>161</v>
      </c>
      <c r="W3174" s="19" t="s">
        <v>162</v>
      </c>
      <c r="X3174" s="10"/>
      <c r="Y3174" s="10"/>
      <c r="Z3174"/>
      <c r="AA3174"/>
      <c r="AB3174"/>
      <c r="AC3174"/>
      <c r="AD3174"/>
      <c r="AE3174"/>
      <c r="AF3174"/>
      <c r="AG3174"/>
      <c r="AH3174"/>
      <c r="AI3174"/>
    </row>
    <row r="3175" spans="1:35" ht="30.6">
      <c r="A3175" s="10">
        <v>3159</v>
      </c>
      <c r="B3175" s="176" t="s">
        <v>1346</v>
      </c>
      <c r="C3175" s="177" t="s">
        <v>1103</v>
      </c>
      <c r="D3175" s="177" t="s">
        <v>435</v>
      </c>
      <c r="E3175" s="178" t="s">
        <v>448</v>
      </c>
      <c r="F3175" s="179">
        <v>10</v>
      </c>
      <c r="G3175" s="180" t="s">
        <v>686</v>
      </c>
      <c r="H3175" s="181">
        <v>3</v>
      </c>
      <c r="I3175" s="182">
        <f>Tabla1[[#This Row],[P_Esperada_MEISR ]]*0.0008928</f>
        <v>2.6784000000000001E-3</v>
      </c>
      <c r="J3175" s="183">
        <v>1</v>
      </c>
      <c r="K3175" s="183">
        <f>Tabla1[[#This Row],[Puntuación]]-1</f>
        <v>0</v>
      </c>
      <c r="L3175" s="182">
        <f>Tabla1[[#This Row],[Cambio escala]]*0.0008928</f>
        <v>0</v>
      </c>
      <c r="M3175" s="179" t="s">
        <v>23</v>
      </c>
      <c r="N3175" s="179" t="s">
        <v>1434</v>
      </c>
      <c r="O3175" s="179" t="s">
        <v>25</v>
      </c>
      <c r="P3175" s="179" t="s">
        <v>1440</v>
      </c>
      <c r="Q3175" s="179" t="s">
        <v>23</v>
      </c>
      <c r="R3175" s="179" t="s">
        <v>1525</v>
      </c>
      <c r="S3175" s="179" t="s">
        <v>132</v>
      </c>
      <c r="T3175" s="184" t="s">
        <v>27</v>
      </c>
      <c r="U3175" s="184" t="str">
        <f>Tabla1[[#This Row],[Códigos CIF]]&amp;" "&amp;"="&amp;" "&amp;Tabla1[[#This Row],[Códigos CIF Habilidad]]</f>
        <v>d440 = Uso fino de la mano</v>
      </c>
      <c r="V3175" s="189" t="s">
        <v>133</v>
      </c>
      <c r="W3175" s="19" t="s">
        <v>134</v>
      </c>
      <c r="X3175" s="10"/>
      <c r="Y3175" s="10"/>
      <c r="Z3175"/>
      <c r="AA3175"/>
      <c r="AB3175"/>
      <c r="AC3175"/>
      <c r="AD3175"/>
      <c r="AE3175"/>
      <c r="AF3175"/>
      <c r="AG3175"/>
      <c r="AH3175"/>
      <c r="AI3175"/>
    </row>
    <row r="3176" spans="1:35" ht="30.6">
      <c r="A3176" s="10">
        <v>3160</v>
      </c>
      <c r="B3176" s="176" t="s">
        <v>1346</v>
      </c>
      <c r="C3176" s="177" t="s">
        <v>1104</v>
      </c>
      <c r="D3176" s="177" t="s">
        <v>435</v>
      </c>
      <c r="E3176" s="178" t="s">
        <v>449</v>
      </c>
      <c r="F3176" s="179">
        <v>12</v>
      </c>
      <c r="G3176" s="180" t="s">
        <v>686</v>
      </c>
      <c r="H3176" s="181">
        <v>3</v>
      </c>
      <c r="I3176" s="182">
        <f>Tabla1[[#This Row],[P_Esperada_MEISR ]]*0.0008928</f>
        <v>2.6784000000000001E-3</v>
      </c>
      <c r="J3176" s="183">
        <v>1</v>
      </c>
      <c r="K3176" s="183">
        <f>Tabla1[[#This Row],[Puntuación]]-1</f>
        <v>0</v>
      </c>
      <c r="L3176" s="182">
        <f>Tabla1[[#This Row],[Cambio escala]]*0.0008928</f>
        <v>0</v>
      </c>
      <c r="M3176" s="179" t="s">
        <v>24</v>
      </c>
      <c r="N3176" s="179" t="s">
        <v>1435</v>
      </c>
      <c r="O3176" s="179" t="s">
        <v>31</v>
      </c>
      <c r="P3176" s="179" t="s">
        <v>1438</v>
      </c>
      <c r="Q3176" s="179" t="s">
        <v>7</v>
      </c>
      <c r="R3176" s="179" t="s">
        <v>1526</v>
      </c>
      <c r="S3176" s="179" t="s">
        <v>233</v>
      </c>
      <c r="T3176" s="184" t="s">
        <v>50</v>
      </c>
      <c r="U3176" s="184" t="str">
        <f>Tabla1[[#This Row],[Códigos CIF]]&amp;" "&amp;"="&amp;" "&amp;Tabla1[[#This Row],[Códigos CIF Habilidad]]</f>
        <v>d220 = Llevar a cabo múltiples tareas</v>
      </c>
      <c r="V3176" s="189" t="s">
        <v>234</v>
      </c>
      <c r="W3176" s="19" t="s">
        <v>235</v>
      </c>
      <c r="X3176" s="10"/>
      <c r="Y3176" s="10"/>
      <c r="Z3176"/>
      <c r="AA3176"/>
      <c r="AB3176"/>
      <c r="AC3176"/>
      <c r="AD3176"/>
      <c r="AE3176"/>
      <c r="AF3176"/>
      <c r="AG3176"/>
      <c r="AH3176"/>
      <c r="AI3176"/>
    </row>
    <row r="3177" spans="1:35" ht="51">
      <c r="A3177" s="10">
        <v>3161</v>
      </c>
      <c r="B3177" s="176" t="s">
        <v>1346</v>
      </c>
      <c r="C3177" s="177" t="s">
        <v>1105</v>
      </c>
      <c r="D3177" s="177" t="s">
        <v>435</v>
      </c>
      <c r="E3177" s="178" t="s">
        <v>450</v>
      </c>
      <c r="F3177" s="179">
        <v>12</v>
      </c>
      <c r="G3177" s="180" t="s">
        <v>686</v>
      </c>
      <c r="H3177" s="181">
        <v>3</v>
      </c>
      <c r="I3177" s="182">
        <f>Tabla1[[#This Row],[P_Esperada_MEISR ]]*0.0008928</f>
        <v>2.6784000000000001E-3</v>
      </c>
      <c r="J3177" s="183">
        <v>1</v>
      </c>
      <c r="K3177" s="183">
        <f>Tabla1[[#This Row],[Puntuación]]-1</f>
        <v>0</v>
      </c>
      <c r="L3177" s="182">
        <f>Tabla1[[#This Row],[Cambio escala]]*0.0008928</f>
        <v>0</v>
      </c>
      <c r="M3177" s="179" t="s">
        <v>24</v>
      </c>
      <c r="N3177" s="179" t="s">
        <v>1435</v>
      </c>
      <c r="O3177" s="179" t="s">
        <v>25</v>
      </c>
      <c r="P3177" s="179" t="s">
        <v>1440</v>
      </c>
      <c r="Q3177" s="179" t="s">
        <v>7</v>
      </c>
      <c r="R3177" s="179" t="s">
        <v>1526</v>
      </c>
      <c r="S3177" s="179" t="s">
        <v>233</v>
      </c>
      <c r="T3177" s="184" t="s">
        <v>50</v>
      </c>
      <c r="U3177" s="184" t="str">
        <f>Tabla1[[#This Row],[Códigos CIF]]&amp;" "&amp;"="&amp;" "&amp;Tabla1[[#This Row],[Códigos CIF Habilidad]]</f>
        <v>d220 = Llevar a cabo múltiples tareas</v>
      </c>
      <c r="V3177" s="189" t="s">
        <v>234</v>
      </c>
      <c r="W3177" s="19" t="s">
        <v>235</v>
      </c>
      <c r="X3177" s="10"/>
      <c r="Y3177" s="10"/>
      <c r="Z3177"/>
      <c r="AA3177"/>
      <c r="AB3177"/>
      <c r="AC3177"/>
      <c r="AD3177"/>
      <c r="AE3177"/>
      <c r="AF3177"/>
      <c r="AG3177"/>
      <c r="AH3177"/>
      <c r="AI3177"/>
    </row>
    <row r="3178" spans="1:35" ht="20.399999999999999">
      <c r="A3178" s="10">
        <v>3162</v>
      </c>
      <c r="B3178" s="176" t="s">
        <v>1346</v>
      </c>
      <c r="C3178" s="177" t="s">
        <v>1106</v>
      </c>
      <c r="D3178" s="177" t="s">
        <v>435</v>
      </c>
      <c r="E3178" s="178" t="s">
        <v>451</v>
      </c>
      <c r="F3178" s="179">
        <v>12</v>
      </c>
      <c r="G3178" s="180" t="s">
        <v>686</v>
      </c>
      <c r="H3178" s="181">
        <v>3</v>
      </c>
      <c r="I3178" s="182">
        <f>Tabla1[[#This Row],[P_Esperada_MEISR ]]*0.0008928</f>
        <v>2.6784000000000001E-3</v>
      </c>
      <c r="J3178" s="183">
        <v>1</v>
      </c>
      <c r="K3178" s="183">
        <f>Tabla1[[#This Row],[Puntuación]]-1</f>
        <v>0</v>
      </c>
      <c r="L3178" s="182">
        <f>Tabla1[[#This Row],[Cambio escala]]*0.0008928</f>
        <v>0</v>
      </c>
      <c r="M3178" s="179" t="s">
        <v>23</v>
      </c>
      <c r="N3178" s="179" t="s">
        <v>1434</v>
      </c>
      <c r="O3178" s="179" t="s">
        <v>25</v>
      </c>
      <c r="P3178" s="179" t="s">
        <v>1440</v>
      </c>
      <c r="Q3178" s="179" t="s">
        <v>23</v>
      </c>
      <c r="R3178" s="179" t="s">
        <v>1525</v>
      </c>
      <c r="S3178" s="179" t="s">
        <v>132</v>
      </c>
      <c r="T3178" s="184" t="s">
        <v>27</v>
      </c>
      <c r="U3178" s="184" t="str">
        <f>Tabla1[[#This Row],[Códigos CIF]]&amp;" "&amp;"="&amp;" "&amp;Tabla1[[#This Row],[Códigos CIF Habilidad]]</f>
        <v>d440 = Uso fino de la mano</v>
      </c>
      <c r="V3178" s="189" t="s">
        <v>133</v>
      </c>
      <c r="W3178" s="19" t="s">
        <v>134</v>
      </c>
      <c r="X3178" s="10"/>
      <c r="Y3178" s="10"/>
      <c r="Z3178"/>
      <c r="AA3178"/>
      <c r="AB3178"/>
      <c r="AC3178"/>
      <c r="AD3178"/>
      <c r="AE3178"/>
      <c r="AF3178"/>
      <c r="AG3178"/>
      <c r="AH3178"/>
      <c r="AI3178"/>
    </row>
    <row r="3179" spans="1:35">
      <c r="A3179" s="10">
        <v>3163</v>
      </c>
      <c r="B3179" s="176" t="s">
        <v>1346</v>
      </c>
      <c r="C3179" s="177" t="s">
        <v>1107</v>
      </c>
      <c r="D3179" s="177" t="s">
        <v>435</v>
      </c>
      <c r="E3179" s="178" t="s">
        <v>1331</v>
      </c>
      <c r="F3179" s="179">
        <v>12</v>
      </c>
      <c r="G3179" s="180" t="s">
        <v>686</v>
      </c>
      <c r="H3179" s="181">
        <v>3</v>
      </c>
      <c r="I3179" s="182">
        <f>Tabla1[[#This Row],[P_Esperada_MEISR ]]*0.0008928</f>
        <v>2.6784000000000001E-3</v>
      </c>
      <c r="J3179" s="183">
        <v>1</v>
      </c>
      <c r="K3179" s="183">
        <f>Tabla1[[#This Row],[Puntuación]]-1</f>
        <v>0</v>
      </c>
      <c r="L3179" s="182">
        <f>Tabla1[[#This Row],[Cambio escala]]*0.0008928</f>
        <v>0</v>
      </c>
      <c r="M3179" s="179" t="s">
        <v>5</v>
      </c>
      <c r="N3179" s="179" t="s">
        <v>1436</v>
      </c>
      <c r="O3179" s="179" t="s">
        <v>6</v>
      </c>
      <c r="P3179" s="179" t="s">
        <v>1439</v>
      </c>
      <c r="Q3179" s="179" t="s">
        <v>5</v>
      </c>
      <c r="R3179" s="179" t="s">
        <v>1519</v>
      </c>
      <c r="S3179" s="179" t="s">
        <v>8</v>
      </c>
      <c r="T3179" s="184" t="s">
        <v>9</v>
      </c>
      <c r="U3179" s="184" t="str">
        <f>Tabla1[[#This Row],[Códigos CIF]]&amp;" "&amp;"="&amp;" "&amp;Tabla1[[#This Row],[Códigos CIF Habilidad]]</f>
        <v>d331 = Pre-lenguaje</v>
      </c>
      <c r="V3179" s="189" t="s">
        <v>10</v>
      </c>
      <c r="W3179" s="19" t="s">
        <v>11</v>
      </c>
      <c r="X3179" s="10"/>
      <c r="Y3179" s="10"/>
      <c r="Z3179"/>
      <c r="AA3179"/>
      <c r="AB3179"/>
      <c r="AC3179"/>
      <c r="AD3179"/>
      <c r="AE3179"/>
      <c r="AF3179"/>
      <c r="AG3179"/>
      <c r="AH3179"/>
      <c r="AI3179"/>
    </row>
    <row r="3180" spans="1:35" ht="30.6">
      <c r="A3180" s="10">
        <v>3164</v>
      </c>
      <c r="B3180" s="176" t="s">
        <v>1346</v>
      </c>
      <c r="C3180" s="177" t="s">
        <v>1108</v>
      </c>
      <c r="D3180" s="177" t="s">
        <v>435</v>
      </c>
      <c r="E3180" s="178" t="s">
        <v>1330</v>
      </c>
      <c r="F3180" s="179">
        <v>15</v>
      </c>
      <c r="G3180" s="180" t="s">
        <v>684</v>
      </c>
      <c r="H3180" s="181">
        <v>3</v>
      </c>
      <c r="I3180" s="182">
        <f>Tabla1[[#This Row],[P_Esperada_MEISR ]]*0.0008928</f>
        <v>2.6784000000000001E-3</v>
      </c>
      <c r="J3180" s="183">
        <v>1</v>
      </c>
      <c r="K3180" s="183">
        <f>Tabla1[[#This Row],[Puntuación]]-1</f>
        <v>0</v>
      </c>
      <c r="L3180" s="182">
        <f>Tabla1[[#This Row],[Cambio escala]]*0.0008928</f>
        <v>0</v>
      </c>
      <c r="M3180" s="179" t="s">
        <v>24</v>
      </c>
      <c r="N3180" s="179" t="s">
        <v>1435</v>
      </c>
      <c r="O3180" s="179" t="s">
        <v>31</v>
      </c>
      <c r="P3180" s="179" t="s">
        <v>1438</v>
      </c>
      <c r="Q3180" s="179" t="s">
        <v>7</v>
      </c>
      <c r="R3180" s="179" t="s">
        <v>1526</v>
      </c>
      <c r="S3180" s="179" t="s">
        <v>111</v>
      </c>
      <c r="T3180" s="184" t="s">
        <v>19</v>
      </c>
      <c r="U3180" s="184" t="str">
        <f>Tabla1[[#This Row],[Códigos CIF]]&amp;" "&amp;"="&amp;" "&amp;Tabla1[[#This Row],[Códigos CIF Habilidad]]</f>
        <v>d137 = Adquirir conceptos</v>
      </c>
      <c r="V3180" s="189" t="s">
        <v>112</v>
      </c>
      <c r="W3180" s="19" t="s">
        <v>113</v>
      </c>
      <c r="X3180" s="10"/>
      <c r="Y3180" s="10"/>
      <c r="Z3180"/>
      <c r="AA3180"/>
      <c r="AB3180"/>
      <c r="AC3180"/>
      <c r="AD3180"/>
      <c r="AE3180"/>
      <c r="AF3180"/>
      <c r="AG3180"/>
      <c r="AH3180"/>
      <c r="AI3180"/>
    </row>
    <row r="3181" spans="1:35" ht="20.399999999999999">
      <c r="A3181" s="10">
        <v>3165</v>
      </c>
      <c r="B3181" s="176" t="s">
        <v>1346</v>
      </c>
      <c r="C3181" s="177" t="s">
        <v>1109</v>
      </c>
      <c r="D3181" s="177" t="s">
        <v>435</v>
      </c>
      <c r="E3181" s="178" t="s">
        <v>452</v>
      </c>
      <c r="F3181" s="179">
        <v>15</v>
      </c>
      <c r="G3181" s="180" t="s">
        <v>684</v>
      </c>
      <c r="H3181" s="181">
        <v>3</v>
      </c>
      <c r="I3181" s="182">
        <f>Tabla1[[#This Row],[P_Esperada_MEISR ]]*0.0008928</f>
        <v>2.6784000000000001E-3</v>
      </c>
      <c r="J3181" s="183">
        <v>1</v>
      </c>
      <c r="K3181" s="183">
        <f>Tabla1[[#This Row],[Puntuación]]-1</f>
        <v>0</v>
      </c>
      <c r="L3181" s="182">
        <f>Tabla1[[#This Row],[Cambio escala]]*0.0008928</f>
        <v>0</v>
      </c>
      <c r="M3181" s="179" t="s">
        <v>24</v>
      </c>
      <c r="N3181" s="179" t="s">
        <v>1435</v>
      </c>
      <c r="O3181" s="179" t="s">
        <v>25</v>
      </c>
      <c r="P3181" s="179" t="s">
        <v>1440</v>
      </c>
      <c r="Q3181" s="179" t="s">
        <v>7</v>
      </c>
      <c r="R3181" s="179" t="s">
        <v>1526</v>
      </c>
      <c r="S3181" s="179" t="s">
        <v>293</v>
      </c>
      <c r="T3181" s="184" t="s">
        <v>19</v>
      </c>
      <c r="U3181" s="184" t="str">
        <f>Tabla1[[#This Row],[Códigos CIF]]&amp;" "&amp;"="&amp;" "&amp;Tabla1[[#This Row],[Códigos CIF Habilidad]]</f>
        <v>d163 = Pensar</v>
      </c>
      <c r="V3181" s="189" t="s">
        <v>294</v>
      </c>
      <c r="W3181" s="19" t="s">
        <v>295</v>
      </c>
      <c r="X3181" s="10"/>
      <c r="Y3181" s="10"/>
      <c r="Z3181"/>
      <c r="AA3181"/>
      <c r="AB3181"/>
      <c r="AC3181"/>
      <c r="AD3181"/>
      <c r="AE3181"/>
      <c r="AF3181"/>
      <c r="AG3181"/>
      <c r="AH3181"/>
      <c r="AI3181"/>
    </row>
    <row r="3182" spans="1:35">
      <c r="A3182" s="10">
        <v>3166</v>
      </c>
      <c r="B3182" s="176" t="s">
        <v>1346</v>
      </c>
      <c r="C3182" s="177" t="s">
        <v>1110</v>
      </c>
      <c r="D3182" s="177" t="s">
        <v>435</v>
      </c>
      <c r="E3182" s="178" t="s">
        <v>453</v>
      </c>
      <c r="F3182" s="179">
        <v>15</v>
      </c>
      <c r="G3182" s="180" t="s">
        <v>684</v>
      </c>
      <c r="H3182" s="181">
        <v>3</v>
      </c>
      <c r="I3182" s="182">
        <f>Tabla1[[#This Row],[P_Esperada_MEISR ]]*0.0008928</f>
        <v>2.6784000000000001E-3</v>
      </c>
      <c r="J3182" s="183">
        <v>1</v>
      </c>
      <c r="K3182" s="183">
        <f>Tabla1[[#This Row],[Puntuación]]-1</f>
        <v>0</v>
      </c>
      <c r="L3182" s="182">
        <f>Tabla1[[#This Row],[Cambio escala]]*0.0008928</f>
        <v>0</v>
      </c>
      <c r="M3182" s="179" t="s">
        <v>23</v>
      </c>
      <c r="N3182" s="179" t="s">
        <v>1434</v>
      </c>
      <c r="O3182" s="179" t="s">
        <v>25</v>
      </c>
      <c r="P3182" s="179" t="s">
        <v>1440</v>
      </c>
      <c r="Q3182" s="179" t="s">
        <v>23</v>
      </c>
      <c r="R3182" s="179" t="s">
        <v>1525</v>
      </c>
      <c r="S3182" s="179" t="s">
        <v>454</v>
      </c>
      <c r="T3182" s="184" t="s">
        <v>27</v>
      </c>
      <c r="U3182" s="184" t="str">
        <f>Tabla1[[#This Row],[Códigos CIF]]&amp;" "&amp;"="&amp;" "&amp;Tabla1[[#This Row],[Códigos CIF Habilidad]]</f>
        <v>d430 = Levantar y llevar objetos</v>
      </c>
      <c r="V3182" s="189" t="s">
        <v>455</v>
      </c>
      <c r="W3182" s="19" t="s">
        <v>456</v>
      </c>
      <c r="X3182" s="10"/>
      <c r="Y3182" s="10"/>
      <c r="Z3182"/>
      <c r="AA3182"/>
      <c r="AB3182"/>
      <c r="AC3182"/>
      <c r="AD3182"/>
      <c r="AE3182"/>
      <c r="AF3182"/>
      <c r="AG3182"/>
      <c r="AH3182"/>
      <c r="AI3182"/>
    </row>
    <row r="3183" spans="1:35" ht="20.399999999999999">
      <c r="A3183" s="10">
        <v>3167</v>
      </c>
      <c r="B3183" s="176" t="s">
        <v>1346</v>
      </c>
      <c r="C3183" s="177" t="s">
        <v>1111</v>
      </c>
      <c r="D3183" s="177" t="s">
        <v>435</v>
      </c>
      <c r="E3183" s="178" t="s">
        <v>457</v>
      </c>
      <c r="F3183" s="179">
        <v>15</v>
      </c>
      <c r="G3183" s="180" t="s">
        <v>684</v>
      </c>
      <c r="H3183" s="181">
        <v>3</v>
      </c>
      <c r="I3183" s="182">
        <f>Tabla1[[#This Row],[P_Esperada_MEISR ]]*0.0008928</f>
        <v>2.6784000000000001E-3</v>
      </c>
      <c r="J3183" s="183">
        <v>1</v>
      </c>
      <c r="K3183" s="183">
        <f>Tabla1[[#This Row],[Puntuación]]-1</f>
        <v>0</v>
      </c>
      <c r="L3183" s="182">
        <f>Tabla1[[#This Row],[Cambio escala]]*0.0008928</f>
        <v>0</v>
      </c>
      <c r="M3183" s="179" t="s">
        <v>23</v>
      </c>
      <c r="N3183" s="179" t="s">
        <v>1434</v>
      </c>
      <c r="O3183" s="179" t="s">
        <v>31</v>
      </c>
      <c r="P3183" s="179" t="s">
        <v>1438</v>
      </c>
      <c r="Q3183" s="179" t="s">
        <v>23</v>
      </c>
      <c r="R3183" s="179" t="s">
        <v>1525</v>
      </c>
      <c r="S3183" s="179" t="s">
        <v>176</v>
      </c>
      <c r="T3183" s="184" t="s">
        <v>19</v>
      </c>
      <c r="U3183" s="184" t="str">
        <f>Tabla1[[#This Row],[Códigos CIF]]&amp;" "&amp;"="&amp;" "&amp;Tabla1[[#This Row],[Códigos CIF Habilidad]]</f>
        <v>d177 = Tomar decisiones</v>
      </c>
      <c r="V3183" s="189" t="s">
        <v>177</v>
      </c>
      <c r="W3183" s="19" t="s">
        <v>178</v>
      </c>
      <c r="X3183" s="10"/>
      <c r="Y3183" s="10"/>
      <c r="Z3183"/>
      <c r="AA3183"/>
      <c r="AB3183"/>
      <c r="AC3183"/>
      <c r="AD3183"/>
      <c r="AE3183"/>
      <c r="AF3183"/>
      <c r="AG3183"/>
      <c r="AH3183"/>
      <c r="AI3183"/>
    </row>
    <row r="3184" spans="1:35" ht="30.6">
      <c r="A3184" s="10">
        <v>3168</v>
      </c>
      <c r="B3184" s="176" t="s">
        <v>1346</v>
      </c>
      <c r="C3184" s="177" t="s">
        <v>1112</v>
      </c>
      <c r="D3184" s="177" t="s">
        <v>435</v>
      </c>
      <c r="E3184" s="178" t="s">
        <v>458</v>
      </c>
      <c r="F3184" s="179">
        <v>18</v>
      </c>
      <c r="G3184" s="180" t="s">
        <v>684</v>
      </c>
      <c r="H3184" s="181">
        <v>3</v>
      </c>
      <c r="I3184" s="182">
        <f>Tabla1[[#This Row],[P_Esperada_MEISR ]]*0.0008928</f>
        <v>2.6784000000000001E-3</v>
      </c>
      <c r="J3184" s="183">
        <v>1</v>
      </c>
      <c r="K3184" s="183">
        <f>Tabla1[[#This Row],[Puntuación]]-1</f>
        <v>0</v>
      </c>
      <c r="L3184" s="182">
        <f>Tabla1[[#This Row],[Cambio escala]]*0.0008928</f>
        <v>0</v>
      </c>
      <c r="M3184" s="179" t="s">
        <v>24</v>
      </c>
      <c r="N3184" s="179" t="s">
        <v>1435</v>
      </c>
      <c r="O3184" s="179" t="s">
        <v>5</v>
      </c>
      <c r="P3184" s="179" t="s">
        <v>1441</v>
      </c>
      <c r="Q3184" s="179" t="s">
        <v>5</v>
      </c>
      <c r="R3184" s="179" t="s">
        <v>1519</v>
      </c>
      <c r="S3184" s="179" t="s">
        <v>59</v>
      </c>
      <c r="T3184" s="184" t="s">
        <v>60</v>
      </c>
      <c r="U3184" s="184" t="str">
        <f>Tabla1[[#This Row],[Códigos CIF]]&amp;" "&amp;"="&amp;" "&amp;Tabla1[[#This Row],[Códigos CIF Habilidad]]</f>
        <v xml:space="preserve">d880 = Participación en el juego </v>
      </c>
      <c r="V3184" s="189" t="s">
        <v>61</v>
      </c>
      <c r="W3184" s="19" t="s">
        <v>62</v>
      </c>
      <c r="X3184" s="10"/>
      <c r="Y3184" s="10"/>
      <c r="Z3184"/>
      <c r="AA3184"/>
      <c r="AB3184"/>
      <c r="AC3184"/>
      <c r="AD3184"/>
      <c r="AE3184"/>
      <c r="AF3184"/>
      <c r="AG3184"/>
      <c r="AH3184"/>
      <c r="AI3184"/>
    </row>
    <row r="3185" spans="1:35" ht="20.399999999999999">
      <c r="A3185" s="10">
        <v>3169</v>
      </c>
      <c r="B3185" s="176" t="s">
        <v>1346</v>
      </c>
      <c r="C3185" s="177" t="s">
        <v>1113</v>
      </c>
      <c r="D3185" s="177" t="s">
        <v>435</v>
      </c>
      <c r="E3185" s="178" t="s">
        <v>459</v>
      </c>
      <c r="F3185" s="179">
        <v>19</v>
      </c>
      <c r="G3185" s="180" t="s">
        <v>685</v>
      </c>
      <c r="H3185" s="181">
        <v>3</v>
      </c>
      <c r="I3185" s="182">
        <f>Tabla1[[#This Row],[P_Esperada_MEISR ]]*0.0008928</f>
        <v>2.6784000000000001E-3</v>
      </c>
      <c r="J3185" s="183">
        <v>1</v>
      </c>
      <c r="K3185" s="183">
        <f>Tabla1[[#This Row],[Puntuación]]-1</f>
        <v>0</v>
      </c>
      <c r="L3185" s="182">
        <f>Tabla1[[#This Row],[Cambio escala]]*0.0008928</f>
        <v>0</v>
      </c>
      <c r="M3185" s="179" t="s">
        <v>24</v>
      </c>
      <c r="N3185" s="179" t="s">
        <v>1435</v>
      </c>
      <c r="O3185" s="179" t="s">
        <v>31</v>
      </c>
      <c r="P3185" s="179" t="s">
        <v>1438</v>
      </c>
      <c r="Q3185" s="179" t="s">
        <v>7</v>
      </c>
      <c r="R3185" s="179" t="s">
        <v>1526</v>
      </c>
      <c r="S3185" s="179" t="s">
        <v>59</v>
      </c>
      <c r="T3185" s="184" t="s">
        <v>60</v>
      </c>
      <c r="U3185" s="184" t="str">
        <f>Tabla1[[#This Row],[Códigos CIF]]&amp;" "&amp;"="&amp;" "&amp;Tabla1[[#This Row],[Códigos CIF Habilidad]]</f>
        <v xml:space="preserve">d880 = Participación en el juego </v>
      </c>
      <c r="V3185" s="189" t="s">
        <v>61</v>
      </c>
      <c r="W3185" s="19" t="s">
        <v>62</v>
      </c>
      <c r="X3185" s="10"/>
      <c r="Y3185" s="10"/>
      <c r="Z3185"/>
      <c r="AA3185"/>
      <c r="AB3185"/>
      <c r="AC3185"/>
      <c r="AD3185"/>
      <c r="AE3185"/>
      <c r="AF3185"/>
      <c r="AG3185"/>
      <c r="AH3185"/>
      <c r="AI3185"/>
    </row>
    <row r="3186" spans="1:35" ht="61.2">
      <c r="A3186" s="10">
        <v>3170</v>
      </c>
      <c r="B3186" s="176" t="s">
        <v>1346</v>
      </c>
      <c r="C3186" s="177" t="s">
        <v>1114</v>
      </c>
      <c r="D3186" s="177" t="s">
        <v>435</v>
      </c>
      <c r="E3186" s="178" t="s">
        <v>460</v>
      </c>
      <c r="F3186" s="179">
        <v>21</v>
      </c>
      <c r="G3186" s="180" t="s">
        <v>685</v>
      </c>
      <c r="H3186" s="181">
        <v>3</v>
      </c>
      <c r="I3186" s="182">
        <f>Tabla1[[#This Row],[P_Esperada_MEISR ]]*0.0008928</f>
        <v>2.6784000000000001E-3</v>
      </c>
      <c r="J3186" s="183">
        <v>1</v>
      </c>
      <c r="K3186" s="183">
        <f>Tabla1[[#This Row],[Puntuación]]-1</f>
        <v>0</v>
      </c>
      <c r="L3186" s="182">
        <f>Tabla1[[#This Row],[Cambio escala]]*0.0008928</f>
        <v>0</v>
      </c>
      <c r="M3186" s="179" t="s">
        <v>24</v>
      </c>
      <c r="N3186" s="179" t="s">
        <v>1435</v>
      </c>
      <c r="O3186" s="179" t="s">
        <v>31</v>
      </c>
      <c r="P3186" s="179" t="s">
        <v>1438</v>
      </c>
      <c r="Q3186" s="179" t="s">
        <v>7</v>
      </c>
      <c r="R3186" s="179" t="s">
        <v>1526</v>
      </c>
      <c r="S3186" s="179" t="s">
        <v>111</v>
      </c>
      <c r="T3186" s="184" t="s">
        <v>19</v>
      </c>
      <c r="U3186" s="184" t="str">
        <f>Tabla1[[#This Row],[Códigos CIF]]&amp;" "&amp;"="&amp;" "&amp;Tabla1[[#This Row],[Códigos CIF Habilidad]]</f>
        <v>d137 = Adquirir conceptos</v>
      </c>
      <c r="V3186" s="189" t="s">
        <v>112</v>
      </c>
      <c r="W3186" s="19" t="s">
        <v>113</v>
      </c>
      <c r="X3186" s="10"/>
      <c r="Y3186" s="10"/>
      <c r="Z3186"/>
      <c r="AA3186"/>
      <c r="AB3186"/>
      <c r="AC3186"/>
      <c r="AD3186"/>
      <c r="AE3186"/>
      <c r="AF3186"/>
      <c r="AG3186"/>
      <c r="AH3186"/>
      <c r="AI3186"/>
    </row>
    <row r="3187" spans="1:35" ht="20.399999999999999">
      <c r="A3187" s="10">
        <v>3171</v>
      </c>
      <c r="B3187" s="176" t="s">
        <v>1346</v>
      </c>
      <c r="C3187" s="177" t="s">
        <v>1115</v>
      </c>
      <c r="D3187" s="177" t="s">
        <v>435</v>
      </c>
      <c r="E3187" s="178" t="s">
        <v>461</v>
      </c>
      <c r="F3187" s="179">
        <v>23</v>
      </c>
      <c r="G3187" s="180" t="s">
        <v>685</v>
      </c>
      <c r="H3187" s="181">
        <v>3</v>
      </c>
      <c r="I3187" s="182">
        <f>Tabla1[[#This Row],[P_Esperada_MEISR ]]*0.0008928</f>
        <v>2.6784000000000001E-3</v>
      </c>
      <c r="J3187" s="183">
        <v>1</v>
      </c>
      <c r="K3187" s="183">
        <f>Tabla1[[#This Row],[Puntuación]]-1</f>
        <v>0</v>
      </c>
      <c r="L3187" s="182">
        <f>Tabla1[[#This Row],[Cambio escala]]*0.0008928</f>
        <v>0</v>
      </c>
      <c r="M3187" s="179" t="s">
        <v>23</v>
      </c>
      <c r="N3187" s="179" t="s">
        <v>1434</v>
      </c>
      <c r="O3187" s="179" t="s">
        <v>25</v>
      </c>
      <c r="P3187" s="179" t="s">
        <v>1440</v>
      </c>
      <c r="Q3187" s="179" t="s">
        <v>23</v>
      </c>
      <c r="R3187" s="179" t="s">
        <v>1525</v>
      </c>
      <c r="S3187" s="179" t="s">
        <v>132</v>
      </c>
      <c r="T3187" s="184" t="s">
        <v>27</v>
      </c>
      <c r="U3187" s="184" t="str">
        <f>Tabla1[[#This Row],[Códigos CIF]]&amp;" "&amp;"="&amp;" "&amp;Tabla1[[#This Row],[Códigos CIF Habilidad]]</f>
        <v>d440 = Uso fino de la mano</v>
      </c>
      <c r="V3187" s="189" t="s">
        <v>133</v>
      </c>
      <c r="W3187" s="19" t="s">
        <v>134</v>
      </c>
      <c r="X3187" s="10"/>
      <c r="Y3187" s="10"/>
      <c r="Z3187"/>
      <c r="AA3187"/>
      <c r="AB3187"/>
      <c r="AC3187"/>
      <c r="AD3187"/>
      <c r="AE3187"/>
      <c r="AF3187"/>
      <c r="AG3187"/>
      <c r="AH3187"/>
      <c r="AI3187"/>
    </row>
    <row r="3188" spans="1:35" ht="20.399999999999999">
      <c r="A3188" s="10">
        <v>3172</v>
      </c>
      <c r="B3188" s="176" t="s">
        <v>1346</v>
      </c>
      <c r="C3188" s="177" t="s">
        <v>1116</v>
      </c>
      <c r="D3188" s="177" t="s">
        <v>435</v>
      </c>
      <c r="E3188" s="178" t="s">
        <v>462</v>
      </c>
      <c r="F3188" s="179">
        <v>24</v>
      </c>
      <c r="G3188" s="180" t="s">
        <v>685</v>
      </c>
      <c r="H3188" s="181">
        <v>3</v>
      </c>
      <c r="I3188" s="182">
        <f>Tabla1[[#This Row],[P_Esperada_MEISR ]]*0.0008928</f>
        <v>2.6784000000000001E-3</v>
      </c>
      <c r="J3188" s="183">
        <v>1</v>
      </c>
      <c r="K3188" s="183">
        <f>Tabla1[[#This Row],[Puntuación]]-1</f>
        <v>0</v>
      </c>
      <c r="L3188" s="182">
        <f>Tabla1[[#This Row],[Cambio escala]]*0.0008928</f>
        <v>0</v>
      </c>
      <c r="M3188" s="179" t="s">
        <v>24</v>
      </c>
      <c r="N3188" s="179" t="s">
        <v>1435</v>
      </c>
      <c r="O3188" s="179" t="s">
        <v>6</v>
      </c>
      <c r="P3188" s="179" t="s">
        <v>1439</v>
      </c>
      <c r="Q3188" s="179" t="s">
        <v>7</v>
      </c>
      <c r="R3188" s="179" t="s">
        <v>1526</v>
      </c>
      <c r="S3188" s="179" t="s">
        <v>55</v>
      </c>
      <c r="T3188" s="184" t="s">
        <v>9</v>
      </c>
      <c r="U3188" s="184" t="str">
        <f>Tabla1[[#This Row],[Códigos CIF]]&amp;" "&amp;"="&amp;" "&amp;Tabla1[[#This Row],[Códigos CIF Habilidad]]</f>
        <v>d330 = Hablar</v>
      </c>
      <c r="V3188" s="189" t="s">
        <v>56</v>
      </c>
      <c r="W3188" s="19" t="s">
        <v>57</v>
      </c>
      <c r="X3188" s="10"/>
      <c r="Y3188" s="10"/>
      <c r="Z3188"/>
      <c r="AA3188"/>
      <c r="AB3188"/>
      <c r="AC3188"/>
      <c r="AD3188"/>
      <c r="AE3188"/>
      <c r="AF3188"/>
      <c r="AG3188"/>
      <c r="AH3188"/>
      <c r="AI3188"/>
    </row>
    <row r="3189" spans="1:35" ht="30.6">
      <c r="A3189" s="10">
        <v>3173</v>
      </c>
      <c r="B3189" s="176" t="s">
        <v>1346</v>
      </c>
      <c r="C3189" s="177" t="s">
        <v>1117</v>
      </c>
      <c r="D3189" s="177" t="s">
        <v>435</v>
      </c>
      <c r="E3189" s="178" t="s">
        <v>464</v>
      </c>
      <c r="F3189" s="179">
        <v>24</v>
      </c>
      <c r="G3189" s="180" t="s">
        <v>685</v>
      </c>
      <c r="H3189" s="181">
        <v>3</v>
      </c>
      <c r="I3189" s="182">
        <f>Tabla1[[#This Row],[P_Esperada_MEISR ]]*0.0008928</f>
        <v>2.6784000000000001E-3</v>
      </c>
      <c r="J3189" s="183">
        <v>1</v>
      </c>
      <c r="K3189" s="183">
        <f>Tabla1[[#This Row],[Puntuación]]-1</f>
        <v>0</v>
      </c>
      <c r="L3189" s="182">
        <f>Tabla1[[#This Row],[Cambio escala]]*0.0008928</f>
        <v>0</v>
      </c>
      <c r="M3189" s="179" t="s">
        <v>24</v>
      </c>
      <c r="N3189" s="179" t="s">
        <v>1435</v>
      </c>
      <c r="O3189" s="179" t="s">
        <v>31</v>
      </c>
      <c r="P3189" s="179" t="s">
        <v>1438</v>
      </c>
      <c r="Q3189" s="179" t="s">
        <v>7</v>
      </c>
      <c r="R3189" s="179" t="s">
        <v>1526</v>
      </c>
      <c r="S3189" s="179" t="s">
        <v>59</v>
      </c>
      <c r="T3189" s="184" t="s">
        <v>60</v>
      </c>
      <c r="U3189" s="184" t="str">
        <f>Tabla1[[#This Row],[Códigos CIF]]&amp;" "&amp;"="&amp;" "&amp;Tabla1[[#This Row],[Códigos CIF Habilidad]]</f>
        <v xml:space="preserve">d880 = Participación en el juego </v>
      </c>
      <c r="V3189" s="189" t="s">
        <v>61</v>
      </c>
      <c r="W3189" s="19" t="s">
        <v>62</v>
      </c>
      <c r="X3189" s="10"/>
      <c r="Y3189" s="10"/>
      <c r="Z3189"/>
      <c r="AA3189"/>
      <c r="AB3189"/>
      <c r="AC3189"/>
      <c r="AD3189"/>
      <c r="AE3189"/>
      <c r="AF3189"/>
      <c r="AG3189"/>
      <c r="AH3189"/>
      <c r="AI3189"/>
    </row>
    <row r="3190" spans="1:35" ht="30.6">
      <c r="A3190" s="10">
        <v>3174</v>
      </c>
      <c r="B3190" s="176" t="s">
        <v>1346</v>
      </c>
      <c r="C3190" s="177" t="s">
        <v>1118</v>
      </c>
      <c r="D3190" s="177" t="s">
        <v>435</v>
      </c>
      <c r="E3190" s="178" t="s">
        <v>1548</v>
      </c>
      <c r="F3190" s="179">
        <v>24</v>
      </c>
      <c r="G3190" s="180" t="s">
        <v>685</v>
      </c>
      <c r="H3190" s="181">
        <v>3</v>
      </c>
      <c r="I3190" s="182">
        <f>Tabla1[[#This Row],[P_Esperada_MEISR ]]*0.0008928</f>
        <v>2.6784000000000001E-3</v>
      </c>
      <c r="J3190" s="183">
        <v>1</v>
      </c>
      <c r="K3190" s="183">
        <f>Tabla1[[#This Row],[Puntuación]]-1</f>
        <v>0</v>
      </c>
      <c r="L3190" s="182">
        <f>Tabla1[[#This Row],[Cambio escala]]*0.0008928</f>
        <v>0</v>
      </c>
      <c r="M3190" s="179" t="s">
        <v>24</v>
      </c>
      <c r="N3190" s="179" t="s">
        <v>1435</v>
      </c>
      <c r="O3190" s="179" t="s">
        <v>31</v>
      </c>
      <c r="P3190" s="179" t="s">
        <v>1438</v>
      </c>
      <c r="Q3190" s="179" t="s">
        <v>7</v>
      </c>
      <c r="R3190" s="179" t="s">
        <v>1526</v>
      </c>
      <c r="S3190" s="179" t="s">
        <v>111</v>
      </c>
      <c r="T3190" s="184" t="s">
        <v>19</v>
      </c>
      <c r="U3190" s="184" t="str">
        <f>Tabla1[[#This Row],[Códigos CIF]]&amp;" "&amp;"="&amp;" "&amp;Tabla1[[#This Row],[Códigos CIF Habilidad]]</f>
        <v>d137 = Adquirir conceptos</v>
      </c>
      <c r="V3190" s="189" t="s">
        <v>112</v>
      </c>
      <c r="W3190" s="19" t="s">
        <v>113</v>
      </c>
      <c r="X3190" s="10"/>
      <c r="Y3190" s="10"/>
      <c r="Z3190"/>
      <c r="AA3190"/>
      <c r="AB3190"/>
      <c r="AC3190"/>
      <c r="AD3190"/>
      <c r="AE3190"/>
      <c r="AF3190"/>
      <c r="AG3190"/>
      <c r="AH3190"/>
      <c r="AI3190"/>
    </row>
    <row r="3191" spans="1:35" ht="40.799999999999997">
      <c r="A3191" s="10">
        <v>3175</v>
      </c>
      <c r="B3191" s="176" t="s">
        <v>1346</v>
      </c>
      <c r="C3191" s="177" t="s">
        <v>1119</v>
      </c>
      <c r="D3191" s="177" t="s">
        <v>435</v>
      </c>
      <c r="E3191" s="178" t="s">
        <v>463</v>
      </c>
      <c r="F3191" s="179">
        <v>30</v>
      </c>
      <c r="G3191" s="180" t="s">
        <v>738</v>
      </c>
      <c r="H3191" s="181">
        <v>3</v>
      </c>
      <c r="I3191" s="182">
        <f>Tabla1[[#This Row],[P_Esperada_MEISR ]]*0.0008928</f>
        <v>2.6784000000000001E-3</v>
      </c>
      <c r="J3191" s="183">
        <v>1</v>
      </c>
      <c r="K3191" s="183">
        <f>Tabla1[[#This Row],[Puntuación]]-1</f>
        <v>0</v>
      </c>
      <c r="L3191" s="182">
        <f>Tabla1[[#This Row],[Cambio escala]]*0.0008928</f>
        <v>0</v>
      </c>
      <c r="M3191" s="179" t="s">
        <v>24</v>
      </c>
      <c r="N3191" s="179" t="s">
        <v>1435</v>
      </c>
      <c r="O3191" s="179" t="s">
        <v>31</v>
      </c>
      <c r="P3191" s="179" t="s">
        <v>1438</v>
      </c>
      <c r="Q3191" s="179" t="s">
        <v>7</v>
      </c>
      <c r="R3191" s="179" t="s">
        <v>1526</v>
      </c>
      <c r="S3191" s="179" t="s">
        <v>59</v>
      </c>
      <c r="T3191" s="184" t="s">
        <v>60</v>
      </c>
      <c r="U3191" s="184" t="str">
        <f>Tabla1[[#This Row],[Códigos CIF]]&amp;" "&amp;"="&amp;" "&amp;Tabla1[[#This Row],[Códigos CIF Habilidad]]</f>
        <v xml:space="preserve">d880 = Participación en el juego </v>
      </c>
      <c r="V3191" s="189" t="s">
        <v>61</v>
      </c>
      <c r="W3191" s="19" t="s">
        <v>62</v>
      </c>
      <c r="X3191" s="10"/>
      <c r="Y3191" s="10"/>
      <c r="Z3191"/>
      <c r="AA3191"/>
      <c r="AB3191"/>
      <c r="AC3191"/>
      <c r="AD3191"/>
      <c r="AE3191"/>
      <c r="AF3191"/>
      <c r="AG3191"/>
      <c r="AH3191"/>
      <c r="AI3191"/>
    </row>
    <row r="3192" spans="1:35" ht="20.399999999999999">
      <c r="A3192" s="10">
        <v>3176</v>
      </c>
      <c r="B3192" s="176" t="s">
        <v>1346</v>
      </c>
      <c r="C3192" s="177" t="s">
        <v>1120</v>
      </c>
      <c r="D3192" s="177" t="s">
        <v>435</v>
      </c>
      <c r="E3192" s="178" t="s">
        <v>465</v>
      </c>
      <c r="F3192" s="179">
        <v>30</v>
      </c>
      <c r="G3192" s="180" t="s">
        <v>738</v>
      </c>
      <c r="H3192" s="181">
        <v>3</v>
      </c>
      <c r="I3192" s="182">
        <f>Tabla1[[#This Row],[P_Esperada_MEISR ]]*0.0008928</f>
        <v>2.6784000000000001E-3</v>
      </c>
      <c r="J3192" s="183">
        <v>1</v>
      </c>
      <c r="K3192" s="183">
        <f>Tabla1[[#This Row],[Puntuación]]-1</f>
        <v>0</v>
      </c>
      <c r="L3192" s="182">
        <f>Tabla1[[#This Row],[Cambio escala]]*0.0008928</f>
        <v>0</v>
      </c>
      <c r="M3192" s="179" t="s">
        <v>24</v>
      </c>
      <c r="N3192" s="179" t="s">
        <v>1435</v>
      </c>
      <c r="O3192" s="179" t="s">
        <v>31</v>
      </c>
      <c r="P3192" s="179" t="s">
        <v>1438</v>
      </c>
      <c r="Q3192" s="179" t="s">
        <v>7</v>
      </c>
      <c r="R3192" s="179" t="s">
        <v>1526</v>
      </c>
      <c r="S3192" s="179" t="s">
        <v>59</v>
      </c>
      <c r="T3192" s="184" t="s">
        <v>60</v>
      </c>
      <c r="U3192" s="184" t="str">
        <f>Tabla1[[#This Row],[Códigos CIF]]&amp;" "&amp;"="&amp;" "&amp;Tabla1[[#This Row],[Códigos CIF Habilidad]]</f>
        <v xml:space="preserve">d880 = Participación en el juego </v>
      </c>
      <c r="V3192" s="189" t="s">
        <v>61</v>
      </c>
      <c r="W3192" s="19" t="s">
        <v>62</v>
      </c>
      <c r="X3192" s="10"/>
      <c r="Y3192" s="10"/>
      <c r="Z3192"/>
      <c r="AA3192"/>
      <c r="AB3192"/>
      <c r="AC3192"/>
      <c r="AD3192"/>
      <c r="AE3192"/>
      <c r="AF3192"/>
      <c r="AG3192"/>
      <c r="AH3192"/>
      <c r="AI3192"/>
    </row>
    <row r="3193" spans="1:35" ht="30.6">
      <c r="A3193" s="10">
        <v>3177</v>
      </c>
      <c r="B3193" s="176" t="s">
        <v>1346</v>
      </c>
      <c r="C3193" s="177" t="s">
        <v>1121</v>
      </c>
      <c r="D3193" s="177" t="s">
        <v>435</v>
      </c>
      <c r="E3193" s="178" t="s">
        <v>466</v>
      </c>
      <c r="F3193" s="179">
        <v>30</v>
      </c>
      <c r="G3193" s="180" t="s">
        <v>738</v>
      </c>
      <c r="H3193" s="181">
        <v>3</v>
      </c>
      <c r="I3193" s="182">
        <f>Tabla1[[#This Row],[P_Esperada_MEISR ]]*0.0008928</f>
        <v>2.6784000000000001E-3</v>
      </c>
      <c r="J3193" s="183">
        <v>1</v>
      </c>
      <c r="K3193" s="183">
        <f>Tabla1[[#This Row],[Puntuación]]-1</f>
        <v>0</v>
      </c>
      <c r="L3193" s="182">
        <f>Tabla1[[#This Row],[Cambio escala]]*0.0008928</f>
        <v>0</v>
      </c>
      <c r="M3193" s="179" t="s">
        <v>5</v>
      </c>
      <c r="N3193" s="179" t="s">
        <v>1436</v>
      </c>
      <c r="O3193" s="179" t="s">
        <v>5</v>
      </c>
      <c r="P3193" s="179" t="s">
        <v>1441</v>
      </c>
      <c r="Q3193" s="179" t="s">
        <v>5</v>
      </c>
      <c r="R3193" s="179" t="s">
        <v>1519</v>
      </c>
      <c r="S3193" s="179" t="s">
        <v>77</v>
      </c>
      <c r="T3193" s="184" t="s">
        <v>50</v>
      </c>
      <c r="U3193" s="184" t="str">
        <f>Tabla1[[#This Row],[Códigos CIF]]&amp;" "&amp;"="&amp;" "&amp;Tabla1[[#This Row],[Códigos CIF Habilidad]]</f>
        <v>d250 = Manejo del comportamiento propio</v>
      </c>
      <c r="V3193" s="189" t="s">
        <v>78</v>
      </c>
      <c r="W3193" s="19" t="s">
        <v>79</v>
      </c>
      <c r="X3193" s="10"/>
      <c r="Y3193" s="10"/>
      <c r="Z3193"/>
      <c r="AA3193"/>
      <c r="AB3193"/>
      <c r="AC3193"/>
      <c r="AD3193"/>
      <c r="AE3193"/>
      <c r="AF3193"/>
      <c r="AG3193"/>
      <c r="AH3193"/>
      <c r="AI3193"/>
    </row>
    <row r="3194" spans="1:35" ht="51">
      <c r="A3194" s="10">
        <v>3178</v>
      </c>
      <c r="B3194" s="176" t="s">
        <v>1346</v>
      </c>
      <c r="C3194" s="177" t="s">
        <v>1091</v>
      </c>
      <c r="D3194" s="177" t="s">
        <v>435</v>
      </c>
      <c r="E3194" s="178" t="s">
        <v>467</v>
      </c>
      <c r="F3194" s="179">
        <v>30</v>
      </c>
      <c r="G3194" s="180" t="s">
        <v>738</v>
      </c>
      <c r="H3194" s="181">
        <v>3</v>
      </c>
      <c r="I3194" s="182">
        <f>Tabla1[[#This Row],[P_Esperada_MEISR ]]*0.0008928</f>
        <v>2.6784000000000001E-3</v>
      </c>
      <c r="J3194" s="183">
        <v>1</v>
      </c>
      <c r="K3194" s="183">
        <f>Tabla1[[#This Row],[Puntuación]]-1</f>
        <v>0</v>
      </c>
      <c r="L3194" s="182">
        <f>Tabla1[[#This Row],[Cambio escala]]*0.0008928</f>
        <v>0</v>
      </c>
      <c r="M3194" s="179" t="s">
        <v>24</v>
      </c>
      <c r="N3194" s="179" t="s">
        <v>1435</v>
      </c>
      <c r="O3194" s="179" t="s">
        <v>31</v>
      </c>
      <c r="P3194" s="179" t="s">
        <v>1438</v>
      </c>
      <c r="Q3194" s="179" t="s">
        <v>7</v>
      </c>
      <c r="R3194" s="179" t="s">
        <v>1526</v>
      </c>
      <c r="S3194" s="179" t="s">
        <v>222</v>
      </c>
      <c r="T3194" s="184" t="s">
        <v>19</v>
      </c>
      <c r="U3194" s="184" t="str">
        <f>Tabla1[[#This Row],[Códigos CIF]]&amp;" "&amp;"="&amp;" "&amp;Tabla1[[#This Row],[Códigos CIF Habilidad]]</f>
        <v>d175 = Resolver problemas</v>
      </c>
      <c r="V3194" s="189" t="s">
        <v>223</v>
      </c>
      <c r="W3194" s="19" t="s">
        <v>224</v>
      </c>
      <c r="X3194" s="10"/>
      <c r="Y3194" s="10"/>
      <c r="Z3194"/>
      <c r="AA3194"/>
      <c r="AB3194"/>
      <c r="AC3194"/>
      <c r="AD3194"/>
      <c r="AE3194"/>
      <c r="AF3194"/>
      <c r="AG3194"/>
      <c r="AH3194"/>
      <c r="AI3194"/>
    </row>
    <row r="3195" spans="1:35" ht="40.799999999999997">
      <c r="A3195" s="10">
        <v>3179</v>
      </c>
      <c r="B3195" s="176" t="s">
        <v>1346</v>
      </c>
      <c r="C3195" s="177" t="s">
        <v>1122</v>
      </c>
      <c r="D3195" s="177" t="s">
        <v>435</v>
      </c>
      <c r="E3195" s="178" t="s">
        <v>468</v>
      </c>
      <c r="F3195" s="179">
        <v>30</v>
      </c>
      <c r="G3195" s="180" t="s">
        <v>738</v>
      </c>
      <c r="H3195" s="181">
        <v>3</v>
      </c>
      <c r="I3195" s="182">
        <f>Tabla1[[#This Row],[P_Esperada_MEISR ]]*0.0008928</f>
        <v>2.6784000000000001E-3</v>
      </c>
      <c r="J3195" s="183">
        <v>1</v>
      </c>
      <c r="K3195" s="183">
        <f>Tabla1[[#This Row],[Puntuación]]-1</f>
        <v>0</v>
      </c>
      <c r="L3195" s="182">
        <f>Tabla1[[#This Row],[Cambio escala]]*0.0008928</f>
        <v>0</v>
      </c>
      <c r="M3195" s="179" t="s">
        <v>23</v>
      </c>
      <c r="N3195" s="179" t="s">
        <v>1434</v>
      </c>
      <c r="O3195" s="179" t="s">
        <v>23</v>
      </c>
      <c r="P3195" s="179" t="s">
        <v>1437</v>
      </c>
      <c r="Q3195" s="179" t="s">
        <v>23</v>
      </c>
      <c r="R3195" s="179" t="s">
        <v>1525</v>
      </c>
      <c r="S3195" s="179" t="s">
        <v>469</v>
      </c>
      <c r="T3195" s="184" t="s">
        <v>83</v>
      </c>
      <c r="U3195" s="184" t="str">
        <f>Tabla1[[#This Row],[Códigos CIF]]&amp;" "&amp;"="&amp;" "&amp;Tabla1[[#This Row],[Códigos CIF Habilidad]]</f>
        <v>d571 = Cuidado de la propia seguridad</v>
      </c>
      <c r="V3195" s="189" t="s">
        <v>470</v>
      </c>
      <c r="W3195" s="19" t="s">
        <v>471</v>
      </c>
      <c r="X3195" s="10"/>
      <c r="Y3195" s="10"/>
      <c r="Z3195"/>
      <c r="AA3195"/>
      <c r="AB3195"/>
      <c r="AC3195"/>
      <c r="AD3195"/>
      <c r="AE3195"/>
      <c r="AF3195"/>
      <c r="AG3195"/>
      <c r="AH3195"/>
      <c r="AI3195"/>
    </row>
    <row r="3196" spans="1:35" ht="20.399999999999999">
      <c r="A3196" s="10">
        <v>3180</v>
      </c>
      <c r="B3196" s="176" t="s">
        <v>1346</v>
      </c>
      <c r="C3196" s="177" t="s">
        <v>1123</v>
      </c>
      <c r="D3196" s="177" t="s">
        <v>435</v>
      </c>
      <c r="E3196" s="178" t="s">
        <v>472</v>
      </c>
      <c r="F3196" s="179">
        <v>33</v>
      </c>
      <c r="G3196" s="180" t="s">
        <v>739</v>
      </c>
      <c r="H3196" s="181">
        <v>3</v>
      </c>
      <c r="I3196" s="182">
        <f>Tabla1[[#This Row],[P_Esperada_MEISR ]]*0.0008928</f>
        <v>2.6784000000000001E-3</v>
      </c>
      <c r="J3196" s="183">
        <v>1</v>
      </c>
      <c r="K3196" s="183">
        <f>Tabla1[[#This Row],[Puntuación]]-1</f>
        <v>0</v>
      </c>
      <c r="L3196" s="182">
        <f>Tabla1[[#This Row],[Cambio escala]]*0.0008928</f>
        <v>0</v>
      </c>
      <c r="M3196" s="179" t="s">
        <v>24</v>
      </c>
      <c r="N3196" s="179" t="s">
        <v>1435</v>
      </c>
      <c r="O3196" s="179" t="s">
        <v>25</v>
      </c>
      <c r="P3196" s="179" t="s">
        <v>1440</v>
      </c>
      <c r="Q3196" s="179" t="s">
        <v>7</v>
      </c>
      <c r="R3196" s="179" t="s">
        <v>1526</v>
      </c>
      <c r="S3196" s="179" t="s">
        <v>473</v>
      </c>
      <c r="T3196" s="184" t="s">
        <v>19</v>
      </c>
      <c r="U3196" s="184" t="str">
        <f>Tabla1[[#This Row],[Códigos CIF]]&amp;" "&amp;"="&amp;" "&amp;Tabla1[[#This Row],[Códigos CIF Habilidad]]</f>
        <v>d170 = Escribir</v>
      </c>
      <c r="V3196" s="189" t="s">
        <v>474</v>
      </c>
      <c r="W3196" s="19" t="s">
        <v>475</v>
      </c>
      <c r="X3196" s="10"/>
      <c r="Y3196" s="10"/>
      <c r="Z3196"/>
      <c r="AA3196"/>
      <c r="AB3196"/>
      <c r="AC3196"/>
      <c r="AD3196"/>
      <c r="AE3196"/>
      <c r="AF3196"/>
      <c r="AG3196"/>
      <c r="AH3196"/>
      <c r="AI3196"/>
    </row>
    <row r="3197" spans="1:35" ht="61.2">
      <c r="A3197" s="10">
        <v>3181</v>
      </c>
      <c r="B3197" s="176" t="s">
        <v>1346</v>
      </c>
      <c r="C3197" s="177" t="s">
        <v>1124</v>
      </c>
      <c r="D3197" s="177" t="s">
        <v>435</v>
      </c>
      <c r="E3197" s="178" t="s">
        <v>476</v>
      </c>
      <c r="F3197" s="179">
        <v>36</v>
      </c>
      <c r="G3197" s="180" t="s">
        <v>739</v>
      </c>
      <c r="H3197" s="181">
        <v>3</v>
      </c>
      <c r="I3197" s="182">
        <f>Tabla1[[#This Row],[P_Esperada_MEISR ]]*0.0008928</f>
        <v>2.6784000000000001E-3</v>
      </c>
      <c r="J3197" s="183">
        <v>1</v>
      </c>
      <c r="K3197" s="183">
        <f>Tabla1[[#This Row],[Puntuación]]-1</f>
        <v>0</v>
      </c>
      <c r="L3197" s="182">
        <f>Tabla1[[#This Row],[Cambio escala]]*0.0008928</f>
        <v>0</v>
      </c>
      <c r="M3197" s="179" t="s">
        <v>23</v>
      </c>
      <c r="N3197" s="179" t="s">
        <v>1434</v>
      </c>
      <c r="O3197" s="179" t="s">
        <v>31</v>
      </c>
      <c r="P3197" s="179" t="s">
        <v>1438</v>
      </c>
      <c r="Q3197" s="179" t="s">
        <v>23</v>
      </c>
      <c r="R3197" s="179" t="s">
        <v>1525</v>
      </c>
      <c r="S3197" s="179" t="s">
        <v>469</v>
      </c>
      <c r="T3197" s="184" t="s">
        <v>83</v>
      </c>
      <c r="U3197" s="184" t="str">
        <f>Tabla1[[#This Row],[Códigos CIF]]&amp;" "&amp;"="&amp;" "&amp;Tabla1[[#This Row],[Códigos CIF Habilidad]]</f>
        <v>d571 = Cuidado de la propia seguridad</v>
      </c>
      <c r="V3197" s="189" t="s">
        <v>470</v>
      </c>
      <c r="W3197" s="19" t="s">
        <v>471</v>
      </c>
      <c r="X3197" s="10"/>
      <c r="Y3197" s="10"/>
      <c r="Z3197"/>
      <c r="AA3197"/>
      <c r="AB3197"/>
      <c r="AC3197"/>
      <c r="AD3197"/>
      <c r="AE3197"/>
      <c r="AF3197"/>
      <c r="AG3197"/>
      <c r="AH3197"/>
      <c r="AI3197"/>
    </row>
    <row r="3198" spans="1:35" ht="40.799999999999997">
      <c r="A3198" s="10">
        <v>3182</v>
      </c>
      <c r="B3198" s="176" t="s">
        <v>1346</v>
      </c>
      <c r="C3198" s="177" t="s">
        <v>1125</v>
      </c>
      <c r="D3198" s="177" t="s">
        <v>477</v>
      </c>
      <c r="E3198" s="178" t="s">
        <v>723</v>
      </c>
      <c r="F3198" s="179">
        <v>42</v>
      </c>
      <c r="G3198" s="180" t="s">
        <v>740</v>
      </c>
      <c r="H3198" s="181">
        <v>3</v>
      </c>
      <c r="I3198" s="182">
        <f>Tabla1[[#This Row],[P_Esperada_MEISR ]]*0.0008928</f>
        <v>2.6784000000000001E-3</v>
      </c>
      <c r="J3198" s="183">
        <v>1</v>
      </c>
      <c r="K3198" s="183">
        <f>Tabla1[[#This Row],[Puntuación]]-1</f>
        <v>0</v>
      </c>
      <c r="L3198" s="182">
        <f>Tabla1[[#This Row],[Cambio escala]]*0.0008928</f>
        <v>0</v>
      </c>
      <c r="M3198" s="179" t="s">
        <v>24</v>
      </c>
      <c r="N3198" s="179" t="s">
        <v>1435</v>
      </c>
      <c r="O3198" s="179" t="s">
        <v>31</v>
      </c>
      <c r="P3198" s="179" t="s">
        <v>1438</v>
      </c>
      <c r="Q3198" s="179" t="s">
        <v>7</v>
      </c>
      <c r="R3198" s="179" t="s">
        <v>1526</v>
      </c>
      <c r="S3198" s="179" t="s">
        <v>59</v>
      </c>
      <c r="T3198" s="184" t="s">
        <v>60</v>
      </c>
      <c r="U3198" s="184" t="str">
        <f>Tabla1[[#This Row],[Códigos CIF]]&amp;" "&amp;"="&amp;" "&amp;Tabla1[[#This Row],[Códigos CIF Habilidad]]</f>
        <v xml:space="preserve">d880 = Participación en el juego </v>
      </c>
      <c r="V3198" s="189" t="s">
        <v>61</v>
      </c>
      <c r="W3198" s="19" t="s">
        <v>62</v>
      </c>
      <c r="X3198" s="10"/>
      <c r="Y3198" s="10"/>
      <c r="Z3198"/>
      <c r="AA3198"/>
      <c r="AB3198"/>
      <c r="AC3198"/>
      <c r="AD3198"/>
      <c r="AE3198"/>
      <c r="AF3198"/>
      <c r="AG3198"/>
      <c r="AH3198"/>
      <c r="AI3198"/>
    </row>
    <row r="3199" spans="1:35">
      <c r="A3199" s="10">
        <v>3183</v>
      </c>
      <c r="B3199" s="176" t="s">
        <v>1346</v>
      </c>
      <c r="C3199" s="177" t="s">
        <v>1126</v>
      </c>
      <c r="D3199" s="177" t="s">
        <v>477</v>
      </c>
      <c r="E3199" s="178" t="s">
        <v>482</v>
      </c>
      <c r="F3199" s="179">
        <v>42</v>
      </c>
      <c r="G3199" s="180" t="s">
        <v>740</v>
      </c>
      <c r="H3199" s="181">
        <v>3</v>
      </c>
      <c r="I3199" s="182">
        <f>Tabla1[[#This Row],[P_Esperada_MEISR ]]*0.0008928</f>
        <v>2.6784000000000001E-3</v>
      </c>
      <c r="J3199" s="183">
        <v>1</v>
      </c>
      <c r="K3199" s="183">
        <f>Tabla1[[#This Row],[Puntuación]]-1</f>
        <v>0</v>
      </c>
      <c r="L3199" s="182">
        <f>Tabla1[[#This Row],[Cambio escala]]*0.0008928</f>
        <v>0</v>
      </c>
      <c r="M3199" s="179" t="s">
        <v>23</v>
      </c>
      <c r="N3199" s="179" t="s">
        <v>1434</v>
      </c>
      <c r="O3199" s="179" t="s">
        <v>31</v>
      </c>
      <c r="P3199" s="179" t="s">
        <v>1438</v>
      </c>
      <c r="Q3199" s="179" t="s">
        <v>7</v>
      </c>
      <c r="R3199" s="179" t="s">
        <v>1526</v>
      </c>
      <c r="S3199" s="179" t="s">
        <v>111</v>
      </c>
      <c r="T3199" s="184" t="s">
        <v>19</v>
      </c>
      <c r="U3199" s="184" t="str">
        <f>Tabla1[[#This Row],[Códigos CIF]]&amp;" "&amp;"="&amp;" "&amp;Tabla1[[#This Row],[Códigos CIF Habilidad]]</f>
        <v>d137 = Adquirir conceptos</v>
      </c>
      <c r="V3199" s="189" t="s">
        <v>112</v>
      </c>
      <c r="W3199" s="19" t="s">
        <v>113</v>
      </c>
      <c r="X3199" s="10"/>
      <c r="Y3199" s="10"/>
      <c r="Z3199"/>
      <c r="AA3199"/>
      <c r="AB3199"/>
      <c r="AC3199"/>
      <c r="AD3199"/>
      <c r="AE3199"/>
      <c r="AF3199"/>
      <c r="AG3199"/>
      <c r="AH3199"/>
      <c r="AI3199"/>
    </row>
    <row r="3200" spans="1:35" ht="24">
      <c r="A3200" s="10">
        <v>3184</v>
      </c>
      <c r="B3200" s="176" t="s">
        <v>1346</v>
      </c>
      <c r="C3200" s="177" t="s">
        <v>1127</v>
      </c>
      <c r="D3200" s="177" t="s">
        <v>477</v>
      </c>
      <c r="E3200" s="178" t="s">
        <v>479</v>
      </c>
      <c r="F3200" s="179">
        <v>48</v>
      </c>
      <c r="G3200" s="180" t="s">
        <v>741</v>
      </c>
      <c r="H3200" s="181">
        <v>3</v>
      </c>
      <c r="I3200" s="182">
        <f>Tabla1[[#This Row],[P_Esperada_MEISR ]]*0.0008928</f>
        <v>2.6784000000000001E-3</v>
      </c>
      <c r="J3200" s="183">
        <v>1</v>
      </c>
      <c r="K3200" s="183">
        <f>Tabla1[[#This Row],[Puntuación]]-1</f>
        <v>0</v>
      </c>
      <c r="L3200" s="182">
        <f>Tabla1[[#This Row],[Cambio escala]]*0.0008928</f>
        <v>0</v>
      </c>
      <c r="M3200" s="179" t="s">
        <v>23</v>
      </c>
      <c r="N3200" s="179" t="s">
        <v>1434</v>
      </c>
      <c r="O3200" s="179" t="s">
        <v>31</v>
      </c>
      <c r="P3200" s="179" t="s">
        <v>1438</v>
      </c>
      <c r="Q3200" s="179" t="s">
        <v>7</v>
      </c>
      <c r="R3200" s="179" t="s">
        <v>1526</v>
      </c>
      <c r="S3200" s="179" t="s">
        <v>257</v>
      </c>
      <c r="T3200" s="184" t="s">
        <v>19</v>
      </c>
      <c r="U3200" s="184" t="str">
        <f>Tabla1[[#This Row],[Códigos CIF]]&amp;" "&amp;"="&amp;" "&amp;Tabla1[[#This Row],[Códigos CIF Habilidad]]</f>
        <v>d131 = Aprender mediante acciones con objetos</v>
      </c>
      <c r="V3200" s="189" t="s">
        <v>258</v>
      </c>
      <c r="W3200" s="19" t="s">
        <v>259</v>
      </c>
      <c r="X3200" s="10"/>
      <c r="Y3200" s="10"/>
      <c r="Z3200"/>
      <c r="AA3200"/>
      <c r="AB3200"/>
      <c r="AC3200"/>
      <c r="AD3200"/>
      <c r="AE3200"/>
      <c r="AF3200"/>
      <c r="AG3200"/>
      <c r="AH3200"/>
      <c r="AI3200"/>
    </row>
    <row r="3201" spans="1:35" ht="20.399999999999999">
      <c r="A3201" s="10">
        <v>3185</v>
      </c>
      <c r="B3201" s="176" t="s">
        <v>1346</v>
      </c>
      <c r="C3201" s="177" t="s">
        <v>1128</v>
      </c>
      <c r="D3201" s="177" t="s">
        <v>477</v>
      </c>
      <c r="E3201" s="178" t="s">
        <v>481</v>
      </c>
      <c r="F3201" s="179">
        <v>48</v>
      </c>
      <c r="G3201" s="180" t="s">
        <v>741</v>
      </c>
      <c r="H3201" s="181">
        <v>3</v>
      </c>
      <c r="I3201" s="182">
        <f>Tabla1[[#This Row],[P_Esperada_MEISR ]]*0.0008928</f>
        <v>2.6784000000000001E-3</v>
      </c>
      <c r="J3201" s="183">
        <v>1</v>
      </c>
      <c r="K3201" s="183">
        <f>Tabla1[[#This Row],[Puntuación]]-1</f>
        <v>0</v>
      </c>
      <c r="L3201" s="182">
        <f>Tabla1[[#This Row],[Cambio escala]]*0.0008928</f>
        <v>0</v>
      </c>
      <c r="M3201" s="179" t="s">
        <v>24</v>
      </c>
      <c r="N3201" s="179" t="s">
        <v>1435</v>
      </c>
      <c r="O3201" s="179" t="s">
        <v>25</v>
      </c>
      <c r="P3201" s="179" t="s">
        <v>1440</v>
      </c>
      <c r="Q3201" s="179" t="s">
        <v>7</v>
      </c>
      <c r="R3201" s="179" t="s">
        <v>1526</v>
      </c>
      <c r="S3201" s="179" t="s">
        <v>266</v>
      </c>
      <c r="T3201" s="184" t="s">
        <v>19</v>
      </c>
      <c r="U3201" s="184" t="str">
        <f>Tabla1[[#This Row],[Códigos CIF]]&amp;" "&amp;"="&amp;" "&amp;Tabla1[[#This Row],[Códigos CIF Habilidad]]</f>
        <v>d133 = Adquirir lenguaje</v>
      </c>
      <c r="V3201" s="189" t="s">
        <v>267</v>
      </c>
      <c r="W3201" s="19" t="s">
        <v>268</v>
      </c>
      <c r="X3201" s="10"/>
      <c r="Y3201" s="10"/>
      <c r="Z3201"/>
      <c r="AA3201"/>
      <c r="AB3201"/>
      <c r="AC3201"/>
      <c r="AD3201"/>
      <c r="AE3201"/>
      <c r="AF3201"/>
      <c r="AG3201"/>
      <c r="AH3201"/>
      <c r="AI3201"/>
    </row>
    <row r="3202" spans="1:35" ht="40.799999999999997">
      <c r="A3202" s="10">
        <v>3186</v>
      </c>
      <c r="B3202" s="176" t="s">
        <v>1346</v>
      </c>
      <c r="C3202" s="177" t="s">
        <v>1129</v>
      </c>
      <c r="D3202" s="177" t="s">
        <v>477</v>
      </c>
      <c r="E3202" s="178" t="s">
        <v>725</v>
      </c>
      <c r="F3202" s="179">
        <v>48</v>
      </c>
      <c r="G3202" s="180" t="s">
        <v>741</v>
      </c>
      <c r="H3202" s="181">
        <v>3</v>
      </c>
      <c r="I3202" s="182">
        <f>Tabla1[[#This Row],[P_Esperada_MEISR ]]*0.0008928</f>
        <v>2.6784000000000001E-3</v>
      </c>
      <c r="J3202" s="183">
        <v>1</v>
      </c>
      <c r="K3202" s="183">
        <f>Tabla1[[#This Row],[Puntuación]]-1</f>
        <v>0</v>
      </c>
      <c r="L3202" s="182">
        <f>Tabla1[[#This Row],[Cambio escala]]*0.0008928</f>
        <v>0</v>
      </c>
      <c r="M3202" s="179" t="s">
        <v>24</v>
      </c>
      <c r="N3202" s="179" t="s">
        <v>1435</v>
      </c>
      <c r="O3202" s="179" t="s">
        <v>31</v>
      </c>
      <c r="P3202" s="179" t="s">
        <v>1438</v>
      </c>
      <c r="Q3202" s="179" t="s">
        <v>7</v>
      </c>
      <c r="R3202" s="179" t="s">
        <v>1526</v>
      </c>
      <c r="S3202" s="179" t="s">
        <v>41</v>
      </c>
      <c r="T3202" s="184" t="s">
        <v>19</v>
      </c>
      <c r="U3202" s="184" t="str">
        <f>Tabla1[[#This Row],[Códigos CIF]]&amp;" "&amp;"="&amp;" "&amp;Tabla1[[#This Row],[Códigos CIF Habilidad]]</f>
        <v>d160 = Centrar la atención</v>
      </c>
      <c r="V3202" s="189" t="s">
        <v>42</v>
      </c>
      <c r="W3202" s="19" t="s">
        <v>43</v>
      </c>
      <c r="X3202" s="10"/>
      <c r="Y3202" s="10"/>
      <c r="Z3202"/>
      <c r="AA3202"/>
      <c r="AB3202"/>
      <c r="AC3202"/>
      <c r="AD3202"/>
      <c r="AE3202"/>
      <c r="AF3202"/>
      <c r="AG3202"/>
      <c r="AH3202"/>
      <c r="AI3202"/>
    </row>
    <row r="3203" spans="1:35" ht="30.6">
      <c r="A3203" s="10">
        <v>3187</v>
      </c>
      <c r="B3203" s="176" t="s">
        <v>1346</v>
      </c>
      <c r="C3203" s="177" t="s">
        <v>1130</v>
      </c>
      <c r="D3203" s="177" t="s">
        <v>477</v>
      </c>
      <c r="E3203" s="178" t="s">
        <v>478</v>
      </c>
      <c r="F3203" s="179">
        <v>54</v>
      </c>
      <c r="G3203" s="180" t="s">
        <v>743</v>
      </c>
      <c r="H3203" s="181">
        <v>3</v>
      </c>
      <c r="I3203" s="182">
        <f>Tabla1[[#This Row],[P_Esperada_MEISR ]]*0.0008928</f>
        <v>2.6784000000000001E-3</v>
      </c>
      <c r="J3203" s="183">
        <v>1</v>
      </c>
      <c r="K3203" s="183">
        <f>Tabla1[[#This Row],[Puntuación]]-1</f>
        <v>0</v>
      </c>
      <c r="L3203" s="182">
        <f>Tabla1[[#This Row],[Cambio escala]]*0.0008928</f>
        <v>0</v>
      </c>
      <c r="M3203" s="179" t="s">
        <v>24</v>
      </c>
      <c r="N3203" s="179" t="s">
        <v>1435</v>
      </c>
      <c r="O3203" s="179" t="s">
        <v>31</v>
      </c>
      <c r="P3203" s="179" t="s">
        <v>1438</v>
      </c>
      <c r="Q3203" s="179" t="s">
        <v>7</v>
      </c>
      <c r="R3203" s="179" t="s">
        <v>1526</v>
      </c>
      <c r="S3203" s="179" t="s">
        <v>222</v>
      </c>
      <c r="T3203" s="184" t="s">
        <v>19</v>
      </c>
      <c r="U3203" s="184" t="str">
        <f>Tabla1[[#This Row],[Códigos CIF]]&amp;" "&amp;"="&amp;" "&amp;Tabla1[[#This Row],[Códigos CIF Habilidad]]</f>
        <v>d175 = Resolver problemas</v>
      </c>
      <c r="V3203" s="189" t="s">
        <v>223</v>
      </c>
      <c r="W3203" s="19" t="s">
        <v>224</v>
      </c>
      <c r="X3203" s="10"/>
      <c r="Y3203" s="10"/>
      <c r="Z3203"/>
      <c r="AA3203"/>
      <c r="AB3203"/>
      <c r="AC3203"/>
      <c r="AD3203"/>
      <c r="AE3203"/>
      <c r="AF3203"/>
      <c r="AG3203"/>
      <c r="AH3203"/>
      <c r="AI3203"/>
    </row>
    <row r="3204" spans="1:35" ht="20.399999999999999">
      <c r="A3204" s="10">
        <v>3188</v>
      </c>
      <c r="B3204" s="176" t="s">
        <v>1346</v>
      </c>
      <c r="C3204" s="177" t="s">
        <v>1131</v>
      </c>
      <c r="D3204" s="177" t="s">
        <v>477</v>
      </c>
      <c r="E3204" s="178" t="s">
        <v>1549</v>
      </c>
      <c r="F3204" s="179">
        <v>54</v>
      </c>
      <c r="G3204" s="180" t="s">
        <v>743</v>
      </c>
      <c r="H3204" s="181">
        <v>3</v>
      </c>
      <c r="I3204" s="182">
        <f>Tabla1[[#This Row],[P_Esperada_MEISR ]]*0.0008928</f>
        <v>2.6784000000000001E-3</v>
      </c>
      <c r="J3204" s="183">
        <v>1</v>
      </c>
      <c r="K3204" s="183">
        <f>Tabla1[[#This Row],[Puntuación]]-1</f>
        <v>0</v>
      </c>
      <c r="L3204" s="182">
        <f>Tabla1[[#This Row],[Cambio escala]]*0.0008928</f>
        <v>0</v>
      </c>
      <c r="M3204" s="179" t="s">
        <v>24</v>
      </c>
      <c r="N3204" s="179" t="s">
        <v>1435</v>
      </c>
      <c r="O3204" s="179" t="s">
        <v>25</v>
      </c>
      <c r="P3204" s="179" t="s">
        <v>1440</v>
      </c>
      <c r="Q3204" s="179" t="s">
        <v>7</v>
      </c>
      <c r="R3204" s="179" t="s">
        <v>1526</v>
      </c>
      <c r="S3204" s="179" t="s">
        <v>266</v>
      </c>
      <c r="T3204" s="184" t="s">
        <v>19</v>
      </c>
      <c r="U3204" s="184" t="str">
        <f>Tabla1[[#This Row],[Códigos CIF]]&amp;" "&amp;"="&amp;" "&amp;Tabla1[[#This Row],[Códigos CIF Habilidad]]</f>
        <v>d133 = Adquirir lenguaje</v>
      </c>
      <c r="V3204" s="189" t="s">
        <v>267</v>
      </c>
      <c r="W3204" s="19" t="s">
        <v>268</v>
      </c>
      <c r="X3204" s="10"/>
      <c r="Y3204" s="10"/>
      <c r="Z3204"/>
      <c r="AA3204"/>
      <c r="AB3204"/>
      <c r="AC3204"/>
      <c r="AD3204"/>
      <c r="AE3204"/>
      <c r="AF3204"/>
      <c r="AG3204"/>
      <c r="AH3204"/>
      <c r="AI3204"/>
    </row>
    <row r="3205" spans="1:35" ht="30.6">
      <c r="A3205" s="10">
        <v>3189</v>
      </c>
      <c r="B3205" s="176" t="s">
        <v>1346</v>
      </c>
      <c r="C3205" s="177" t="s">
        <v>1132</v>
      </c>
      <c r="D3205" s="177" t="s">
        <v>477</v>
      </c>
      <c r="E3205" s="178" t="s">
        <v>489</v>
      </c>
      <c r="F3205" s="179">
        <v>54</v>
      </c>
      <c r="G3205" s="180" t="s">
        <v>743</v>
      </c>
      <c r="H3205" s="181">
        <v>3</v>
      </c>
      <c r="I3205" s="182">
        <f>Tabla1[[#This Row],[P_Esperada_MEISR ]]*0.0008928</f>
        <v>2.6784000000000001E-3</v>
      </c>
      <c r="J3205" s="183">
        <v>1</v>
      </c>
      <c r="K3205" s="183">
        <f>Tabla1[[#This Row],[Puntuación]]-1</f>
        <v>0</v>
      </c>
      <c r="L3205" s="182">
        <f>Tabla1[[#This Row],[Cambio escala]]*0.0008928</f>
        <v>0</v>
      </c>
      <c r="M3205" s="179" t="s">
        <v>24</v>
      </c>
      <c r="N3205" s="179" t="s">
        <v>1435</v>
      </c>
      <c r="O3205" s="179" t="s">
        <v>31</v>
      </c>
      <c r="P3205" s="179" t="s">
        <v>1438</v>
      </c>
      <c r="Q3205" s="179" t="s">
        <v>7</v>
      </c>
      <c r="R3205" s="179" t="s">
        <v>1526</v>
      </c>
      <c r="S3205" s="179" t="s">
        <v>111</v>
      </c>
      <c r="T3205" s="184" t="s">
        <v>19</v>
      </c>
      <c r="U3205" s="184" t="str">
        <f>Tabla1[[#This Row],[Códigos CIF]]&amp;" "&amp;"="&amp;" "&amp;Tabla1[[#This Row],[Códigos CIF Habilidad]]</f>
        <v>d137 = Adquirir conceptos</v>
      </c>
      <c r="V3205" s="189" t="s">
        <v>112</v>
      </c>
      <c r="W3205" s="19" t="s">
        <v>113</v>
      </c>
      <c r="X3205" s="10"/>
      <c r="Y3205" s="10"/>
      <c r="Z3205"/>
      <c r="AA3205"/>
      <c r="AB3205"/>
      <c r="AC3205"/>
      <c r="AD3205"/>
      <c r="AE3205"/>
      <c r="AF3205"/>
      <c r="AG3205"/>
      <c r="AH3205"/>
      <c r="AI3205"/>
    </row>
    <row r="3206" spans="1:35" ht="51">
      <c r="A3206" s="10">
        <v>3190</v>
      </c>
      <c r="B3206" s="176" t="s">
        <v>1346</v>
      </c>
      <c r="C3206" s="177" t="s">
        <v>1133</v>
      </c>
      <c r="D3206" s="177" t="s">
        <v>477</v>
      </c>
      <c r="E3206" s="178" t="s">
        <v>490</v>
      </c>
      <c r="F3206" s="179">
        <v>54</v>
      </c>
      <c r="G3206" s="180" t="s">
        <v>743</v>
      </c>
      <c r="H3206" s="181">
        <v>3</v>
      </c>
      <c r="I3206" s="182">
        <f>Tabla1[[#This Row],[P_Esperada_MEISR ]]*0.0008928</f>
        <v>2.6784000000000001E-3</v>
      </c>
      <c r="J3206" s="183">
        <v>1</v>
      </c>
      <c r="K3206" s="183">
        <f>Tabla1[[#This Row],[Puntuación]]-1</f>
        <v>0</v>
      </c>
      <c r="L3206" s="182">
        <f>Tabla1[[#This Row],[Cambio escala]]*0.0008928</f>
        <v>0</v>
      </c>
      <c r="M3206" s="179" t="s">
        <v>24</v>
      </c>
      <c r="N3206" s="179" t="s">
        <v>1435</v>
      </c>
      <c r="O3206" s="179" t="s">
        <v>31</v>
      </c>
      <c r="P3206" s="179" t="s">
        <v>1438</v>
      </c>
      <c r="Q3206" s="179" t="s">
        <v>7</v>
      </c>
      <c r="R3206" s="179" t="s">
        <v>1526</v>
      </c>
      <c r="S3206" s="179" t="s">
        <v>469</v>
      </c>
      <c r="T3206" s="184" t="s">
        <v>83</v>
      </c>
      <c r="U3206" s="184" t="str">
        <f>Tabla1[[#This Row],[Códigos CIF]]&amp;" "&amp;"="&amp;" "&amp;Tabla1[[#This Row],[Códigos CIF Habilidad]]</f>
        <v>d571 = Cuidado de la propia seguridad</v>
      </c>
      <c r="V3206" s="189" t="s">
        <v>470</v>
      </c>
      <c r="W3206" s="19" t="s">
        <v>471</v>
      </c>
      <c r="X3206" s="10"/>
      <c r="Y3206" s="10"/>
      <c r="Z3206"/>
      <c r="AA3206"/>
      <c r="AB3206"/>
      <c r="AC3206"/>
      <c r="AD3206"/>
      <c r="AE3206"/>
      <c r="AF3206"/>
      <c r="AG3206"/>
      <c r="AH3206"/>
      <c r="AI3206"/>
    </row>
    <row r="3207" spans="1:35" ht="20.399999999999999">
      <c r="A3207" s="10">
        <v>3191</v>
      </c>
      <c r="B3207" s="176" t="s">
        <v>1346</v>
      </c>
      <c r="C3207" s="177" t="s">
        <v>1134</v>
      </c>
      <c r="D3207" s="177" t="s">
        <v>477</v>
      </c>
      <c r="E3207" s="178" t="s">
        <v>483</v>
      </c>
      <c r="F3207" s="179">
        <v>60</v>
      </c>
      <c r="G3207" s="180" t="s">
        <v>744</v>
      </c>
      <c r="H3207" s="181">
        <v>3</v>
      </c>
      <c r="I3207" s="182">
        <f>Tabla1[[#This Row],[P_Esperada_MEISR ]]*0.0008928</f>
        <v>2.6784000000000001E-3</v>
      </c>
      <c r="J3207" s="183">
        <v>1</v>
      </c>
      <c r="K3207" s="183">
        <f>Tabla1[[#This Row],[Puntuación]]-1</f>
        <v>0</v>
      </c>
      <c r="L3207" s="182">
        <f>Tabla1[[#This Row],[Cambio escala]]*0.0008928</f>
        <v>0</v>
      </c>
      <c r="M3207" s="179" t="s">
        <v>24</v>
      </c>
      <c r="N3207" s="179" t="s">
        <v>1435</v>
      </c>
      <c r="O3207" s="179" t="s">
        <v>25</v>
      </c>
      <c r="P3207" s="179" t="s">
        <v>1440</v>
      </c>
      <c r="Q3207" s="179" t="s">
        <v>7</v>
      </c>
      <c r="R3207" s="179" t="s">
        <v>1526</v>
      </c>
      <c r="S3207" s="179" t="s">
        <v>484</v>
      </c>
      <c r="T3207" s="184" t="s">
        <v>19</v>
      </c>
      <c r="U3207" s="184" t="str">
        <f>Tabla1[[#This Row],[Códigos CIF]]&amp;" "&amp;"="&amp;" "&amp;Tabla1[[#This Row],[Códigos CIF Habilidad]]</f>
        <v>d134 = Adquirir lenguaje adicional</v>
      </c>
      <c r="V3207" s="189" t="s">
        <v>485</v>
      </c>
      <c r="W3207" s="19" t="s">
        <v>486</v>
      </c>
      <c r="X3207" s="10"/>
      <c r="Y3207" s="10"/>
      <c r="Z3207"/>
      <c r="AA3207"/>
      <c r="AB3207"/>
      <c r="AC3207"/>
      <c r="AD3207"/>
      <c r="AE3207"/>
      <c r="AF3207"/>
      <c r="AG3207"/>
      <c r="AH3207"/>
      <c r="AI3207"/>
    </row>
    <row r="3208" spans="1:35" ht="51">
      <c r="A3208" s="10">
        <v>3192</v>
      </c>
      <c r="B3208" s="176" t="s">
        <v>1346</v>
      </c>
      <c r="C3208" s="177" t="s">
        <v>1135</v>
      </c>
      <c r="D3208" s="177" t="s">
        <v>477</v>
      </c>
      <c r="E3208" s="178" t="s">
        <v>487</v>
      </c>
      <c r="F3208" s="179">
        <v>60</v>
      </c>
      <c r="G3208" s="180" t="s">
        <v>744</v>
      </c>
      <c r="H3208" s="181">
        <v>3</v>
      </c>
      <c r="I3208" s="182">
        <f>Tabla1[[#This Row],[P_Esperada_MEISR ]]*0.0008928</f>
        <v>2.6784000000000001E-3</v>
      </c>
      <c r="J3208" s="183">
        <v>1</v>
      </c>
      <c r="K3208" s="183">
        <f>Tabla1[[#This Row],[Puntuación]]-1</f>
        <v>0</v>
      </c>
      <c r="L3208" s="182">
        <f>Tabla1[[#This Row],[Cambio escala]]*0.0008928</f>
        <v>0</v>
      </c>
      <c r="M3208" s="179" t="s">
        <v>24</v>
      </c>
      <c r="N3208" s="179" t="s">
        <v>1435</v>
      </c>
      <c r="O3208" s="179" t="s">
        <v>25</v>
      </c>
      <c r="P3208" s="179" t="s">
        <v>1440</v>
      </c>
      <c r="Q3208" s="179" t="s">
        <v>7</v>
      </c>
      <c r="R3208" s="179" t="s">
        <v>1526</v>
      </c>
      <c r="S3208" s="179" t="s">
        <v>484</v>
      </c>
      <c r="T3208" s="184" t="s">
        <v>19</v>
      </c>
      <c r="U3208" s="184" t="str">
        <f>Tabla1[[#This Row],[Códigos CIF]]&amp;" "&amp;"="&amp;" "&amp;Tabla1[[#This Row],[Códigos CIF Habilidad]]</f>
        <v>d134 = Adquirir lenguaje adicional</v>
      </c>
      <c r="V3208" s="189" t="s">
        <v>485</v>
      </c>
      <c r="W3208" s="19" t="s">
        <v>486</v>
      </c>
      <c r="X3208" s="10"/>
      <c r="Y3208" s="10"/>
      <c r="Z3208"/>
      <c r="AA3208"/>
      <c r="AB3208"/>
      <c r="AC3208"/>
      <c r="AD3208"/>
      <c r="AE3208"/>
      <c r="AF3208"/>
      <c r="AG3208"/>
      <c r="AH3208"/>
      <c r="AI3208"/>
    </row>
    <row r="3209" spans="1:35">
      <c r="A3209" s="10">
        <v>3193</v>
      </c>
      <c r="B3209" s="176" t="s">
        <v>1346</v>
      </c>
      <c r="C3209" s="177" t="s">
        <v>1136</v>
      </c>
      <c r="D3209" s="177" t="s">
        <v>477</v>
      </c>
      <c r="E3209" s="178" t="s">
        <v>488</v>
      </c>
      <c r="F3209" s="179">
        <v>60</v>
      </c>
      <c r="G3209" s="180" t="s">
        <v>744</v>
      </c>
      <c r="H3209" s="181">
        <v>3</v>
      </c>
      <c r="I3209" s="182">
        <f>Tabla1[[#This Row],[P_Esperada_MEISR ]]*0.0008928</f>
        <v>2.6784000000000001E-3</v>
      </c>
      <c r="J3209" s="183">
        <v>1</v>
      </c>
      <c r="K3209" s="183">
        <f>Tabla1[[#This Row],[Puntuación]]-1</f>
        <v>0</v>
      </c>
      <c r="L3209" s="182">
        <f>Tabla1[[#This Row],[Cambio escala]]*0.0008928</f>
        <v>0</v>
      </c>
      <c r="M3209" s="179" t="s">
        <v>24</v>
      </c>
      <c r="N3209" s="179" t="s">
        <v>1435</v>
      </c>
      <c r="O3209" s="179" t="s">
        <v>23</v>
      </c>
      <c r="P3209" s="179" t="s">
        <v>1437</v>
      </c>
      <c r="Q3209" s="179" t="s">
        <v>7</v>
      </c>
      <c r="R3209" s="179" t="s">
        <v>1526</v>
      </c>
      <c r="S3209" s="179" t="s">
        <v>142</v>
      </c>
      <c r="T3209" s="184" t="s">
        <v>19</v>
      </c>
      <c r="U3209" s="184" t="str">
        <f>Tabla1[[#This Row],[Códigos CIF]]&amp;" "&amp;"="&amp;" "&amp;Tabla1[[#This Row],[Códigos CIF Habilidad]]</f>
        <v>d161 = Dirigir la atención</v>
      </c>
      <c r="V3209" s="189" t="s">
        <v>143</v>
      </c>
      <c r="W3209" s="19" t="s">
        <v>144</v>
      </c>
      <c r="X3209" s="10"/>
      <c r="Y3209" s="10"/>
      <c r="Z3209"/>
      <c r="AA3209"/>
      <c r="AB3209"/>
      <c r="AC3209"/>
      <c r="AD3209"/>
      <c r="AE3209"/>
      <c r="AF3209"/>
      <c r="AG3209"/>
      <c r="AH3209"/>
      <c r="AI3209"/>
    </row>
    <row r="3210" spans="1:35" ht="30.6">
      <c r="A3210" s="10">
        <v>3194</v>
      </c>
      <c r="B3210" s="176" t="s">
        <v>1346</v>
      </c>
      <c r="C3210" s="177" t="s">
        <v>1137</v>
      </c>
      <c r="D3210" s="177" t="s">
        <v>491</v>
      </c>
      <c r="E3210" s="178" t="s">
        <v>492</v>
      </c>
      <c r="F3210" s="179">
        <v>0</v>
      </c>
      <c r="G3210" s="180" t="s">
        <v>683</v>
      </c>
      <c r="H3210" s="181">
        <v>3</v>
      </c>
      <c r="I3210" s="182">
        <f>Tabla1[[#This Row],[P_Esperada_MEISR ]]*0.0008928</f>
        <v>2.6784000000000001E-3</v>
      </c>
      <c r="J3210" s="183">
        <v>1</v>
      </c>
      <c r="K3210" s="183">
        <f>Tabla1[[#This Row],[Puntuación]]-1</f>
        <v>0</v>
      </c>
      <c r="L3210" s="182">
        <f>Tabla1[[#This Row],[Cambio escala]]*0.0008928</f>
        <v>0</v>
      </c>
      <c r="M3210" s="179" t="s">
        <v>24</v>
      </c>
      <c r="N3210" s="179" t="s">
        <v>1435</v>
      </c>
      <c r="O3210" s="179" t="s">
        <v>5</v>
      </c>
      <c r="P3210" s="179" t="s">
        <v>1441</v>
      </c>
      <c r="Q3210" s="179" t="s">
        <v>5</v>
      </c>
      <c r="R3210" s="179" t="s">
        <v>1519</v>
      </c>
      <c r="S3210" s="179" t="s">
        <v>13</v>
      </c>
      <c r="T3210" s="184" t="s">
        <v>14</v>
      </c>
      <c r="U3210" s="184" t="str">
        <f>Tabla1[[#This Row],[Códigos CIF]]&amp;" "&amp;"="&amp;" "&amp;Tabla1[[#This Row],[Códigos CIF Habilidad]]</f>
        <v>d710 = Interacciones interpersonales básicas</v>
      </c>
      <c r="V3210" s="189" t="s">
        <v>15</v>
      </c>
      <c r="W3210" s="19" t="s">
        <v>16</v>
      </c>
      <c r="X3210" s="10"/>
      <c r="Y3210" s="10"/>
      <c r="Z3210"/>
      <c r="AA3210"/>
      <c r="AB3210"/>
      <c r="AC3210"/>
      <c r="AD3210"/>
      <c r="AE3210"/>
      <c r="AF3210"/>
      <c r="AG3210"/>
      <c r="AH3210"/>
      <c r="AI3210"/>
    </row>
    <row r="3211" spans="1:35" ht="20.399999999999999">
      <c r="A3211" s="10">
        <v>3195</v>
      </c>
      <c r="B3211" s="176" t="s">
        <v>1346</v>
      </c>
      <c r="C3211" s="177" t="s">
        <v>1138</v>
      </c>
      <c r="D3211" s="177" t="s">
        <v>491</v>
      </c>
      <c r="E3211" s="178" t="s">
        <v>493</v>
      </c>
      <c r="F3211" s="179">
        <v>5</v>
      </c>
      <c r="G3211" s="180" t="s">
        <v>683</v>
      </c>
      <c r="H3211" s="181">
        <v>3</v>
      </c>
      <c r="I3211" s="182">
        <f>Tabla1[[#This Row],[P_Esperada_MEISR ]]*0.0008928</f>
        <v>2.6784000000000001E-3</v>
      </c>
      <c r="J3211" s="183">
        <v>1</v>
      </c>
      <c r="K3211" s="183">
        <f>Tabla1[[#This Row],[Puntuación]]-1</f>
        <v>0</v>
      </c>
      <c r="L3211" s="182">
        <f>Tabla1[[#This Row],[Cambio escala]]*0.0008928</f>
        <v>0</v>
      </c>
      <c r="M3211" s="179" t="s">
        <v>23</v>
      </c>
      <c r="N3211" s="179" t="s">
        <v>1434</v>
      </c>
      <c r="O3211" s="179" t="s">
        <v>25</v>
      </c>
      <c r="P3211" s="179" t="s">
        <v>1440</v>
      </c>
      <c r="Q3211" s="179" t="s">
        <v>23</v>
      </c>
      <c r="R3211" s="179" t="s">
        <v>1525</v>
      </c>
      <c r="S3211" s="179" t="s">
        <v>44</v>
      </c>
      <c r="T3211" s="184" t="s">
        <v>27</v>
      </c>
      <c r="U3211" s="184" t="str">
        <f>Tabla1[[#This Row],[Códigos CIF]]&amp;" "&amp;"="&amp;" "&amp;Tabla1[[#This Row],[Códigos CIF Habilidad]]</f>
        <v>d415 = Mantener la posición del cuerpo</v>
      </c>
      <c r="V3211" s="189" t="s">
        <v>45</v>
      </c>
      <c r="W3211" s="19" t="s">
        <v>46</v>
      </c>
      <c r="X3211" s="10"/>
      <c r="Y3211" s="10"/>
      <c r="Z3211"/>
      <c r="AA3211"/>
      <c r="AB3211"/>
      <c r="AC3211"/>
      <c r="AD3211"/>
      <c r="AE3211"/>
      <c r="AF3211"/>
      <c r="AG3211"/>
      <c r="AH3211"/>
      <c r="AI3211"/>
    </row>
    <row r="3212" spans="1:35" ht="20.399999999999999">
      <c r="A3212" s="10">
        <v>3196</v>
      </c>
      <c r="B3212" s="176" t="s">
        <v>1346</v>
      </c>
      <c r="C3212" s="177" t="s">
        <v>1139</v>
      </c>
      <c r="D3212" s="177" t="s">
        <v>491</v>
      </c>
      <c r="E3212" s="178" t="s">
        <v>494</v>
      </c>
      <c r="F3212" s="179">
        <v>5</v>
      </c>
      <c r="G3212" s="180" t="s">
        <v>683</v>
      </c>
      <c r="H3212" s="181">
        <v>3</v>
      </c>
      <c r="I3212" s="182">
        <f>Tabla1[[#This Row],[P_Esperada_MEISR ]]*0.0008928</f>
        <v>2.6784000000000001E-3</v>
      </c>
      <c r="J3212" s="183">
        <v>1</v>
      </c>
      <c r="K3212" s="183">
        <f>Tabla1[[#This Row],[Puntuación]]-1</f>
        <v>0</v>
      </c>
      <c r="L3212" s="182">
        <f>Tabla1[[#This Row],[Cambio escala]]*0.0008928</f>
        <v>0</v>
      </c>
      <c r="M3212" s="179" t="s">
        <v>24</v>
      </c>
      <c r="N3212" s="179" t="s">
        <v>1435</v>
      </c>
      <c r="O3212" s="179" t="s">
        <v>5</v>
      </c>
      <c r="P3212" s="179" t="s">
        <v>1441</v>
      </c>
      <c r="Q3212" s="179" t="s">
        <v>5</v>
      </c>
      <c r="R3212" s="179" t="s">
        <v>1519</v>
      </c>
      <c r="S3212" s="179" t="s">
        <v>18</v>
      </c>
      <c r="T3212" s="184" t="s">
        <v>19</v>
      </c>
      <c r="U3212" s="184" t="str">
        <f>Tabla1[[#This Row],[Códigos CIF]]&amp;" "&amp;"="&amp;" "&amp;Tabla1[[#This Row],[Códigos CIF Habilidad]]</f>
        <v>d110 = Mirar</v>
      </c>
      <c r="V3212" s="189" t="s">
        <v>20</v>
      </c>
      <c r="W3212" s="19" t="s">
        <v>21</v>
      </c>
      <c r="X3212" s="10"/>
      <c r="Y3212" s="10"/>
      <c r="Z3212"/>
      <c r="AA3212"/>
      <c r="AB3212"/>
      <c r="AC3212"/>
      <c r="AD3212"/>
      <c r="AE3212"/>
      <c r="AF3212"/>
      <c r="AG3212"/>
      <c r="AH3212"/>
      <c r="AI3212"/>
    </row>
    <row r="3213" spans="1:35" ht="30.6">
      <c r="A3213" s="10">
        <v>3197</v>
      </c>
      <c r="B3213" s="176" t="s">
        <v>1346</v>
      </c>
      <c r="C3213" s="177" t="s">
        <v>1140</v>
      </c>
      <c r="D3213" s="177" t="s">
        <v>491</v>
      </c>
      <c r="E3213" s="178" t="s">
        <v>495</v>
      </c>
      <c r="F3213" s="179">
        <v>6</v>
      </c>
      <c r="G3213" s="180" t="s">
        <v>683</v>
      </c>
      <c r="H3213" s="181">
        <v>3</v>
      </c>
      <c r="I3213" s="182">
        <f>Tabla1[[#This Row],[P_Esperada_MEISR ]]*0.0008928</f>
        <v>2.6784000000000001E-3</v>
      </c>
      <c r="J3213" s="183">
        <v>1</v>
      </c>
      <c r="K3213" s="183">
        <f>Tabla1[[#This Row],[Puntuación]]-1</f>
        <v>0</v>
      </c>
      <c r="L3213" s="182">
        <f>Tabla1[[#This Row],[Cambio escala]]*0.0008928</f>
        <v>0</v>
      </c>
      <c r="M3213" s="179" t="s">
        <v>5</v>
      </c>
      <c r="N3213" s="179" t="s">
        <v>1436</v>
      </c>
      <c r="O3213" s="179" t="s">
        <v>5</v>
      </c>
      <c r="P3213" s="179" t="s">
        <v>1441</v>
      </c>
      <c r="Q3213" s="179" t="s">
        <v>5</v>
      </c>
      <c r="R3213" s="179" t="s">
        <v>1519</v>
      </c>
      <c r="S3213" s="179" t="s">
        <v>13</v>
      </c>
      <c r="T3213" s="184" t="s">
        <v>14</v>
      </c>
      <c r="U3213" s="184" t="str">
        <f>Tabla1[[#This Row],[Códigos CIF]]&amp;" "&amp;"="&amp;" "&amp;Tabla1[[#This Row],[Códigos CIF Habilidad]]</f>
        <v>d710 = Interacciones interpersonales básicas</v>
      </c>
      <c r="V3213" s="189" t="s">
        <v>15</v>
      </c>
      <c r="W3213" s="19" t="s">
        <v>16</v>
      </c>
      <c r="X3213" s="10"/>
      <c r="Y3213" s="10"/>
      <c r="Z3213"/>
      <c r="AA3213"/>
      <c r="AB3213"/>
      <c r="AC3213"/>
      <c r="AD3213"/>
      <c r="AE3213"/>
      <c r="AF3213"/>
      <c r="AG3213"/>
      <c r="AH3213"/>
      <c r="AI3213"/>
    </row>
    <row r="3214" spans="1:35" ht="24">
      <c r="A3214" s="10">
        <v>3198</v>
      </c>
      <c r="B3214" s="176" t="s">
        <v>1346</v>
      </c>
      <c r="C3214" s="177" t="s">
        <v>1141</v>
      </c>
      <c r="D3214" s="177" t="s">
        <v>491</v>
      </c>
      <c r="E3214" s="178" t="s">
        <v>496</v>
      </c>
      <c r="F3214" s="179">
        <v>6</v>
      </c>
      <c r="G3214" s="180" t="s">
        <v>683</v>
      </c>
      <c r="H3214" s="181">
        <v>3</v>
      </c>
      <c r="I3214" s="182">
        <f>Tabla1[[#This Row],[P_Esperada_MEISR ]]*0.0008928</f>
        <v>2.6784000000000001E-3</v>
      </c>
      <c r="J3214" s="183">
        <v>1</v>
      </c>
      <c r="K3214" s="183">
        <f>Tabla1[[#This Row],[Puntuación]]-1</f>
        <v>0</v>
      </c>
      <c r="L3214" s="182">
        <f>Tabla1[[#This Row],[Cambio escala]]*0.0008928</f>
        <v>0</v>
      </c>
      <c r="M3214" s="179" t="s">
        <v>24</v>
      </c>
      <c r="N3214" s="179" t="s">
        <v>1435</v>
      </c>
      <c r="O3214" s="179" t="s">
        <v>31</v>
      </c>
      <c r="P3214" s="179" t="s">
        <v>1438</v>
      </c>
      <c r="Q3214" s="179" t="s">
        <v>7</v>
      </c>
      <c r="R3214" s="179" t="s">
        <v>1526</v>
      </c>
      <c r="S3214" s="179" t="s">
        <v>37</v>
      </c>
      <c r="T3214" s="184" t="s">
        <v>19</v>
      </c>
      <c r="U3214" s="184" t="str">
        <f>Tabla1[[#This Row],[Códigos CIF]]&amp;" "&amp;"="&amp;" "&amp;Tabla1[[#This Row],[Códigos CIF Habilidad]]</f>
        <v>d120 = Otras experiencias sensoriales intencionadas</v>
      </c>
      <c r="V3214" s="189" t="s">
        <v>38</v>
      </c>
      <c r="W3214" s="19" t="s">
        <v>39</v>
      </c>
      <c r="X3214" s="10"/>
      <c r="Y3214" s="10"/>
      <c r="Z3214"/>
      <c r="AA3214"/>
      <c r="AB3214"/>
      <c r="AC3214"/>
      <c r="AD3214"/>
      <c r="AE3214"/>
      <c r="AF3214"/>
      <c r="AG3214"/>
      <c r="AH3214"/>
      <c r="AI3214"/>
    </row>
    <row r="3215" spans="1:35" ht="30.6">
      <c r="A3215" s="10">
        <v>3199</v>
      </c>
      <c r="B3215" s="176" t="s">
        <v>1346</v>
      </c>
      <c r="C3215" s="177" t="s">
        <v>1142</v>
      </c>
      <c r="D3215" s="177" t="s">
        <v>491</v>
      </c>
      <c r="E3215" s="178" t="s">
        <v>497</v>
      </c>
      <c r="F3215" s="179">
        <v>6</v>
      </c>
      <c r="G3215" s="180" t="s">
        <v>683</v>
      </c>
      <c r="H3215" s="181">
        <v>3</v>
      </c>
      <c r="I3215" s="182">
        <f>Tabla1[[#This Row],[P_Esperada_MEISR ]]*0.0008928</f>
        <v>2.6784000000000001E-3</v>
      </c>
      <c r="J3215" s="183">
        <v>1</v>
      </c>
      <c r="K3215" s="183">
        <f>Tabla1[[#This Row],[Puntuación]]-1</f>
        <v>0</v>
      </c>
      <c r="L3215" s="182">
        <f>Tabla1[[#This Row],[Cambio escala]]*0.0008928</f>
        <v>0</v>
      </c>
      <c r="M3215" s="179" t="s">
        <v>23</v>
      </c>
      <c r="N3215" s="179" t="s">
        <v>1434</v>
      </c>
      <c r="O3215" s="179" t="s">
        <v>25</v>
      </c>
      <c r="P3215" s="179" t="s">
        <v>1440</v>
      </c>
      <c r="Q3215" s="179" t="s">
        <v>23</v>
      </c>
      <c r="R3215" s="179" t="s">
        <v>1525</v>
      </c>
      <c r="S3215" s="179" t="s">
        <v>34</v>
      </c>
      <c r="T3215" s="184" t="s">
        <v>27</v>
      </c>
      <c r="U3215" s="184" t="str">
        <f>Tabla1[[#This Row],[Códigos CIF]]&amp;" "&amp;"="&amp;" "&amp;Tabla1[[#This Row],[Códigos CIF Habilidad]]</f>
        <v>d445 = Uso de la mano y el brazo</v>
      </c>
      <c r="V3215" s="189" t="s">
        <v>35</v>
      </c>
      <c r="W3215" s="19" t="s">
        <v>36</v>
      </c>
      <c r="X3215" s="10"/>
      <c r="Y3215" s="10"/>
      <c r="Z3215"/>
      <c r="AA3215"/>
      <c r="AB3215"/>
      <c r="AC3215"/>
      <c r="AD3215"/>
      <c r="AE3215"/>
      <c r="AF3215"/>
      <c r="AG3215"/>
      <c r="AH3215"/>
      <c r="AI3215"/>
    </row>
    <row r="3216" spans="1:35" ht="20.399999999999999">
      <c r="A3216" s="10">
        <v>3200</v>
      </c>
      <c r="B3216" s="176" t="s">
        <v>1346</v>
      </c>
      <c r="C3216" s="177" t="s">
        <v>1143</v>
      </c>
      <c r="D3216" s="177" t="s">
        <v>491</v>
      </c>
      <c r="E3216" s="178" t="s">
        <v>498</v>
      </c>
      <c r="F3216" s="179">
        <v>9</v>
      </c>
      <c r="G3216" s="180" t="s">
        <v>686</v>
      </c>
      <c r="H3216" s="181">
        <v>3</v>
      </c>
      <c r="I3216" s="182">
        <f>Tabla1[[#This Row],[P_Esperada_MEISR ]]*0.0008928</f>
        <v>2.6784000000000001E-3</v>
      </c>
      <c r="J3216" s="183">
        <v>1</v>
      </c>
      <c r="K3216" s="183">
        <f>Tabla1[[#This Row],[Puntuación]]-1</f>
        <v>0</v>
      </c>
      <c r="L3216" s="182">
        <f>Tabla1[[#This Row],[Cambio escala]]*0.0008928</f>
        <v>0</v>
      </c>
      <c r="M3216" s="179" t="s">
        <v>23</v>
      </c>
      <c r="N3216" s="179" t="s">
        <v>1434</v>
      </c>
      <c r="O3216" s="179" t="s">
        <v>31</v>
      </c>
      <c r="P3216" s="179" t="s">
        <v>1438</v>
      </c>
      <c r="Q3216" s="179" t="s">
        <v>7</v>
      </c>
      <c r="R3216" s="179" t="s">
        <v>1526</v>
      </c>
      <c r="S3216" s="179" t="s">
        <v>111</v>
      </c>
      <c r="T3216" s="184" t="s">
        <v>19</v>
      </c>
      <c r="U3216" s="184" t="str">
        <f>Tabla1[[#This Row],[Códigos CIF]]&amp;" "&amp;"="&amp;" "&amp;Tabla1[[#This Row],[Códigos CIF Habilidad]]</f>
        <v>d137 = Adquirir conceptos</v>
      </c>
      <c r="V3216" s="189" t="s">
        <v>112</v>
      </c>
      <c r="W3216" s="19" t="s">
        <v>113</v>
      </c>
      <c r="X3216" s="10"/>
      <c r="Y3216" s="10"/>
      <c r="Z3216"/>
      <c r="AA3216"/>
      <c r="AB3216"/>
      <c r="AC3216"/>
      <c r="AD3216"/>
      <c r="AE3216"/>
      <c r="AF3216"/>
      <c r="AG3216"/>
      <c r="AH3216"/>
      <c r="AI3216"/>
    </row>
    <row r="3217" spans="1:35" ht="24">
      <c r="A3217" s="10">
        <v>3201</v>
      </c>
      <c r="B3217" s="176" t="s">
        <v>1346</v>
      </c>
      <c r="C3217" s="177" t="s">
        <v>1144</v>
      </c>
      <c r="D3217" s="177" t="s">
        <v>491</v>
      </c>
      <c r="E3217" s="178" t="s">
        <v>731</v>
      </c>
      <c r="F3217" s="179">
        <v>9</v>
      </c>
      <c r="G3217" s="180" t="s">
        <v>686</v>
      </c>
      <c r="H3217" s="181">
        <v>3</v>
      </c>
      <c r="I3217" s="182">
        <f>Tabla1[[#This Row],[P_Esperada_MEISR ]]*0.0008928</f>
        <v>2.6784000000000001E-3</v>
      </c>
      <c r="J3217" s="183">
        <v>1</v>
      </c>
      <c r="K3217" s="183">
        <f>Tabla1[[#This Row],[Puntuación]]-1</f>
        <v>0</v>
      </c>
      <c r="L3217" s="182">
        <f>Tabla1[[#This Row],[Cambio escala]]*0.0008928</f>
        <v>0</v>
      </c>
      <c r="M3217" s="179" t="s">
        <v>5</v>
      </c>
      <c r="N3217" s="179" t="s">
        <v>1436</v>
      </c>
      <c r="O3217" s="179" t="s">
        <v>5</v>
      </c>
      <c r="P3217" s="179" t="s">
        <v>1441</v>
      </c>
      <c r="Q3217" s="179" t="s">
        <v>5</v>
      </c>
      <c r="R3217" s="179" t="s">
        <v>1519</v>
      </c>
      <c r="S3217" s="179" t="s">
        <v>13</v>
      </c>
      <c r="T3217" s="184" t="s">
        <v>14</v>
      </c>
      <c r="U3217" s="184" t="str">
        <f>Tabla1[[#This Row],[Códigos CIF]]&amp;" "&amp;"="&amp;" "&amp;Tabla1[[#This Row],[Códigos CIF Habilidad]]</f>
        <v>d710 = Interacciones interpersonales básicas</v>
      </c>
      <c r="V3217" s="189" t="s">
        <v>15</v>
      </c>
      <c r="W3217" s="19" t="s">
        <v>16</v>
      </c>
      <c r="X3217" s="10"/>
      <c r="Y3217" s="10"/>
      <c r="Z3217"/>
      <c r="AA3217"/>
      <c r="AB3217"/>
      <c r="AC3217"/>
      <c r="AD3217"/>
      <c r="AE3217"/>
      <c r="AF3217"/>
      <c r="AG3217"/>
      <c r="AH3217"/>
      <c r="AI3217"/>
    </row>
    <row r="3218" spans="1:35">
      <c r="A3218" s="10">
        <v>3202</v>
      </c>
      <c r="B3218" s="176" t="s">
        <v>1346</v>
      </c>
      <c r="C3218" s="177" t="s">
        <v>1145</v>
      </c>
      <c r="D3218" s="177" t="s">
        <v>491</v>
      </c>
      <c r="E3218" s="178" t="s">
        <v>499</v>
      </c>
      <c r="F3218" s="179">
        <v>9</v>
      </c>
      <c r="G3218" s="180" t="s">
        <v>686</v>
      </c>
      <c r="H3218" s="181">
        <v>3</v>
      </c>
      <c r="I3218" s="182">
        <f>Tabla1[[#This Row],[P_Esperada_MEISR ]]*0.0008928</f>
        <v>2.6784000000000001E-3</v>
      </c>
      <c r="J3218" s="183">
        <v>1</v>
      </c>
      <c r="K3218" s="183">
        <f>Tabla1[[#This Row],[Puntuación]]-1</f>
        <v>0</v>
      </c>
      <c r="L3218" s="182">
        <f>Tabla1[[#This Row],[Cambio escala]]*0.0008928</f>
        <v>0</v>
      </c>
      <c r="M3218" s="179" t="s">
        <v>24</v>
      </c>
      <c r="N3218" s="179" t="s">
        <v>1435</v>
      </c>
      <c r="O3218" s="179" t="s">
        <v>31</v>
      </c>
      <c r="P3218" s="179" t="s">
        <v>1438</v>
      </c>
      <c r="Q3218" s="179" t="s">
        <v>7</v>
      </c>
      <c r="R3218" s="179" t="s">
        <v>1526</v>
      </c>
      <c r="S3218" s="179" t="s">
        <v>34</v>
      </c>
      <c r="T3218" s="184" t="s">
        <v>27</v>
      </c>
      <c r="U3218" s="184" t="str">
        <f>Tabla1[[#This Row],[Códigos CIF]]&amp;" "&amp;"="&amp;" "&amp;Tabla1[[#This Row],[Códigos CIF Habilidad]]</f>
        <v>d445 = Uso de la mano y el brazo</v>
      </c>
      <c r="V3218" s="189" t="s">
        <v>35</v>
      </c>
      <c r="W3218" s="19" t="s">
        <v>36</v>
      </c>
      <c r="X3218" s="10"/>
      <c r="Y3218" s="10"/>
      <c r="Z3218"/>
      <c r="AA3218"/>
      <c r="AB3218"/>
      <c r="AC3218"/>
      <c r="AD3218"/>
      <c r="AE3218"/>
      <c r="AF3218"/>
      <c r="AG3218"/>
      <c r="AH3218"/>
      <c r="AI3218"/>
    </row>
    <row r="3219" spans="1:35" ht="20.399999999999999">
      <c r="A3219" s="10">
        <v>3203</v>
      </c>
      <c r="B3219" s="176" t="s">
        <v>1346</v>
      </c>
      <c r="C3219" s="177" t="s">
        <v>1146</v>
      </c>
      <c r="D3219" s="177" t="s">
        <v>491</v>
      </c>
      <c r="E3219" s="178" t="s">
        <v>501</v>
      </c>
      <c r="F3219" s="179">
        <v>11</v>
      </c>
      <c r="G3219" s="180" t="s">
        <v>686</v>
      </c>
      <c r="H3219" s="181">
        <v>3</v>
      </c>
      <c r="I3219" s="182">
        <f>Tabla1[[#This Row],[P_Esperada_MEISR ]]*0.0008928</f>
        <v>2.6784000000000001E-3</v>
      </c>
      <c r="J3219" s="183">
        <v>1</v>
      </c>
      <c r="K3219" s="183">
        <f>Tabla1[[#This Row],[Puntuación]]-1</f>
        <v>0</v>
      </c>
      <c r="L3219" s="182">
        <f>Tabla1[[#This Row],[Cambio escala]]*0.0008928</f>
        <v>0</v>
      </c>
      <c r="M3219" s="179" t="s">
        <v>24</v>
      </c>
      <c r="N3219" s="179" t="s">
        <v>1435</v>
      </c>
      <c r="O3219" s="179" t="s">
        <v>23</v>
      </c>
      <c r="P3219" s="179" t="s">
        <v>1437</v>
      </c>
      <c r="Q3219" s="179" t="s">
        <v>23</v>
      </c>
      <c r="R3219" s="179" t="s">
        <v>1525</v>
      </c>
      <c r="S3219" s="179" t="s">
        <v>92</v>
      </c>
      <c r="T3219" s="184" t="s">
        <v>83</v>
      </c>
      <c r="U3219" s="184" t="str">
        <f>Tabla1[[#This Row],[Códigos CIF]]&amp;" "&amp;"="&amp;" "&amp;Tabla1[[#This Row],[Códigos CIF Habilidad]]</f>
        <v>d510 = Lavarse</v>
      </c>
      <c r="V3219" s="189" t="s">
        <v>93</v>
      </c>
      <c r="W3219" s="19" t="s">
        <v>94</v>
      </c>
      <c r="X3219" s="10"/>
      <c r="Y3219" s="10"/>
      <c r="Z3219"/>
      <c r="AA3219"/>
      <c r="AB3219"/>
      <c r="AC3219"/>
      <c r="AD3219"/>
      <c r="AE3219"/>
      <c r="AF3219"/>
      <c r="AG3219"/>
      <c r="AH3219"/>
      <c r="AI3219"/>
    </row>
    <row r="3220" spans="1:35">
      <c r="A3220" s="10">
        <v>3204</v>
      </c>
      <c r="B3220" s="176" t="s">
        <v>1346</v>
      </c>
      <c r="C3220" s="177" t="s">
        <v>1147</v>
      </c>
      <c r="D3220" s="177" t="s">
        <v>491</v>
      </c>
      <c r="E3220" s="178" t="s">
        <v>502</v>
      </c>
      <c r="F3220" s="179">
        <v>11</v>
      </c>
      <c r="G3220" s="180" t="s">
        <v>686</v>
      </c>
      <c r="H3220" s="181">
        <v>3</v>
      </c>
      <c r="I3220" s="182">
        <f>Tabla1[[#This Row],[P_Esperada_MEISR ]]*0.0008928</f>
        <v>2.6784000000000001E-3</v>
      </c>
      <c r="J3220" s="183">
        <v>1</v>
      </c>
      <c r="K3220" s="183">
        <f>Tabla1[[#This Row],[Puntuación]]-1</f>
        <v>0</v>
      </c>
      <c r="L3220" s="182">
        <f>Tabla1[[#This Row],[Cambio escala]]*0.0008928</f>
        <v>0</v>
      </c>
      <c r="M3220" s="179" t="s">
        <v>23</v>
      </c>
      <c r="N3220" s="179" t="s">
        <v>1434</v>
      </c>
      <c r="O3220" s="179" t="s">
        <v>25</v>
      </c>
      <c r="P3220" s="179" t="s">
        <v>1440</v>
      </c>
      <c r="Q3220" s="179" t="s">
        <v>23</v>
      </c>
      <c r="R3220" s="179" t="s">
        <v>1525</v>
      </c>
      <c r="S3220" s="179" t="s">
        <v>389</v>
      </c>
      <c r="T3220" s="184" t="s">
        <v>27</v>
      </c>
      <c r="U3220" s="184" t="str">
        <f>Tabla1[[#This Row],[Códigos CIF]]&amp;" "&amp;"="&amp;" "&amp;Tabla1[[#This Row],[Códigos CIF Habilidad]]</f>
        <v>d450 = Andar</v>
      </c>
      <c r="V3220" s="189" t="s">
        <v>390</v>
      </c>
      <c r="W3220" s="19" t="s">
        <v>391</v>
      </c>
      <c r="X3220" s="10"/>
      <c r="Y3220" s="10"/>
      <c r="Z3220"/>
      <c r="AA3220"/>
      <c r="AB3220"/>
      <c r="AC3220"/>
      <c r="AD3220"/>
      <c r="AE3220"/>
      <c r="AF3220"/>
      <c r="AG3220"/>
      <c r="AH3220"/>
      <c r="AI3220"/>
    </row>
    <row r="3221" spans="1:35" ht="40.799999999999997">
      <c r="A3221" s="10">
        <v>3205</v>
      </c>
      <c r="B3221" s="176" t="s">
        <v>1346</v>
      </c>
      <c r="C3221" s="177" t="s">
        <v>1148</v>
      </c>
      <c r="D3221" s="177" t="s">
        <v>491</v>
      </c>
      <c r="E3221" s="178" t="s">
        <v>500</v>
      </c>
      <c r="F3221" s="179">
        <v>12</v>
      </c>
      <c r="G3221" s="180" t="s">
        <v>686</v>
      </c>
      <c r="H3221" s="181">
        <v>3</v>
      </c>
      <c r="I3221" s="182">
        <f>Tabla1[[#This Row],[P_Esperada_MEISR ]]*0.0008928</f>
        <v>2.6784000000000001E-3</v>
      </c>
      <c r="J3221" s="183">
        <v>1</v>
      </c>
      <c r="K3221" s="183">
        <f>Tabla1[[#This Row],[Puntuación]]-1</f>
        <v>0</v>
      </c>
      <c r="L3221" s="182">
        <f>Tabla1[[#This Row],[Cambio escala]]*0.0008928</f>
        <v>0</v>
      </c>
      <c r="M3221" s="179" t="s">
        <v>5</v>
      </c>
      <c r="N3221" s="179" t="s">
        <v>1436</v>
      </c>
      <c r="O3221" s="179" t="s">
        <v>6</v>
      </c>
      <c r="P3221" s="179" t="s">
        <v>1439</v>
      </c>
      <c r="Q3221" s="179" t="s">
        <v>7</v>
      </c>
      <c r="R3221" s="179" t="s">
        <v>1526</v>
      </c>
      <c r="S3221" s="179" t="s">
        <v>89</v>
      </c>
      <c r="T3221" s="184" t="s">
        <v>9</v>
      </c>
      <c r="U3221" s="184" t="str">
        <f>Tabla1[[#This Row],[Códigos CIF]]&amp;" "&amp;"="&amp;" "&amp;Tabla1[[#This Row],[Códigos CIF Habilidad]]</f>
        <v>d335 = Producción de mensajes no verbales</v>
      </c>
      <c r="V3221" s="189" t="s">
        <v>90</v>
      </c>
      <c r="W3221" s="19" t="s">
        <v>91</v>
      </c>
      <c r="X3221" s="10"/>
      <c r="Y3221" s="10"/>
      <c r="Z3221"/>
      <c r="AA3221"/>
      <c r="AB3221"/>
      <c r="AC3221"/>
      <c r="AD3221"/>
      <c r="AE3221"/>
      <c r="AF3221"/>
      <c r="AG3221"/>
      <c r="AH3221"/>
      <c r="AI3221"/>
    </row>
    <row r="3222" spans="1:35" ht="30.6">
      <c r="A3222" s="10">
        <v>3206</v>
      </c>
      <c r="B3222" s="176" t="s">
        <v>1346</v>
      </c>
      <c r="C3222" s="177" t="s">
        <v>1149</v>
      </c>
      <c r="D3222" s="177" t="s">
        <v>491</v>
      </c>
      <c r="E3222" s="178" t="s">
        <v>503</v>
      </c>
      <c r="F3222" s="179">
        <v>12</v>
      </c>
      <c r="G3222" s="180" t="s">
        <v>686</v>
      </c>
      <c r="H3222" s="181">
        <v>3</v>
      </c>
      <c r="I3222" s="182">
        <f>Tabla1[[#This Row],[P_Esperada_MEISR ]]*0.0008928</f>
        <v>2.6784000000000001E-3</v>
      </c>
      <c r="J3222" s="183">
        <v>1</v>
      </c>
      <c r="K3222" s="183">
        <f>Tabla1[[#This Row],[Puntuación]]-1</f>
        <v>0</v>
      </c>
      <c r="L3222" s="182">
        <f>Tabla1[[#This Row],[Cambio escala]]*0.0008928</f>
        <v>0</v>
      </c>
      <c r="M3222" s="179" t="s">
        <v>5</v>
      </c>
      <c r="N3222" s="179" t="s">
        <v>1436</v>
      </c>
      <c r="O3222" s="179" t="s">
        <v>6</v>
      </c>
      <c r="P3222" s="179" t="s">
        <v>1439</v>
      </c>
      <c r="Q3222" s="179" t="s">
        <v>7</v>
      </c>
      <c r="R3222" s="179" t="s">
        <v>1526</v>
      </c>
      <c r="S3222" s="179" t="s">
        <v>67</v>
      </c>
      <c r="T3222" s="184" t="s">
        <v>9</v>
      </c>
      <c r="U3222" s="184" t="str">
        <f>Tabla1[[#This Row],[Códigos CIF]]&amp;" "&amp;"="&amp;" "&amp;Tabla1[[#This Row],[Códigos CIF Habilidad]]</f>
        <v>d310 = Comunicación-recepción de mensajes hablados</v>
      </c>
      <c r="V3222" s="189" t="s">
        <v>68</v>
      </c>
      <c r="W3222" s="19" t="s">
        <v>69</v>
      </c>
      <c r="X3222" s="10"/>
      <c r="Y3222" s="10"/>
      <c r="Z3222"/>
      <c r="AA3222"/>
      <c r="AB3222"/>
      <c r="AC3222"/>
      <c r="AD3222"/>
      <c r="AE3222"/>
      <c r="AF3222"/>
      <c r="AG3222"/>
      <c r="AH3222"/>
      <c r="AI3222"/>
    </row>
    <row r="3223" spans="1:35" ht="30.6">
      <c r="A3223" s="10">
        <v>3207</v>
      </c>
      <c r="B3223" s="176" t="s">
        <v>1346</v>
      </c>
      <c r="C3223" s="177" t="s">
        <v>1150</v>
      </c>
      <c r="D3223" s="177" t="s">
        <v>491</v>
      </c>
      <c r="E3223" s="178" t="s">
        <v>504</v>
      </c>
      <c r="F3223" s="179">
        <v>12</v>
      </c>
      <c r="G3223" s="180" t="s">
        <v>686</v>
      </c>
      <c r="H3223" s="181">
        <v>3</v>
      </c>
      <c r="I3223" s="182">
        <f>Tabla1[[#This Row],[P_Esperada_MEISR ]]*0.0008928</f>
        <v>2.6784000000000001E-3</v>
      </c>
      <c r="J3223" s="183">
        <v>1</v>
      </c>
      <c r="K3223" s="183">
        <f>Tabla1[[#This Row],[Puntuación]]-1</f>
        <v>0</v>
      </c>
      <c r="L3223" s="182">
        <f>Tabla1[[#This Row],[Cambio escala]]*0.0008928</f>
        <v>0</v>
      </c>
      <c r="M3223" s="179" t="s">
        <v>24</v>
      </c>
      <c r="N3223" s="179" t="s">
        <v>1435</v>
      </c>
      <c r="O3223" s="179" t="s">
        <v>31</v>
      </c>
      <c r="P3223" s="179" t="s">
        <v>1438</v>
      </c>
      <c r="Q3223" s="179" t="s">
        <v>7</v>
      </c>
      <c r="R3223" s="179" t="s">
        <v>1526</v>
      </c>
      <c r="S3223" s="179" t="s">
        <v>437</v>
      </c>
      <c r="T3223" s="184" t="s">
        <v>19</v>
      </c>
      <c r="U3223" s="184" t="str">
        <f>Tabla1[[#This Row],[Códigos CIF]]&amp;" "&amp;"="&amp;" "&amp;Tabla1[[#This Row],[Códigos CIF Habilidad]]</f>
        <v>d135 = Repetir</v>
      </c>
      <c r="V3223" s="189" t="s">
        <v>438</v>
      </c>
      <c r="W3223" s="19" t="s">
        <v>439</v>
      </c>
      <c r="X3223" s="10"/>
      <c r="Y3223" s="10"/>
      <c r="Z3223"/>
      <c r="AA3223"/>
      <c r="AB3223"/>
      <c r="AC3223"/>
      <c r="AD3223"/>
      <c r="AE3223"/>
      <c r="AF3223"/>
      <c r="AG3223"/>
      <c r="AH3223"/>
      <c r="AI3223"/>
    </row>
    <row r="3224" spans="1:35" ht="40.799999999999997">
      <c r="A3224" s="10">
        <v>3208</v>
      </c>
      <c r="B3224" s="176" t="s">
        <v>1346</v>
      </c>
      <c r="C3224" s="177" t="s">
        <v>1151</v>
      </c>
      <c r="D3224" s="177" t="s">
        <v>491</v>
      </c>
      <c r="E3224" s="178" t="s">
        <v>1550</v>
      </c>
      <c r="F3224" s="179">
        <v>18</v>
      </c>
      <c r="G3224" s="180" t="s">
        <v>684</v>
      </c>
      <c r="H3224" s="181">
        <v>3</v>
      </c>
      <c r="I3224" s="182">
        <f>Tabla1[[#This Row],[P_Esperada_MEISR ]]*0.0008928</f>
        <v>2.6784000000000001E-3</v>
      </c>
      <c r="J3224" s="183">
        <v>1</v>
      </c>
      <c r="K3224" s="183">
        <f>Tabla1[[#This Row],[Puntuación]]-1</f>
        <v>0</v>
      </c>
      <c r="L3224" s="182">
        <f>Tabla1[[#This Row],[Cambio escala]]*0.0008928</f>
        <v>0</v>
      </c>
      <c r="M3224" s="179" t="s">
        <v>5</v>
      </c>
      <c r="N3224" s="179" t="s">
        <v>1436</v>
      </c>
      <c r="O3224" s="179" t="s">
        <v>31</v>
      </c>
      <c r="P3224" s="179" t="s">
        <v>1438</v>
      </c>
      <c r="Q3224" s="179" t="s">
        <v>7</v>
      </c>
      <c r="R3224" s="179" t="s">
        <v>1526</v>
      </c>
      <c r="S3224" s="179" t="s">
        <v>67</v>
      </c>
      <c r="T3224" s="184" t="s">
        <v>9</v>
      </c>
      <c r="U3224" s="184" t="str">
        <f>Tabla1[[#This Row],[Códigos CIF]]&amp;" "&amp;"="&amp;" "&amp;Tabla1[[#This Row],[Códigos CIF Habilidad]]</f>
        <v>d310 = Comunicación-recepción de mensajes hablados</v>
      </c>
      <c r="V3224" s="189" t="s">
        <v>68</v>
      </c>
      <c r="W3224" s="19" t="s">
        <v>69</v>
      </c>
      <c r="X3224" s="10"/>
      <c r="Y3224" s="10"/>
      <c r="Z3224"/>
      <c r="AA3224"/>
      <c r="AB3224"/>
      <c r="AC3224"/>
      <c r="AD3224"/>
      <c r="AE3224"/>
      <c r="AF3224"/>
      <c r="AG3224"/>
      <c r="AH3224"/>
      <c r="AI3224"/>
    </row>
    <row r="3225" spans="1:35" ht="20.399999999999999">
      <c r="A3225" s="10">
        <v>3209</v>
      </c>
      <c r="B3225" s="176" t="s">
        <v>1346</v>
      </c>
      <c r="C3225" s="177" t="s">
        <v>1152</v>
      </c>
      <c r="D3225" s="177" t="s">
        <v>491</v>
      </c>
      <c r="E3225" s="178" t="s">
        <v>505</v>
      </c>
      <c r="F3225" s="179">
        <v>18</v>
      </c>
      <c r="G3225" s="180" t="s">
        <v>684</v>
      </c>
      <c r="H3225" s="181">
        <v>3</v>
      </c>
      <c r="I3225" s="182">
        <f>Tabla1[[#This Row],[P_Esperada_MEISR ]]*0.0008928</f>
        <v>2.6784000000000001E-3</v>
      </c>
      <c r="J3225" s="183">
        <v>1</v>
      </c>
      <c r="K3225" s="183">
        <f>Tabla1[[#This Row],[Puntuación]]-1</f>
        <v>0</v>
      </c>
      <c r="L3225" s="182">
        <f>Tabla1[[#This Row],[Cambio escala]]*0.0008928</f>
        <v>0</v>
      </c>
      <c r="M3225" s="179" t="s">
        <v>24</v>
      </c>
      <c r="N3225" s="179" t="s">
        <v>1435</v>
      </c>
      <c r="O3225" s="179" t="s">
        <v>23</v>
      </c>
      <c r="P3225" s="179" t="s">
        <v>1437</v>
      </c>
      <c r="Q3225" s="179" t="s">
        <v>23</v>
      </c>
      <c r="R3225" s="179" t="s">
        <v>1525</v>
      </c>
      <c r="S3225" s="179" t="s">
        <v>72</v>
      </c>
      <c r="T3225" s="184" t="s">
        <v>50</v>
      </c>
      <c r="U3225" s="184" t="str">
        <f>Tabla1[[#This Row],[Códigos CIF]]&amp;" "&amp;"="&amp;" "&amp;Tabla1[[#This Row],[Códigos CIF Habilidad]]</f>
        <v>d230 = Llevar a cabo rutinas diarias</v>
      </c>
      <c r="V3225" s="189" t="s">
        <v>73</v>
      </c>
      <c r="W3225" s="19" t="s">
        <v>74</v>
      </c>
      <c r="X3225" s="10"/>
      <c r="Y3225" s="10"/>
      <c r="Z3225"/>
      <c r="AA3225"/>
      <c r="AB3225"/>
      <c r="AC3225"/>
      <c r="AD3225"/>
      <c r="AE3225"/>
      <c r="AF3225"/>
      <c r="AG3225"/>
      <c r="AH3225"/>
      <c r="AI3225"/>
    </row>
    <row r="3226" spans="1:35" ht="30.6">
      <c r="A3226" s="10">
        <v>3210</v>
      </c>
      <c r="B3226" s="176" t="s">
        <v>1346</v>
      </c>
      <c r="C3226" s="177" t="s">
        <v>1153</v>
      </c>
      <c r="D3226" s="177" t="s">
        <v>491</v>
      </c>
      <c r="E3226" s="178" t="s">
        <v>506</v>
      </c>
      <c r="F3226" s="179">
        <v>18</v>
      </c>
      <c r="G3226" s="180" t="s">
        <v>684</v>
      </c>
      <c r="H3226" s="181">
        <v>3</v>
      </c>
      <c r="I3226" s="182">
        <f>Tabla1[[#This Row],[P_Esperada_MEISR ]]*0.0008928</f>
        <v>2.6784000000000001E-3</v>
      </c>
      <c r="J3226" s="183">
        <v>1</v>
      </c>
      <c r="K3226" s="183">
        <f>Tabla1[[#This Row],[Puntuación]]-1</f>
        <v>0</v>
      </c>
      <c r="L3226" s="182">
        <f>Tabla1[[#This Row],[Cambio escala]]*0.0008928</f>
        <v>0</v>
      </c>
      <c r="M3226" s="179" t="s">
        <v>23</v>
      </c>
      <c r="N3226" s="179" t="s">
        <v>1434</v>
      </c>
      <c r="O3226" s="179" t="s">
        <v>25</v>
      </c>
      <c r="P3226" s="179" t="s">
        <v>1440</v>
      </c>
      <c r="Q3226" s="179" t="s">
        <v>23</v>
      </c>
      <c r="R3226" s="179" t="s">
        <v>1525</v>
      </c>
      <c r="S3226" s="179" t="s">
        <v>44</v>
      </c>
      <c r="T3226" s="184" t="s">
        <v>27</v>
      </c>
      <c r="U3226" s="184" t="str">
        <f>Tabla1[[#This Row],[Códigos CIF]]&amp;" "&amp;"="&amp;" "&amp;Tabla1[[#This Row],[Códigos CIF Habilidad]]</f>
        <v>d415 = Mantener la posición del cuerpo</v>
      </c>
      <c r="V3226" s="189" t="s">
        <v>45</v>
      </c>
      <c r="W3226" s="19" t="s">
        <v>46</v>
      </c>
      <c r="X3226" s="10"/>
      <c r="Y3226" s="10"/>
      <c r="Z3226"/>
      <c r="AA3226"/>
      <c r="AB3226"/>
      <c r="AC3226"/>
      <c r="AD3226"/>
      <c r="AE3226"/>
      <c r="AF3226"/>
      <c r="AG3226"/>
      <c r="AH3226"/>
      <c r="AI3226"/>
    </row>
    <row r="3227" spans="1:35" ht="40.799999999999997">
      <c r="A3227" s="10">
        <v>3211</v>
      </c>
      <c r="B3227" s="176" t="s">
        <v>1346</v>
      </c>
      <c r="C3227" s="177" t="s">
        <v>1154</v>
      </c>
      <c r="D3227" s="177" t="s">
        <v>491</v>
      </c>
      <c r="E3227" s="178" t="s">
        <v>507</v>
      </c>
      <c r="F3227" s="179">
        <v>19</v>
      </c>
      <c r="G3227" s="180" t="s">
        <v>685</v>
      </c>
      <c r="H3227" s="181">
        <v>3</v>
      </c>
      <c r="I3227" s="182">
        <f>Tabla1[[#This Row],[P_Esperada_MEISR ]]*0.0008928</f>
        <v>2.6784000000000001E-3</v>
      </c>
      <c r="J3227" s="183">
        <v>1</v>
      </c>
      <c r="K3227" s="183">
        <f>Tabla1[[#This Row],[Puntuación]]-1</f>
        <v>0</v>
      </c>
      <c r="L3227" s="182">
        <f>Tabla1[[#This Row],[Cambio escala]]*0.0008928</f>
        <v>0</v>
      </c>
      <c r="M3227" s="179" t="s">
        <v>5</v>
      </c>
      <c r="N3227" s="179" t="s">
        <v>1436</v>
      </c>
      <c r="O3227" s="179" t="s">
        <v>5</v>
      </c>
      <c r="P3227" s="179" t="s">
        <v>1441</v>
      </c>
      <c r="Q3227" s="179" t="s">
        <v>5</v>
      </c>
      <c r="R3227" s="179" t="s">
        <v>1519</v>
      </c>
      <c r="S3227" s="179" t="s">
        <v>72</v>
      </c>
      <c r="T3227" s="184" t="s">
        <v>50</v>
      </c>
      <c r="U3227" s="184" t="str">
        <f>Tabla1[[#This Row],[Códigos CIF]]&amp;" "&amp;"="&amp;" "&amp;Tabla1[[#This Row],[Códigos CIF Habilidad]]</f>
        <v>d230 = Llevar a cabo rutinas diarias</v>
      </c>
      <c r="V3227" s="189" t="s">
        <v>73</v>
      </c>
      <c r="W3227" s="19" t="s">
        <v>74</v>
      </c>
      <c r="X3227" s="10"/>
      <c r="Y3227" s="10"/>
      <c r="Z3227"/>
      <c r="AA3227"/>
      <c r="AB3227"/>
      <c r="AC3227"/>
      <c r="AD3227"/>
      <c r="AE3227"/>
      <c r="AF3227"/>
      <c r="AG3227"/>
      <c r="AH3227"/>
      <c r="AI3227"/>
    </row>
    <row r="3228" spans="1:35" ht="20.399999999999999">
      <c r="A3228" s="10">
        <v>3212</v>
      </c>
      <c r="B3228" s="176" t="s">
        <v>1346</v>
      </c>
      <c r="C3228" s="177" t="s">
        <v>1155</v>
      </c>
      <c r="D3228" s="177" t="s">
        <v>491</v>
      </c>
      <c r="E3228" s="178" t="s">
        <v>1551</v>
      </c>
      <c r="F3228" s="179">
        <v>20</v>
      </c>
      <c r="G3228" s="180" t="s">
        <v>685</v>
      </c>
      <c r="H3228" s="181">
        <v>3</v>
      </c>
      <c r="I3228" s="182">
        <f>Tabla1[[#This Row],[P_Esperada_MEISR ]]*0.0008928</f>
        <v>2.6784000000000001E-3</v>
      </c>
      <c r="J3228" s="183">
        <v>1</v>
      </c>
      <c r="K3228" s="183">
        <f>Tabla1[[#This Row],[Puntuación]]-1</f>
        <v>0</v>
      </c>
      <c r="L3228" s="182">
        <f>Tabla1[[#This Row],[Cambio escala]]*0.0008928</f>
        <v>0</v>
      </c>
      <c r="M3228" s="179" t="s">
        <v>24</v>
      </c>
      <c r="N3228" s="179" t="s">
        <v>1435</v>
      </c>
      <c r="O3228" s="179" t="s">
        <v>31</v>
      </c>
      <c r="P3228" s="179" t="s">
        <v>1438</v>
      </c>
      <c r="Q3228" s="179" t="s">
        <v>7</v>
      </c>
      <c r="R3228" s="179" t="s">
        <v>1526</v>
      </c>
      <c r="S3228" s="179" t="s">
        <v>111</v>
      </c>
      <c r="T3228" s="184" t="s">
        <v>19</v>
      </c>
      <c r="U3228" s="184" t="str">
        <f>Tabla1[[#This Row],[Códigos CIF]]&amp;" "&amp;"="&amp;" "&amp;Tabla1[[#This Row],[Códigos CIF Habilidad]]</f>
        <v>d137 = Adquirir conceptos</v>
      </c>
      <c r="V3228" s="189" t="s">
        <v>112</v>
      </c>
      <c r="W3228" s="19" t="s">
        <v>113</v>
      </c>
      <c r="X3228" s="10"/>
      <c r="Y3228" s="10"/>
      <c r="Z3228"/>
      <c r="AA3228"/>
      <c r="AB3228"/>
      <c r="AC3228"/>
      <c r="AD3228"/>
      <c r="AE3228"/>
      <c r="AF3228"/>
      <c r="AG3228"/>
      <c r="AH3228"/>
      <c r="AI3228"/>
    </row>
    <row r="3229" spans="1:35" ht="40.799999999999997">
      <c r="A3229" s="10">
        <v>3213</v>
      </c>
      <c r="B3229" s="176" t="s">
        <v>1346</v>
      </c>
      <c r="C3229" s="177" t="s">
        <v>1156</v>
      </c>
      <c r="D3229" s="177" t="s">
        <v>491</v>
      </c>
      <c r="E3229" s="178" t="s">
        <v>1552</v>
      </c>
      <c r="F3229" s="179">
        <v>20</v>
      </c>
      <c r="G3229" s="180" t="s">
        <v>685</v>
      </c>
      <c r="H3229" s="181">
        <v>3</v>
      </c>
      <c r="I3229" s="182">
        <f>Tabla1[[#This Row],[P_Esperada_MEISR ]]*0.0008928</f>
        <v>2.6784000000000001E-3</v>
      </c>
      <c r="J3229" s="183">
        <v>1</v>
      </c>
      <c r="K3229" s="183">
        <f>Tabla1[[#This Row],[Puntuación]]-1</f>
        <v>0</v>
      </c>
      <c r="L3229" s="182">
        <f>Tabla1[[#This Row],[Cambio escala]]*0.0008928</f>
        <v>0</v>
      </c>
      <c r="M3229" s="179" t="s">
        <v>5</v>
      </c>
      <c r="N3229" s="179" t="s">
        <v>1436</v>
      </c>
      <c r="O3229" s="179" t="s">
        <v>6</v>
      </c>
      <c r="P3229" s="179" t="s">
        <v>1439</v>
      </c>
      <c r="Q3229" s="179" t="s">
        <v>23</v>
      </c>
      <c r="R3229" s="179" t="s">
        <v>1525</v>
      </c>
      <c r="S3229" s="179" t="s">
        <v>111</v>
      </c>
      <c r="T3229" s="184" t="s">
        <v>19</v>
      </c>
      <c r="U3229" s="184" t="str">
        <f>Tabla1[[#This Row],[Códigos CIF]]&amp;" "&amp;"="&amp;" "&amp;Tabla1[[#This Row],[Códigos CIF Habilidad]]</f>
        <v>d137 = Adquirir conceptos</v>
      </c>
      <c r="V3229" s="189" t="s">
        <v>112</v>
      </c>
      <c r="W3229" s="19" t="s">
        <v>113</v>
      </c>
      <c r="X3229" s="10"/>
      <c r="Y3229" s="10"/>
      <c r="Z3229"/>
      <c r="AA3229"/>
      <c r="AB3229"/>
      <c r="AC3229"/>
      <c r="AD3229"/>
      <c r="AE3229"/>
      <c r="AF3229"/>
      <c r="AG3229"/>
      <c r="AH3229"/>
      <c r="AI3229"/>
    </row>
    <row r="3230" spans="1:35" ht="30.6">
      <c r="A3230" s="10">
        <v>3214</v>
      </c>
      <c r="B3230" s="176" t="s">
        <v>1346</v>
      </c>
      <c r="C3230" s="177" t="s">
        <v>1157</v>
      </c>
      <c r="D3230" s="177" t="s">
        <v>491</v>
      </c>
      <c r="E3230" s="178" t="s">
        <v>510</v>
      </c>
      <c r="F3230" s="179">
        <v>22</v>
      </c>
      <c r="G3230" s="180" t="s">
        <v>685</v>
      </c>
      <c r="H3230" s="181">
        <v>3</v>
      </c>
      <c r="I3230" s="182">
        <f>Tabla1[[#This Row],[P_Esperada_MEISR ]]*0.0008928</f>
        <v>2.6784000000000001E-3</v>
      </c>
      <c r="J3230" s="183">
        <v>1</v>
      </c>
      <c r="K3230" s="183">
        <f>Tabla1[[#This Row],[Puntuación]]-1</f>
        <v>0</v>
      </c>
      <c r="L3230" s="182">
        <f>Tabla1[[#This Row],[Cambio escala]]*0.0008928</f>
        <v>0</v>
      </c>
      <c r="M3230" s="179" t="s">
        <v>24</v>
      </c>
      <c r="N3230" s="179" t="s">
        <v>1435</v>
      </c>
      <c r="O3230" s="179" t="s">
        <v>6</v>
      </c>
      <c r="P3230" s="179" t="s">
        <v>1439</v>
      </c>
      <c r="Q3230" s="179" t="s">
        <v>5</v>
      </c>
      <c r="R3230" s="179" t="s">
        <v>1519</v>
      </c>
      <c r="S3230" s="179" t="s">
        <v>72</v>
      </c>
      <c r="T3230" s="184" t="s">
        <v>50</v>
      </c>
      <c r="U3230" s="184" t="str">
        <f>Tabla1[[#This Row],[Códigos CIF]]&amp;" "&amp;"="&amp;" "&amp;Tabla1[[#This Row],[Códigos CIF Habilidad]]</f>
        <v>d230 = Llevar a cabo rutinas diarias</v>
      </c>
      <c r="V3230" s="189" t="s">
        <v>73</v>
      </c>
      <c r="W3230" s="19" t="s">
        <v>74</v>
      </c>
      <c r="X3230" s="10"/>
      <c r="Y3230" s="10"/>
      <c r="Z3230"/>
      <c r="AA3230"/>
      <c r="AB3230"/>
      <c r="AC3230"/>
      <c r="AD3230"/>
      <c r="AE3230"/>
      <c r="AF3230"/>
      <c r="AG3230"/>
      <c r="AH3230"/>
      <c r="AI3230"/>
    </row>
    <row r="3231" spans="1:35" ht="20.399999999999999">
      <c r="A3231" s="10">
        <v>3215</v>
      </c>
      <c r="B3231" s="176" t="s">
        <v>1346</v>
      </c>
      <c r="C3231" s="177" t="s">
        <v>1158</v>
      </c>
      <c r="D3231" s="177" t="s">
        <v>491</v>
      </c>
      <c r="E3231" s="178" t="s">
        <v>511</v>
      </c>
      <c r="F3231" s="179">
        <v>24</v>
      </c>
      <c r="G3231" s="180" t="s">
        <v>685</v>
      </c>
      <c r="H3231" s="181">
        <v>3</v>
      </c>
      <c r="I3231" s="182">
        <f>Tabla1[[#This Row],[P_Esperada_MEISR ]]*0.0008928</f>
        <v>2.6784000000000001E-3</v>
      </c>
      <c r="J3231" s="183">
        <v>1</v>
      </c>
      <c r="K3231" s="183">
        <f>Tabla1[[#This Row],[Puntuación]]-1</f>
        <v>0</v>
      </c>
      <c r="L3231" s="182">
        <f>Tabla1[[#This Row],[Cambio escala]]*0.0008928</f>
        <v>0</v>
      </c>
      <c r="M3231" s="179" t="s">
        <v>23</v>
      </c>
      <c r="N3231" s="179" t="s">
        <v>1434</v>
      </c>
      <c r="O3231" s="179" t="s">
        <v>23</v>
      </c>
      <c r="P3231" s="179" t="s">
        <v>1437</v>
      </c>
      <c r="Q3231" s="179" t="s">
        <v>23</v>
      </c>
      <c r="R3231" s="179" t="s">
        <v>1525</v>
      </c>
      <c r="S3231" s="179" t="s">
        <v>92</v>
      </c>
      <c r="T3231" s="184" t="s">
        <v>83</v>
      </c>
      <c r="U3231" s="184" t="str">
        <f>Tabla1[[#This Row],[Códigos CIF]]&amp;" "&amp;"="&amp;" "&amp;Tabla1[[#This Row],[Códigos CIF Habilidad]]</f>
        <v>d510 = Lavarse</v>
      </c>
      <c r="V3231" s="189" t="s">
        <v>93</v>
      </c>
      <c r="W3231" s="19" t="s">
        <v>94</v>
      </c>
      <c r="X3231" s="10"/>
      <c r="Y3231" s="10"/>
      <c r="Z3231"/>
      <c r="AA3231"/>
      <c r="AB3231"/>
      <c r="AC3231"/>
      <c r="AD3231"/>
      <c r="AE3231"/>
      <c r="AF3231"/>
      <c r="AG3231"/>
      <c r="AH3231"/>
      <c r="AI3231"/>
    </row>
    <row r="3232" spans="1:35" ht="20.399999999999999">
      <c r="A3232" s="10">
        <v>3216</v>
      </c>
      <c r="B3232" s="176" t="s">
        <v>1346</v>
      </c>
      <c r="C3232" s="177" t="s">
        <v>1159</v>
      </c>
      <c r="D3232" s="177" t="s">
        <v>491</v>
      </c>
      <c r="E3232" s="178" t="s">
        <v>512</v>
      </c>
      <c r="F3232" s="179">
        <v>24</v>
      </c>
      <c r="G3232" s="180" t="s">
        <v>685</v>
      </c>
      <c r="H3232" s="181">
        <v>3</v>
      </c>
      <c r="I3232" s="182">
        <f>Tabla1[[#This Row],[P_Esperada_MEISR ]]*0.0008928</f>
        <v>2.6784000000000001E-3</v>
      </c>
      <c r="J3232" s="183">
        <v>1</v>
      </c>
      <c r="K3232" s="183">
        <f>Tabla1[[#This Row],[Puntuación]]-1</f>
        <v>0</v>
      </c>
      <c r="L3232" s="182">
        <f>Tabla1[[#This Row],[Cambio escala]]*0.0008928</f>
        <v>0</v>
      </c>
      <c r="M3232" s="179" t="s">
        <v>5</v>
      </c>
      <c r="N3232" s="179" t="s">
        <v>1436</v>
      </c>
      <c r="O3232" s="179" t="s">
        <v>5</v>
      </c>
      <c r="P3232" s="179" t="s">
        <v>1441</v>
      </c>
      <c r="Q3232" s="179" t="s">
        <v>5</v>
      </c>
      <c r="R3232" s="179" t="s">
        <v>1519</v>
      </c>
      <c r="S3232" s="179" t="s">
        <v>72</v>
      </c>
      <c r="T3232" s="184" t="s">
        <v>50</v>
      </c>
      <c r="U3232" s="184" t="str">
        <f>Tabla1[[#This Row],[Códigos CIF]]&amp;" "&amp;"="&amp;" "&amp;Tabla1[[#This Row],[Códigos CIF Habilidad]]</f>
        <v>d230 = Llevar a cabo rutinas diarias</v>
      </c>
      <c r="V3232" s="189" t="s">
        <v>73</v>
      </c>
      <c r="W3232" s="19" t="s">
        <v>74</v>
      </c>
      <c r="X3232" s="10"/>
      <c r="Y3232" s="10"/>
      <c r="Z3232"/>
      <c r="AA3232"/>
      <c r="AB3232"/>
      <c r="AC3232"/>
      <c r="AD3232"/>
      <c r="AE3232"/>
      <c r="AF3232"/>
      <c r="AG3232"/>
      <c r="AH3232"/>
      <c r="AI3232"/>
    </row>
    <row r="3233" spans="1:35" ht="20.399999999999999">
      <c r="A3233" s="10">
        <v>3217</v>
      </c>
      <c r="B3233" s="176" t="s">
        <v>1346</v>
      </c>
      <c r="C3233" s="177" t="s">
        <v>1160</v>
      </c>
      <c r="D3233" s="177" t="s">
        <v>491</v>
      </c>
      <c r="E3233" s="178" t="s">
        <v>513</v>
      </c>
      <c r="F3233" s="179">
        <v>24</v>
      </c>
      <c r="G3233" s="180" t="s">
        <v>685</v>
      </c>
      <c r="H3233" s="181">
        <v>3</v>
      </c>
      <c r="I3233" s="182">
        <f>Tabla1[[#This Row],[P_Esperada_MEISR ]]*0.0008928</f>
        <v>2.6784000000000001E-3</v>
      </c>
      <c r="J3233" s="183">
        <v>1</v>
      </c>
      <c r="K3233" s="183">
        <f>Tabla1[[#This Row],[Puntuación]]-1</f>
        <v>0</v>
      </c>
      <c r="L3233" s="182">
        <f>Tabla1[[#This Row],[Cambio escala]]*0.0008928</f>
        <v>0</v>
      </c>
      <c r="M3233" s="179" t="s">
        <v>5</v>
      </c>
      <c r="N3233" s="179" t="s">
        <v>1436</v>
      </c>
      <c r="O3233" s="179" t="s">
        <v>6</v>
      </c>
      <c r="P3233" s="179" t="s">
        <v>1439</v>
      </c>
      <c r="Q3233" s="179" t="s">
        <v>7</v>
      </c>
      <c r="R3233" s="179" t="s">
        <v>1526</v>
      </c>
      <c r="S3233" s="179" t="s">
        <v>103</v>
      </c>
      <c r="T3233" s="184" t="s">
        <v>9</v>
      </c>
      <c r="U3233" s="184" t="str">
        <f>Tabla1[[#This Row],[Códigos CIF]]&amp;" "&amp;"="&amp;" "&amp;Tabla1[[#This Row],[Códigos CIF Habilidad]]</f>
        <v>d350 = Conversación</v>
      </c>
      <c r="V3233" s="189" t="s">
        <v>104</v>
      </c>
      <c r="W3233" s="19" t="s">
        <v>105</v>
      </c>
      <c r="X3233" s="10"/>
      <c r="Y3233" s="10"/>
      <c r="Z3233"/>
      <c r="AA3233"/>
      <c r="AB3233"/>
      <c r="AC3233"/>
      <c r="AD3233"/>
      <c r="AE3233"/>
      <c r="AF3233"/>
      <c r="AG3233"/>
      <c r="AH3233"/>
      <c r="AI3233"/>
    </row>
    <row r="3234" spans="1:35">
      <c r="A3234" s="10">
        <v>3218</v>
      </c>
      <c r="B3234" s="176" t="s">
        <v>1346</v>
      </c>
      <c r="C3234" s="177" t="s">
        <v>1161</v>
      </c>
      <c r="D3234" s="177" t="s">
        <v>491</v>
      </c>
      <c r="E3234" s="178" t="s">
        <v>534</v>
      </c>
      <c r="F3234" s="179">
        <v>24</v>
      </c>
      <c r="G3234" s="180" t="s">
        <v>685</v>
      </c>
      <c r="H3234" s="181">
        <v>3</v>
      </c>
      <c r="I3234" s="182">
        <f>Tabla1[[#This Row],[P_Esperada_MEISR ]]*0.0008928</f>
        <v>2.6784000000000001E-3</v>
      </c>
      <c r="J3234" s="183">
        <v>1</v>
      </c>
      <c r="K3234" s="183">
        <f>Tabla1[[#This Row],[Puntuación]]-1</f>
        <v>0</v>
      </c>
      <c r="L3234" s="182">
        <f>Tabla1[[#This Row],[Cambio escala]]*0.0008928</f>
        <v>0</v>
      </c>
      <c r="M3234" s="179" t="s">
        <v>5</v>
      </c>
      <c r="N3234" s="179" t="s">
        <v>1436</v>
      </c>
      <c r="O3234" s="179" t="s">
        <v>6</v>
      </c>
      <c r="P3234" s="179" t="s">
        <v>1439</v>
      </c>
      <c r="Q3234" s="179" t="s">
        <v>7</v>
      </c>
      <c r="R3234" s="179" t="s">
        <v>1526</v>
      </c>
      <c r="S3234" s="179" t="s">
        <v>111</v>
      </c>
      <c r="T3234" s="184" t="s">
        <v>19</v>
      </c>
      <c r="U3234" s="184" t="str">
        <f>Tabla1[[#This Row],[Códigos CIF]]&amp;" "&amp;"="&amp;" "&amp;Tabla1[[#This Row],[Códigos CIF Habilidad]]</f>
        <v>d137 = Adquirir conceptos</v>
      </c>
      <c r="V3234" s="189" t="s">
        <v>112</v>
      </c>
      <c r="W3234" s="19" t="s">
        <v>113</v>
      </c>
      <c r="X3234" s="10"/>
      <c r="Y3234" s="10"/>
      <c r="Z3234"/>
      <c r="AA3234"/>
      <c r="AB3234"/>
      <c r="AC3234"/>
      <c r="AD3234"/>
      <c r="AE3234"/>
      <c r="AF3234"/>
      <c r="AG3234"/>
      <c r="AH3234"/>
      <c r="AI3234"/>
    </row>
    <row r="3235" spans="1:35" ht="51">
      <c r="A3235" s="10">
        <v>3219</v>
      </c>
      <c r="B3235" s="176" t="s">
        <v>1346</v>
      </c>
      <c r="C3235" s="177" t="s">
        <v>1162</v>
      </c>
      <c r="D3235" s="177" t="s">
        <v>491</v>
      </c>
      <c r="E3235" s="178" t="s">
        <v>514</v>
      </c>
      <c r="F3235" s="179">
        <v>25</v>
      </c>
      <c r="G3235" s="180" t="s">
        <v>738</v>
      </c>
      <c r="H3235" s="181">
        <v>3</v>
      </c>
      <c r="I3235" s="182">
        <f>Tabla1[[#This Row],[P_Esperada_MEISR ]]*0.0008928</f>
        <v>2.6784000000000001E-3</v>
      </c>
      <c r="J3235" s="183">
        <v>1</v>
      </c>
      <c r="K3235" s="183">
        <f>Tabla1[[#This Row],[Puntuación]]-1</f>
        <v>0</v>
      </c>
      <c r="L3235" s="182">
        <f>Tabla1[[#This Row],[Cambio escala]]*0.0008928</f>
        <v>0</v>
      </c>
      <c r="M3235" s="179" t="s">
        <v>23</v>
      </c>
      <c r="N3235" s="179" t="s">
        <v>1434</v>
      </c>
      <c r="O3235" s="179" t="s">
        <v>23</v>
      </c>
      <c r="P3235" s="179" t="s">
        <v>1437</v>
      </c>
      <c r="Q3235" s="179" t="s">
        <v>23</v>
      </c>
      <c r="R3235" s="179" t="s">
        <v>1525</v>
      </c>
      <c r="S3235" s="179" t="s">
        <v>92</v>
      </c>
      <c r="T3235" s="184" t="s">
        <v>83</v>
      </c>
      <c r="U3235" s="184" t="str">
        <f>Tabla1[[#This Row],[Códigos CIF]]&amp;" "&amp;"="&amp;" "&amp;Tabla1[[#This Row],[Códigos CIF Habilidad]]</f>
        <v>d510 = Lavarse</v>
      </c>
      <c r="V3235" s="189" t="s">
        <v>93</v>
      </c>
      <c r="W3235" s="19" t="s">
        <v>94</v>
      </c>
      <c r="X3235" s="10"/>
      <c r="Y3235" s="10"/>
      <c r="Z3235"/>
      <c r="AA3235"/>
      <c r="AB3235"/>
      <c r="AC3235"/>
      <c r="AD3235"/>
      <c r="AE3235"/>
      <c r="AF3235"/>
      <c r="AG3235"/>
      <c r="AH3235"/>
      <c r="AI3235"/>
    </row>
    <row r="3236" spans="1:35" ht="51">
      <c r="A3236" s="10">
        <v>3220</v>
      </c>
      <c r="B3236" s="176" t="s">
        <v>1346</v>
      </c>
      <c r="C3236" s="177" t="s">
        <v>1163</v>
      </c>
      <c r="D3236" s="177" t="s">
        <v>491</v>
      </c>
      <c r="E3236" s="178" t="s">
        <v>515</v>
      </c>
      <c r="F3236" s="179">
        <v>30</v>
      </c>
      <c r="G3236" s="180" t="s">
        <v>738</v>
      </c>
      <c r="H3236" s="181">
        <v>3</v>
      </c>
      <c r="I3236" s="182">
        <f>Tabla1[[#This Row],[P_Esperada_MEISR ]]*0.0008928</f>
        <v>2.6784000000000001E-3</v>
      </c>
      <c r="J3236" s="183">
        <v>1</v>
      </c>
      <c r="K3236" s="183">
        <f>Tabla1[[#This Row],[Puntuación]]-1</f>
        <v>0</v>
      </c>
      <c r="L3236" s="182">
        <f>Tabla1[[#This Row],[Cambio escala]]*0.0008928</f>
        <v>0</v>
      </c>
      <c r="M3236" s="179" t="s">
        <v>23</v>
      </c>
      <c r="N3236" s="179" t="s">
        <v>1434</v>
      </c>
      <c r="O3236" s="179" t="s">
        <v>23</v>
      </c>
      <c r="P3236" s="179" t="s">
        <v>1437</v>
      </c>
      <c r="Q3236" s="179" t="s">
        <v>23</v>
      </c>
      <c r="R3236" s="179" t="s">
        <v>1525</v>
      </c>
      <c r="S3236" s="179" t="s">
        <v>92</v>
      </c>
      <c r="T3236" s="184" t="s">
        <v>83</v>
      </c>
      <c r="U3236" s="184" t="str">
        <f>Tabla1[[#This Row],[Códigos CIF]]&amp;" "&amp;"="&amp;" "&amp;Tabla1[[#This Row],[Códigos CIF Habilidad]]</f>
        <v>d510 = Lavarse</v>
      </c>
      <c r="V3236" s="189" t="s">
        <v>93</v>
      </c>
      <c r="W3236" s="19" t="s">
        <v>94</v>
      </c>
      <c r="X3236" s="10"/>
      <c r="Y3236" s="10"/>
      <c r="Z3236"/>
      <c r="AA3236"/>
      <c r="AB3236"/>
      <c r="AC3236"/>
      <c r="AD3236"/>
      <c r="AE3236"/>
      <c r="AF3236"/>
      <c r="AG3236"/>
      <c r="AH3236"/>
      <c r="AI3236"/>
    </row>
    <row r="3237" spans="1:35" ht="30.6">
      <c r="A3237" s="10">
        <v>3221</v>
      </c>
      <c r="B3237" s="176" t="s">
        <v>1346</v>
      </c>
      <c r="C3237" s="177" t="s">
        <v>1164</v>
      </c>
      <c r="D3237" s="177" t="s">
        <v>491</v>
      </c>
      <c r="E3237" s="178" t="s">
        <v>516</v>
      </c>
      <c r="F3237" s="179">
        <v>30</v>
      </c>
      <c r="G3237" s="180" t="s">
        <v>738</v>
      </c>
      <c r="H3237" s="181">
        <v>3</v>
      </c>
      <c r="I3237" s="182">
        <f>Tabla1[[#This Row],[P_Esperada_MEISR ]]*0.0008928</f>
        <v>2.6784000000000001E-3</v>
      </c>
      <c r="J3237" s="183">
        <v>1</v>
      </c>
      <c r="K3237" s="183">
        <f>Tabla1[[#This Row],[Puntuación]]-1</f>
        <v>0</v>
      </c>
      <c r="L3237" s="182">
        <f>Tabla1[[#This Row],[Cambio escala]]*0.0008928</f>
        <v>0</v>
      </c>
      <c r="M3237" s="179" t="s">
        <v>5</v>
      </c>
      <c r="N3237" s="179" t="s">
        <v>1436</v>
      </c>
      <c r="O3237" s="179" t="s">
        <v>5</v>
      </c>
      <c r="P3237" s="179" t="s">
        <v>1441</v>
      </c>
      <c r="Q3237" s="179" t="s">
        <v>5</v>
      </c>
      <c r="R3237" s="179" t="s">
        <v>1519</v>
      </c>
      <c r="S3237" s="179" t="s">
        <v>77</v>
      </c>
      <c r="T3237" s="184" t="s">
        <v>50</v>
      </c>
      <c r="U3237" s="184" t="str">
        <f>Tabla1[[#This Row],[Códigos CIF]]&amp;" "&amp;"="&amp;" "&amp;Tabla1[[#This Row],[Códigos CIF Habilidad]]</f>
        <v>d250 = Manejo del comportamiento propio</v>
      </c>
      <c r="V3237" s="189" t="s">
        <v>78</v>
      </c>
      <c r="W3237" s="19" t="s">
        <v>79</v>
      </c>
      <c r="X3237" s="10"/>
      <c r="Y3237" s="10"/>
      <c r="Z3237"/>
      <c r="AA3237"/>
      <c r="AB3237"/>
      <c r="AC3237"/>
      <c r="AD3237"/>
      <c r="AE3237"/>
      <c r="AF3237"/>
      <c r="AG3237"/>
      <c r="AH3237"/>
      <c r="AI3237"/>
    </row>
    <row r="3238" spans="1:35">
      <c r="A3238" s="10">
        <v>3222</v>
      </c>
      <c r="B3238" s="176" t="s">
        <v>1346</v>
      </c>
      <c r="C3238" s="177" t="s">
        <v>1165</v>
      </c>
      <c r="D3238" s="177" t="s">
        <v>491</v>
      </c>
      <c r="E3238" s="178" t="s">
        <v>517</v>
      </c>
      <c r="F3238" s="179">
        <v>33</v>
      </c>
      <c r="G3238" s="180" t="s">
        <v>739</v>
      </c>
      <c r="H3238" s="181">
        <v>3</v>
      </c>
      <c r="I3238" s="182">
        <f>Tabla1[[#This Row],[P_Esperada_MEISR ]]*0.0008928</f>
        <v>2.6784000000000001E-3</v>
      </c>
      <c r="J3238" s="183">
        <v>1</v>
      </c>
      <c r="K3238" s="183">
        <f>Tabla1[[#This Row],[Puntuación]]-1</f>
        <v>0</v>
      </c>
      <c r="L3238" s="182">
        <f>Tabla1[[#This Row],[Cambio escala]]*0.0008928</f>
        <v>0</v>
      </c>
      <c r="M3238" s="179" t="s">
        <v>5</v>
      </c>
      <c r="N3238" s="179" t="s">
        <v>1436</v>
      </c>
      <c r="O3238" s="179" t="s">
        <v>5</v>
      </c>
      <c r="P3238" s="179" t="s">
        <v>1441</v>
      </c>
      <c r="Q3238" s="179" t="s">
        <v>7</v>
      </c>
      <c r="R3238" s="179" t="s">
        <v>1526</v>
      </c>
      <c r="S3238" s="179" t="s">
        <v>111</v>
      </c>
      <c r="T3238" s="184" t="s">
        <v>19</v>
      </c>
      <c r="U3238" s="184" t="str">
        <f>Tabla1[[#This Row],[Códigos CIF]]&amp;" "&amp;"="&amp;" "&amp;Tabla1[[#This Row],[Códigos CIF Habilidad]]</f>
        <v>d137 = Adquirir conceptos</v>
      </c>
      <c r="V3238" s="189" t="s">
        <v>112</v>
      </c>
      <c r="W3238" s="19" t="s">
        <v>113</v>
      </c>
      <c r="X3238" s="10"/>
      <c r="Y3238" s="10"/>
      <c r="Z3238"/>
      <c r="AA3238"/>
      <c r="AB3238"/>
      <c r="AC3238"/>
      <c r="AD3238"/>
      <c r="AE3238"/>
      <c r="AF3238"/>
      <c r="AG3238"/>
      <c r="AH3238"/>
      <c r="AI3238"/>
    </row>
    <row r="3239" spans="1:35" ht="40.799999999999997">
      <c r="A3239" s="10">
        <v>3223</v>
      </c>
      <c r="B3239" s="176" t="s">
        <v>1346</v>
      </c>
      <c r="C3239" s="177" t="s">
        <v>1166</v>
      </c>
      <c r="D3239" s="177" t="s">
        <v>491</v>
      </c>
      <c r="E3239" s="178" t="s">
        <v>518</v>
      </c>
      <c r="F3239" s="179">
        <v>36</v>
      </c>
      <c r="G3239" s="180" t="s">
        <v>739</v>
      </c>
      <c r="H3239" s="181">
        <v>3</v>
      </c>
      <c r="I3239" s="182">
        <f>Tabla1[[#This Row],[P_Esperada_MEISR ]]*0.0008928</f>
        <v>2.6784000000000001E-3</v>
      </c>
      <c r="J3239" s="183">
        <v>1</v>
      </c>
      <c r="K3239" s="183">
        <f>Tabla1[[#This Row],[Puntuación]]-1</f>
        <v>0</v>
      </c>
      <c r="L3239" s="182">
        <f>Tabla1[[#This Row],[Cambio escala]]*0.0008928</f>
        <v>0</v>
      </c>
      <c r="M3239" s="179" t="s">
        <v>23</v>
      </c>
      <c r="N3239" s="179" t="s">
        <v>1434</v>
      </c>
      <c r="O3239" s="179" t="s">
        <v>23</v>
      </c>
      <c r="P3239" s="179" t="s">
        <v>1437</v>
      </c>
      <c r="Q3239" s="179" t="s">
        <v>23</v>
      </c>
      <c r="R3239" s="179" t="s">
        <v>1525</v>
      </c>
      <c r="S3239" s="179" t="s">
        <v>92</v>
      </c>
      <c r="T3239" s="184" t="s">
        <v>83</v>
      </c>
      <c r="U3239" s="184" t="str">
        <f>Tabla1[[#This Row],[Códigos CIF]]&amp;" "&amp;"="&amp;" "&amp;Tabla1[[#This Row],[Códigos CIF Habilidad]]</f>
        <v>d510 = Lavarse</v>
      </c>
      <c r="V3239" s="189" t="s">
        <v>93</v>
      </c>
      <c r="W3239" s="19" t="s">
        <v>94</v>
      </c>
      <c r="X3239" s="10"/>
      <c r="Y3239" s="10"/>
      <c r="Z3239"/>
      <c r="AA3239"/>
      <c r="AB3239"/>
      <c r="AC3239"/>
      <c r="AD3239"/>
      <c r="AE3239"/>
      <c r="AF3239"/>
      <c r="AG3239"/>
      <c r="AH3239"/>
      <c r="AI3239"/>
    </row>
    <row r="3240" spans="1:35" ht="51">
      <c r="A3240" s="10">
        <v>3224</v>
      </c>
      <c r="B3240" s="176" t="s">
        <v>1346</v>
      </c>
      <c r="C3240" s="177" t="s">
        <v>1167</v>
      </c>
      <c r="D3240" s="177" t="s">
        <v>491</v>
      </c>
      <c r="E3240" s="178" t="s">
        <v>519</v>
      </c>
      <c r="F3240" s="179">
        <v>36</v>
      </c>
      <c r="G3240" s="180" t="s">
        <v>739</v>
      </c>
      <c r="H3240" s="181">
        <v>3</v>
      </c>
      <c r="I3240" s="182">
        <f>Tabla1[[#This Row],[P_Esperada_MEISR ]]*0.0008928</f>
        <v>2.6784000000000001E-3</v>
      </c>
      <c r="J3240" s="183">
        <v>1</v>
      </c>
      <c r="K3240" s="183">
        <f>Tabla1[[#This Row],[Puntuación]]-1</f>
        <v>0</v>
      </c>
      <c r="L3240" s="182">
        <f>Tabla1[[#This Row],[Cambio escala]]*0.0008928</f>
        <v>0</v>
      </c>
      <c r="M3240" s="179" t="s">
        <v>24</v>
      </c>
      <c r="N3240" s="179" t="s">
        <v>1435</v>
      </c>
      <c r="O3240" s="179" t="s">
        <v>31</v>
      </c>
      <c r="P3240" s="179" t="s">
        <v>1438</v>
      </c>
      <c r="Q3240" s="179" t="s">
        <v>23</v>
      </c>
      <c r="R3240" s="179" t="s">
        <v>1525</v>
      </c>
      <c r="S3240" s="179" t="s">
        <v>176</v>
      </c>
      <c r="T3240" s="184" t="s">
        <v>19</v>
      </c>
      <c r="U3240" s="184" t="str">
        <f>Tabla1[[#This Row],[Códigos CIF]]&amp;" "&amp;"="&amp;" "&amp;Tabla1[[#This Row],[Códigos CIF Habilidad]]</f>
        <v>d177 = Tomar decisiones</v>
      </c>
      <c r="V3240" s="189" t="s">
        <v>177</v>
      </c>
      <c r="W3240" s="19" t="s">
        <v>178</v>
      </c>
      <c r="X3240" s="10"/>
      <c r="Y3240" s="10"/>
      <c r="Z3240"/>
      <c r="AA3240"/>
      <c r="AB3240"/>
      <c r="AC3240"/>
      <c r="AD3240"/>
      <c r="AE3240"/>
      <c r="AF3240"/>
      <c r="AG3240"/>
      <c r="AH3240"/>
      <c r="AI3240"/>
    </row>
    <row r="3241" spans="1:35">
      <c r="A3241" s="10">
        <v>3225</v>
      </c>
      <c r="B3241" s="176" t="s">
        <v>1346</v>
      </c>
      <c r="C3241" s="177" t="s">
        <v>1168</v>
      </c>
      <c r="D3241" s="177" t="s">
        <v>491</v>
      </c>
      <c r="E3241" s="178" t="s">
        <v>520</v>
      </c>
      <c r="F3241" s="179">
        <v>36</v>
      </c>
      <c r="G3241" s="180" t="s">
        <v>739</v>
      </c>
      <c r="H3241" s="181">
        <v>3</v>
      </c>
      <c r="I3241" s="182">
        <f>Tabla1[[#This Row],[P_Esperada_MEISR ]]*0.0008928</f>
        <v>2.6784000000000001E-3</v>
      </c>
      <c r="J3241" s="183">
        <v>1</v>
      </c>
      <c r="K3241" s="183">
        <f>Tabla1[[#This Row],[Puntuación]]-1</f>
        <v>0</v>
      </c>
      <c r="L3241" s="182">
        <f>Tabla1[[#This Row],[Cambio escala]]*0.0008928</f>
        <v>0</v>
      </c>
      <c r="M3241" s="179" t="s">
        <v>24</v>
      </c>
      <c r="N3241" s="179" t="s">
        <v>1435</v>
      </c>
      <c r="O3241" s="179" t="s">
        <v>31</v>
      </c>
      <c r="P3241" s="179" t="s">
        <v>1438</v>
      </c>
      <c r="Q3241" s="179" t="s">
        <v>7</v>
      </c>
      <c r="R3241" s="179" t="s">
        <v>1526</v>
      </c>
      <c r="S3241" s="179" t="s">
        <v>521</v>
      </c>
      <c r="T3241" s="184" t="s">
        <v>19</v>
      </c>
      <c r="U3241" s="184" t="str">
        <f>Tabla1[[#This Row],[Códigos CIF]]&amp;" "&amp;"="&amp;" "&amp;Tabla1[[#This Row],[Códigos CIF Habilidad]]</f>
        <v>d155 = Adquirir habilidades</v>
      </c>
      <c r="V3241" s="189" t="s">
        <v>522</v>
      </c>
      <c r="W3241" s="19" t="s">
        <v>523</v>
      </c>
      <c r="X3241" s="10"/>
      <c r="Y3241" s="10"/>
      <c r="Z3241"/>
      <c r="AA3241"/>
      <c r="AB3241"/>
      <c r="AC3241"/>
      <c r="AD3241"/>
      <c r="AE3241"/>
      <c r="AF3241"/>
      <c r="AG3241"/>
      <c r="AH3241"/>
      <c r="AI3241"/>
    </row>
    <row r="3242" spans="1:35" ht="20.399999999999999">
      <c r="A3242" s="10">
        <v>3226</v>
      </c>
      <c r="B3242" s="176" t="s">
        <v>1346</v>
      </c>
      <c r="C3242" s="177" t="s">
        <v>1169</v>
      </c>
      <c r="D3242" s="177" t="s">
        <v>491</v>
      </c>
      <c r="E3242" s="178" t="s">
        <v>524</v>
      </c>
      <c r="F3242" s="179">
        <v>36</v>
      </c>
      <c r="G3242" s="180" t="s">
        <v>739</v>
      </c>
      <c r="H3242" s="181">
        <v>3</v>
      </c>
      <c r="I3242" s="182">
        <f>Tabla1[[#This Row],[P_Esperada_MEISR ]]*0.0008928</f>
        <v>2.6784000000000001E-3</v>
      </c>
      <c r="J3242" s="183">
        <v>1</v>
      </c>
      <c r="K3242" s="183">
        <f>Tabla1[[#This Row],[Puntuación]]-1</f>
        <v>0</v>
      </c>
      <c r="L3242" s="182">
        <f>Tabla1[[#This Row],[Cambio escala]]*0.0008928</f>
        <v>0</v>
      </c>
      <c r="M3242" s="179" t="s">
        <v>23</v>
      </c>
      <c r="N3242" s="179" t="s">
        <v>1434</v>
      </c>
      <c r="O3242" s="179" t="s">
        <v>23</v>
      </c>
      <c r="P3242" s="179" t="s">
        <v>1437</v>
      </c>
      <c r="Q3242" s="179" t="s">
        <v>23</v>
      </c>
      <c r="R3242" s="179" t="s">
        <v>1525</v>
      </c>
      <c r="S3242" s="179" t="s">
        <v>211</v>
      </c>
      <c r="T3242" s="184" t="s">
        <v>83</v>
      </c>
      <c r="U3242" s="184" t="str">
        <f>Tabla1[[#This Row],[Códigos CIF]]&amp;" "&amp;"="&amp;" "&amp;Tabla1[[#This Row],[Códigos CIF Habilidad]]</f>
        <v>d540 = Vestirse</v>
      </c>
      <c r="V3242" s="189" t="s">
        <v>212</v>
      </c>
      <c r="W3242" s="19" t="s">
        <v>213</v>
      </c>
      <c r="X3242" s="10"/>
      <c r="Y3242" s="10"/>
      <c r="Z3242"/>
      <c r="AA3242"/>
      <c r="AB3242"/>
      <c r="AC3242"/>
      <c r="AD3242"/>
      <c r="AE3242"/>
      <c r="AF3242"/>
      <c r="AG3242"/>
      <c r="AH3242"/>
      <c r="AI3242"/>
    </row>
    <row r="3243" spans="1:35" ht="30.6">
      <c r="A3243" s="10">
        <v>3227</v>
      </c>
      <c r="B3243" s="176" t="s">
        <v>1346</v>
      </c>
      <c r="C3243" s="177" t="s">
        <v>1170</v>
      </c>
      <c r="D3243" s="177" t="s">
        <v>491</v>
      </c>
      <c r="E3243" s="178" t="s">
        <v>526</v>
      </c>
      <c r="F3243" s="179">
        <v>36</v>
      </c>
      <c r="G3243" s="180" t="s">
        <v>739</v>
      </c>
      <c r="H3243" s="181">
        <v>3</v>
      </c>
      <c r="I3243" s="182">
        <f>Tabla1[[#This Row],[P_Esperada_MEISR ]]*0.0008928</f>
        <v>2.6784000000000001E-3</v>
      </c>
      <c r="J3243" s="183">
        <v>1</v>
      </c>
      <c r="K3243" s="183">
        <f>Tabla1[[#This Row],[Puntuación]]-1</f>
        <v>0</v>
      </c>
      <c r="L3243" s="182">
        <f>Tabla1[[#This Row],[Cambio escala]]*0.0008928</f>
        <v>0</v>
      </c>
      <c r="M3243" s="179" t="s">
        <v>5</v>
      </c>
      <c r="N3243" s="179" t="s">
        <v>1436</v>
      </c>
      <c r="O3243" s="179" t="s">
        <v>5</v>
      </c>
      <c r="P3243" s="179" t="s">
        <v>1441</v>
      </c>
      <c r="Q3243" s="179" t="s">
        <v>5</v>
      </c>
      <c r="R3243" s="179" t="s">
        <v>1519</v>
      </c>
      <c r="S3243" s="179" t="s">
        <v>13</v>
      </c>
      <c r="T3243" s="184" t="s">
        <v>14</v>
      </c>
      <c r="U3243" s="184" t="str">
        <f>Tabla1[[#This Row],[Códigos CIF]]&amp;" "&amp;"="&amp;" "&amp;Tabla1[[#This Row],[Códigos CIF Habilidad]]</f>
        <v>d710 = Interacciones interpersonales básicas</v>
      </c>
      <c r="V3243" s="189" t="s">
        <v>15</v>
      </c>
      <c r="W3243" s="19" t="s">
        <v>16</v>
      </c>
      <c r="X3243" s="10"/>
      <c r="Y3243" s="10"/>
      <c r="Z3243"/>
      <c r="AA3243"/>
      <c r="AB3243"/>
      <c r="AC3243"/>
      <c r="AD3243"/>
      <c r="AE3243"/>
      <c r="AF3243"/>
      <c r="AG3243"/>
      <c r="AH3243"/>
      <c r="AI3243"/>
    </row>
    <row r="3244" spans="1:35" ht="40.799999999999997">
      <c r="A3244" s="10">
        <v>3228</v>
      </c>
      <c r="B3244" s="176" t="s">
        <v>1346</v>
      </c>
      <c r="C3244" s="177" t="s">
        <v>1171</v>
      </c>
      <c r="D3244" s="177" t="s">
        <v>491</v>
      </c>
      <c r="E3244" s="178" t="s">
        <v>535</v>
      </c>
      <c r="F3244" s="179">
        <v>36</v>
      </c>
      <c r="G3244" s="180" t="s">
        <v>739</v>
      </c>
      <c r="H3244" s="181">
        <v>3</v>
      </c>
      <c r="I3244" s="182">
        <f>Tabla1[[#This Row],[P_Esperada_MEISR ]]*0.0008928</f>
        <v>2.6784000000000001E-3</v>
      </c>
      <c r="J3244" s="183">
        <v>1</v>
      </c>
      <c r="K3244" s="183">
        <f>Tabla1[[#This Row],[Puntuación]]-1</f>
        <v>0</v>
      </c>
      <c r="L3244" s="182">
        <f>Tabla1[[#This Row],[Cambio escala]]*0.0008928</f>
        <v>0</v>
      </c>
      <c r="M3244" s="179" t="s">
        <v>23</v>
      </c>
      <c r="N3244" s="179" t="s">
        <v>1434</v>
      </c>
      <c r="O3244" s="179" t="s">
        <v>23</v>
      </c>
      <c r="P3244" s="179" t="s">
        <v>1437</v>
      </c>
      <c r="Q3244" s="179" t="s">
        <v>23</v>
      </c>
      <c r="R3244" s="179" t="s">
        <v>1525</v>
      </c>
      <c r="S3244" s="179" t="s">
        <v>536</v>
      </c>
      <c r="T3244" s="184" t="s">
        <v>83</v>
      </c>
      <c r="U3244" s="184" t="str">
        <f>Tabla1[[#This Row],[Códigos CIF]]&amp;" "&amp;"="&amp;" "&amp;Tabla1[[#This Row],[Códigos CIF Habilidad]]</f>
        <v>d520 = Cuidado de partes del cuerpo</v>
      </c>
      <c r="V3244" s="189" t="s">
        <v>537</v>
      </c>
      <c r="W3244" s="19" t="s">
        <v>538</v>
      </c>
      <c r="X3244" s="10"/>
      <c r="Y3244" s="10"/>
      <c r="Z3244"/>
      <c r="AA3244"/>
      <c r="AB3244"/>
      <c r="AC3244"/>
      <c r="AD3244"/>
      <c r="AE3244"/>
      <c r="AF3244"/>
      <c r="AG3244"/>
      <c r="AH3244"/>
      <c r="AI3244"/>
    </row>
    <row r="3245" spans="1:35" ht="30.6">
      <c r="A3245" s="10">
        <v>3229</v>
      </c>
      <c r="B3245" s="176" t="s">
        <v>1346</v>
      </c>
      <c r="C3245" s="177" t="s">
        <v>1172</v>
      </c>
      <c r="D3245" s="177" t="s">
        <v>491</v>
      </c>
      <c r="E3245" s="178" t="s">
        <v>541</v>
      </c>
      <c r="F3245" s="179">
        <v>36</v>
      </c>
      <c r="G3245" s="180" t="s">
        <v>739</v>
      </c>
      <c r="H3245" s="181">
        <v>3</v>
      </c>
      <c r="I3245" s="182">
        <f>Tabla1[[#This Row],[P_Esperada_MEISR ]]*0.0008928</f>
        <v>2.6784000000000001E-3</v>
      </c>
      <c r="J3245" s="183">
        <v>1</v>
      </c>
      <c r="K3245" s="183">
        <f>Tabla1[[#This Row],[Puntuación]]-1</f>
        <v>0</v>
      </c>
      <c r="L3245" s="182">
        <f>Tabla1[[#This Row],[Cambio escala]]*0.0008928</f>
        <v>0</v>
      </c>
      <c r="M3245" s="179" t="s">
        <v>23</v>
      </c>
      <c r="N3245" s="179" t="s">
        <v>1434</v>
      </c>
      <c r="O3245" s="179" t="s">
        <v>23</v>
      </c>
      <c r="P3245" s="179" t="s">
        <v>1437</v>
      </c>
      <c r="Q3245" s="179" t="s">
        <v>23</v>
      </c>
      <c r="R3245" s="179" t="s">
        <v>1525</v>
      </c>
      <c r="S3245" s="179" t="s">
        <v>92</v>
      </c>
      <c r="T3245" s="184" t="s">
        <v>83</v>
      </c>
      <c r="U3245" s="184" t="str">
        <f>Tabla1[[#This Row],[Códigos CIF]]&amp;" "&amp;"="&amp;" "&amp;Tabla1[[#This Row],[Códigos CIF Habilidad]]</f>
        <v>d510 = Lavarse</v>
      </c>
      <c r="V3245" s="189" t="s">
        <v>93</v>
      </c>
      <c r="W3245" s="19" t="s">
        <v>94</v>
      </c>
      <c r="X3245" s="10"/>
      <c r="Y3245" s="10"/>
      <c r="Z3245"/>
      <c r="AA3245"/>
      <c r="AB3245"/>
      <c r="AC3245"/>
      <c r="AD3245"/>
      <c r="AE3245"/>
      <c r="AF3245"/>
      <c r="AG3245"/>
      <c r="AH3245"/>
      <c r="AI3245"/>
    </row>
    <row r="3246" spans="1:35">
      <c r="A3246" s="10">
        <v>3230</v>
      </c>
      <c r="B3246" s="176" t="s">
        <v>1346</v>
      </c>
      <c r="C3246" s="177" t="s">
        <v>1173</v>
      </c>
      <c r="D3246" s="177" t="s">
        <v>491</v>
      </c>
      <c r="E3246" s="178" t="s">
        <v>527</v>
      </c>
      <c r="F3246" s="179">
        <v>48</v>
      </c>
      <c r="G3246" s="180" t="s">
        <v>741</v>
      </c>
      <c r="H3246" s="181">
        <v>3</v>
      </c>
      <c r="I3246" s="182">
        <f>Tabla1[[#This Row],[P_Esperada_MEISR ]]*0.0008928</f>
        <v>2.6784000000000001E-3</v>
      </c>
      <c r="J3246" s="183">
        <v>1</v>
      </c>
      <c r="K3246" s="183">
        <f>Tabla1[[#This Row],[Puntuación]]-1</f>
        <v>0</v>
      </c>
      <c r="L3246" s="182">
        <f>Tabla1[[#This Row],[Cambio escala]]*0.0008928</f>
        <v>0</v>
      </c>
      <c r="M3246" s="179" t="s">
        <v>23</v>
      </c>
      <c r="N3246" s="179" t="s">
        <v>1434</v>
      </c>
      <c r="O3246" s="179" t="s">
        <v>23</v>
      </c>
      <c r="P3246" s="179" t="s">
        <v>1437</v>
      </c>
      <c r="Q3246" s="179" t="s">
        <v>23</v>
      </c>
      <c r="R3246" s="179" t="s">
        <v>1525</v>
      </c>
      <c r="S3246" s="179" t="s">
        <v>528</v>
      </c>
      <c r="T3246" s="184" t="s">
        <v>27</v>
      </c>
      <c r="U3246" s="184" t="str">
        <f>Tabla1[[#This Row],[Códigos CIF]]&amp;" "&amp;"="&amp;" "&amp;Tabla1[[#This Row],[Códigos CIF Habilidad]]</f>
        <v>d420 = Transferir el propio cuerpo</v>
      </c>
      <c r="V3246" s="189" t="s">
        <v>529</v>
      </c>
      <c r="W3246" s="19" t="s">
        <v>530</v>
      </c>
      <c r="X3246" s="10"/>
      <c r="Y3246" s="10"/>
      <c r="Z3246"/>
      <c r="AA3246"/>
      <c r="AB3246"/>
      <c r="AC3246"/>
      <c r="AD3246"/>
      <c r="AE3246"/>
      <c r="AF3246"/>
      <c r="AG3246"/>
      <c r="AH3246"/>
      <c r="AI3246"/>
    </row>
    <row r="3247" spans="1:35" ht="30.6">
      <c r="A3247" s="10">
        <v>3231</v>
      </c>
      <c r="B3247" s="176" t="s">
        <v>1346</v>
      </c>
      <c r="C3247" s="177" t="s">
        <v>1174</v>
      </c>
      <c r="D3247" s="177" t="s">
        <v>491</v>
      </c>
      <c r="E3247" s="178" t="s">
        <v>531</v>
      </c>
      <c r="F3247" s="179">
        <v>48</v>
      </c>
      <c r="G3247" s="180" t="s">
        <v>741</v>
      </c>
      <c r="H3247" s="181">
        <v>3</v>
      </c>
      <c r="I3247" s="182">
        <f>Tabla1[[#This Row],[P_Esperada_MEISR ]]*0.0008928</f>
        <v>2.6784000000000001E-3</v>
      </c>
      <c r="J3247" s="183">
        <v>1</v>
      </c>
      <c r="K3247" s="183">
        <f>Tabla1[[#This Row],[Puntuación]]-1</f>
        <v>0</v>
      </c>
      <c r="L3247" s="182">
        <f>Tabla1[[#This Row],[Cambio escala]]*0.0008928</f>
        <v>0</v>
      </c>
      <c r="M3247" s="179" t="s">
        <v>23</v>
      </c>
      <c r="N3247" s="179" t="s">
        <v>1434</v>
      </c>
      <c r="O3247" s="179" t="s">
        <v>23</v>
      </c>
      <c r="P3247" s="179" t="s">
        <v>1437</v>
      </c>
      <c r="Q3247" s="179" t="s">
        <v>23</v>
      </c>
      <c r="R3247" s="179" t="s">
        <v>1525</v>
      </c>
      <c r="S3247" s="179" t="s">
        <v>92</v>
      </c>
      <c r="T3247" s="184" t="s">
        <v>83</v>
      </c>
      <c r="U3247" s="184" t="str">
        <f>Tabla1[[#This Row],[Códigos CIF]]&amp;" "&amp;"="&amp;" "&amp;Tabla1[[#This Row],[Códigos CIF Habilidad]]</f>
        <v>d510 = Lavarse</v>
      </c>
      <c r="V3247" s="189" t="s">
        <v>93</v>
      </c>
      <c r="W3247" s="19" t="s">
        <v>94</v>
      </c>
      <c r="X3247" s="10"/>
      <c r="Y3247" s="10"/>
      <c r="Z3247"/>
      <c r="AA3247"/>
      <c r="AB3247"/>
      <c r="AC3247"/>
      <c r="AD3247"/>
      <c r="AE3247"/>
      <c r="AF3247"/>
      <c r="AG3247"/>
      <c r="AH3247"/>
      <c r="AI3247"/>
    </row>
    <row r="3248" spans="1:35">
      <c r="A3248" s="10">
        <v>3232</v>
      </c>
      <c r="B3248" s="176" t="s">
        <v>1346</v>
      </c>
      <c r="C3248" s="177" t="s">
        <v>1175</v>
      </c>
      <c r="D3248" s="177" t="s">
        <v>491</v>
      </c>
      <c r="E3248" s="178" t="s">
        <v>532</v>
      </c>
      <c r="F3248" s="179">
        <v>48</v>
      </c>
      <c r="G3248" s="180" t="s">
        <v>741</v>
      </c>
      <c r="H3248" s="181">
        <v>3</v>
      </c>
      <c r="I3248" s="182">
        <f>Tabla1[[#This Row],[P_Esperada_MEISR ]]*0.0008928</f>
        <v>2.6784000000000001E-3</v>
      </c>
      <c r="J3248" s="183">
        <v>1</v>
      </c>
      <c r="K3248" s="183">
        <f>Tabla1[[#This Row],[Puntuación]]-1</f>
        <v>0</v>
      </c>
      <c r="L3248" s="182">
        <f>Tabla1[[#This Row],[Cambio escala]]*0.0008928</f>
        <v>0</v>
      </c>
      <c r="M3248" s="179" t="s">
        <v>23</v>
      </c>
      <c r="N3248" s="179" t="s">
        <v>1434</v>
      </c>
      <c r="O3248" s="179" t="s">
        <v>23</v>
      </c>
      <c r="P3248" s="179" t="s">
        <v>1437</v>
      </c>
      <c r="Q3248" s="179" t="s">
        <v>23</v>
      </c>
      <c r="R3248" s="179" t="s">
        <v>1525</v>
      </c>
      <c r="S3248" s="179" t="s">
        <v>92</v>
      </c>
      <c r="T3248" s="184" t="s">
        <v>83</v>
      </c>
      <c r="U3248" s="184" t="str">
        <f>Tabla1[[#This Row],[Códigos CIF]]&amp;" "&amp;"="&amp;" "&amp;Tabla1[[#This Row],[Códigos CIF Habilidad]]</f>
        <v>d510 = Lavarse</v>
      </c>
      <c r="V3248" s="189" t="s">
        <v>93</v>
      </c>
      <c r="W3248" s="19" t="s">
        <v>94</v>
      </c>
      <c r="X3248" s="10"/>
      <c r="Y3248" s="10"/>
      <c r="Z3248"/>
      <c r="AA3248"/>
      <c r="AB3248"/>
      <c r="AC3248"/>
      <c r="AD3248"/>
      <c r="AE3248"/>
      <c r="AF3248"/>
      <c r="AG3248"/>
      <c r="AH3248"/>
      <c r="AI3248"/>
    </row>
    <row r="3249" spans="1:35" ht="40.799999999999997">
      <c r="A3249" s="10">
        <v>3233</v>
      </c>
      <c r="B3249" s="176" t="s">
        <v>1346</v>
      </c>
      <c r="C3249" s="177" t="s">
        <v>1176</v>
      </c>
      <c r="D3249" s="177" t="s">
        <v>491</v>
      </c>
      <c r="E3249" s="178" t="s">
        <v>533</v>
      </c>
      <c r="F3249" s="179">
        <v>48</v>
      </c>
      <c r="G3249" s="180" t="s">
        <v>741</v>
      </c>
      <c r="H3249" s="181">
        <v>3</v>
      </c>
      <c r="I3249" s="182">
        <f>Tabla1[[#This Row],[P_Esperada_MEISR ]]*0.0008928</f>
        <v>2.6784000000000001E-3</v>
      </c>
      <c r="J3249" s="183">
        <v>1</v>
      </c>
      <c r="K3249" s="183">
        <f>Tabla1[[#This Row],[Puntuación]]-1</f>
        <v>0</v>
      </c>
      <c r="L3249" s="182">
        <f>Tabla1[[#This Row],[Cambio escala]]*0.0008928</f>
        <v>0</v>
      </c>
      <c r="M3249" s="179" t="s">
        <v>24</v>
      </c>
      <c r="N3249" s="179" t="s">
        <v>1435</v>
      </c>
      <c r="O3249" s="179" t="s">
        <v>23</v>
      </c>
      <c r="P3249" s="179" t="s">
        <v>1437</v>
      </c>
      <c r="Q3249" s="179" t="s">
        <v>23</v>
      </c>
      <c r="R3249" s="179" t="s">
        <v>1525</v>
      </c>
      <c r="S3249" s="179" t="s">
        <v>86</v>
      </c>
      <c r="T3249" s="184" t="s">
        <v>50</v>
      </c>
      <c r="U3249" s="184" t="str">
        <f>Tabla1[[#This Row],[Códigos CIF]]&amp;" "&amp;"="&amp;" "&amp;Tabla1[[#This Row],[Códigos CIF Habilidad]]</f>
        <v>d210 = Llevar a cabo una única tarea</v>
      </c>
      <c r="V3249" s="189" t="s">
        <v>87</v>
      </c>
      <c r="W3249" s="19" t="s">
        <v>88</v>
      </c>
      <c r="X3249" s="10"/>
      <c r="Y3249" s="10"/>
      <c r="Z3249"/>
      <c r="AA3249"/>
      <c r="AB3249"/>
      <c r="AC3249"/>
      <c r="AD3249"/>
      <c r="AE3249"/>
      <c r="AF3249"/>
      <c r="AG3249"/>
      <c r="AH3249"/>
      <c r="AI3249"/>
    </row>
    <row r="3250" spans="1:35">
      <c r="A3250" s="10">
        <v>3234</v>
      </c>
      <c r="B3250" s="176" t="s">
        <v>1346</v>
      </c>
      <c r="C3250" s="177" t="s">
        <v>1177</v>
      </c>
      <c r="D3250" s="177" t="s">
        <v>491</v>
      </c>
      <c r="E3250" s="178" t="s">
        <v>726</v>
      </c>
      <c r="F3250" s="179">
        <v>48</v>
      </c>
      <c r="G3250" s="180" t="s">
        <v>741</v>
      </c>
      <c r="H3250" s="181">
        <v>3</v>
      </c>
      <c r="I3250" s="182">
        <f>Tabla1[[#This Row],[P_Esperada_MEISR ]]*0.0008928</f>
        <v>2.6784000000000001E-3</v>
      </c>
      <c r="J3250" s="183">
        <v>1</v>
      </c>
      <c r="K3250" s="183">
        <f>Tabla1[[#This Row],[Puntuación]]-1</f>
        <v>0</v>
      </c>
      <c r="L3250" s="182">
        <f>Tabla1[[#This Row],[Cambio escala]]*0.0008928</f>
        <v>0</v>
      </c>
      <c r="M3250" s="179" t="s">
        <v>24</v>
      </c>
      <c r="N3250" s="179" t="s">
        <v>1435</v>
      </c>
      <c r="O3250" s="179" t="s">
        <v>31</v>
      </c>
      <c r="P3250" s="179" t="s">
        <v>1438</v>
      </c>
      <c r="Q3250" s="179" t="s">
        <v>7</v>
      </c>
      <c r="R3250" s="179" t="s">
        <v>1526</v>
      </c>
      <c r="S3250" s="179" t="s">
        <v>142</v>
      </c>
      <c r="T3250" s="184" t="s">
        <v>19</v>
      </c>
      <c r="U3250" s="184" t="str">
        <f>Tabla1[[#This Row],[Códigos CIF]]&amp;" "&amp;"="&amp;" "&amp;Tabla1[[#This Row],[Códigos CIF Habilidad]]</f>
        <v>d161 = Dirigir la atención</v>
      </c>
      <c r="V3250" s="189" t="s">
        <v>143</v>
      </c>
      <c r="W3250" s="19" t="s">
        <v>144</v>
      </c>
      <c r="X3250" s="10"/>
      <c r="Y3250" s="10"/>
      <c r="Z3250"/>
      <c r="AA3250"/>
      <c r="AB3250"/>
      <c r="AC3250"/>
      <c r="AD3250"/>
      <c r="AE3250"/>
      <c r="AF3250"/>
      <c r="AG3250"/>
      <c r="AH3250"/>
      <c r="AI3250"/>
    </row>
    <row r="3251" spans="1:35">
      <c r="A3251" s="10">
        <v>3235</v>
      </c>
      <c r="B3251" s="176" t="s">
        <v>1346</v>
      </c>
      <c r="C3251" s="177" t="s">
        <v>1178</v>
      </c>
      <c r="D3251" s="177" t="s">
        <v>491</v>
      </c>
      <c r="E3251" s="178" t="s">
        <v>539</v>
      </c>
      <c r="F3251" s="179">
        <v>48</v>
      </c>
      <c r="G3251" s="180" t="s">
        <v>741</v>
      </c>
      <c r="H3251" s="181">
        <v>3</v>
      </c>
      <c r="I3251" s="182">
        <f>Tabla1[[#This Row],[P_Esperada_MEISR ]]*0.0008928</f>
        <v>2.6784000000000001E-3</v>
      </c>
      <c r="J3251" s="183">
        <v>1</v>
      </c>
      <c r="K3251" s="183">
        <f>Tabla1[[#This Row],[Puntuación]]-1</f>
        <v>0</v>
      </c>
      <c r="L3251" s="182">
        <f>Tabla1[[#This Row],[Cambio escala]]*0.0008928</f>
        <v>0</v>
      </c>
      <c r="M3251" s="179" t="s">
        <v>24</v>
      </c>
      <c r="N3251" s="179" t="s">
        <v>1435</v>
      </c>
      <c r="O3251" s="179" t="s">
        <v>23</v>
      </c>
      <c r="P3251" s="179" t="s">
        <v>1437</v>
      </c>
      <c r="Q3251" s="179" t="s">
        <v>23</v>
      </c>
      <c r="R3251" s="179" t="s">
        <v>1525</v>
      </c>
      <c r="S3251" s="179" t="s">
        <v>536</v>
      </c>
      <c r="T3251" s="184" t="s">
        <v>83</v>
      </c>
      <c r="U3251" s="184" t="str">
        <f>Tabla1[[#This Row],[Códigos CIF]]&amp;" "&amp;"="&amp;" "&amp;Tabla1[[#This Row],[Códigos CIF Habilidad]]</f>
        <v>d520 = Cuidado de partes del cuerpo</v>
      </c>
      <c r="V3251" s="189" t="s">
        <v>537</v>
      </c>
      <c r="W3251" s="19" t="s">
        <v>538</v>
      </c>
      <c r="X3251" s="10"/>
      <c r="Y3251" s="10"/>
      <c r="Z3251"/>
      <c r="AA3251"/>
      <c r="AB3251"/>
      <c r="AC3251"/>
      <c r="AD3251"/>
      <c r="AE3251"/>
      <c r="AF3251"/>
      <c r="AG3251"/>
      <c r="AH3251"/>
      <c r="AI3251"/>
    </row>
    <row r="3252" spans="1:35" ht="20.399999999999999">
      <c r="A3252" s="10">
        <v>3236</v>
      </c>
      <c r="B3252" s="176" t="s">
        <v>1346</v>
      </c>
      <c r="C3252" s="177" t="s">
        <v>1179</v>
      </c>
      <c r="D3252" s="177" t="s">
        <v>491</v>
      </c>
      <c r="E3252" s="178" t="s">
        <v>525</v>
      </c>
      <c r="F3252" s="179">
        <v>54</v>
      </c>
      <c r="G3252" s="180" t="s">
        <v>743</v>
      </c>
      <c r="H3252" s="181">
        <v>3</v>
      </c>
      <c r="I3252" s="182">
        <f>Tabla1[[#This Row],[P_Esperada_MEISR ]]*0.0008928</f>
        <v>2.6784000000000001E-3</v>
      </c>
      <c r="J3252" s="183">
        <v>1</v>
      </c>
      <c r="K3252" s="183">
        <f>Tabla1[[#This Row],[Puntuación]]-1</f>
        <v>0</v>
      </c>
      <c r="L3252" s="182">
        <f>Tabla1[[#This Row],[Cambio escala]]*0.0008928</f>
        <v>0</v>
      </c>
      <c r="M3252" s="179" t="s">
        <v>23</v>
      </c>
      <c r="N3252" s="179" t="s">
        <v>1434</v>
      </c>
      <c r="O3252" s="179" t="s">
        <v>23</v>
      </c>
      <c r="P3252" s="179" t="s">
        <v>1437</v>
      </c>
      <c r="Q3252" s="179" t="s">
        <v>23</v>
      </c>
      <c r="R3252" s="179" t="s">
        <v>1525</v>
      </c>
      <c r="S3252" s="179" t="s">
        <v>211</v>
      </c>
      <c r="T3252" s="184" t="s">
        <v>83</v>
      </c>
      <c r="U3252" s="184" t="str">
        <f>Tabla1[[#This Row],[Códigos CIF]]&amp;" "&amp;"="&amp;" "&amp;Tabla1[[#This Row],[Códigos CIF Habilidad]]</f>
        <v>d540 = Vestirse</v>
      </c>
      <c r="V3252" s="189" t="s">
        <v>212</v>
      </c>
      <c r="W3252" s="19" t="s">
        <v>213</v>
      </c>
      <c r="X3252" s="10"/>
      <c r="Y3252" s="10"/>
      <c r="Z3252"/>
      <c r="AA3252"/>
      <c r="AB3252"/>
      <c r="AC3252"/>
      <c r="AD3252"/>
      <c r="AE3252"/>
      <c r="AF3252"/>
      <c r="AG3252"/>
      <c r="AH3252"/>
      <c r="AI3252"/>
    </row>
    <row r="3253" spans="1:35">
      <c r="A3253" s="10">
        <v>3237</v>
      </c>
      <c r="B3253" s="176" t="s">
        <v>1346</v>
      </c>
      <c r="C3253" s="177" t="s">
        <v>1180</v>
      </c>
      <c r="D3253" s="177" t="s">
        <v>491</v>
      </c>
      <c r="E3253" s="178" t="s">
        <v>540</v>
      </c>
      <c r="F3253" s="179">
        <v>54</v>
      </c>
      <c r="G3253" s="180" t="s">
        <v>743</v>
      </c>
      <c r="H3253" s="181">
        <v>3</v>
      </c>
      <c r="I3253" s="182">
        <f>Tabla1[[#This Row],[P_Esperada_MEISR ]]*0.0008928</f>
        <v>2.6784000000000001E-3</v>
      </c>
      <c r="J3253" s="183">
        <v>1</v>
      </c>
      <c r="K3253" s="183">
        <f>Tabla1[[#This Row],[Puntuación]]-1</f>
        <v>0</v>
      </c>
      <c r="L3253" s="182">
        <f>Tabla1[[#This Row],[Cambio escala]]*0.0008928</f>
        <v>0</v>
      </c>
      <c r="M3253" s="179" t="s">
        <v>24</v>
      </c>
      <c r="N3253" s="179" t="s">
        <v>1435</v>
      </c>
      <c r="O3253" s="179" t="s">
        <v>23</v>
      </c>
      <c r="P3253" s="179" t="s">
        <v>1437</v>
      </c>
      <c r="Q3253" s="179" t="s">
        <v>23</v>
      </c>
      <c r="R3253" s="179" t="s">
        <v>1525</v>
      </c>
      <c r="S3253" s="179" t="s">
        <v>536</v>
      </c>
      <c r="T3253" s="184" t="s">
        <v>83</v>
      </c>
      <c r="U3253" s="184" t="str">
        <f>Tabla1[[#This Row],[Códigos CIF]]&amp;" "&amp;"="&amp;" "&amp;Tabla1[[#This Row],[Códigos CIF Habilidad]]</f>
        <v>d520 = Cuidado de partes del cuerpo</v>
      </c>
      <c r="V3253" s="189" t="s">
        <v>537</v>
      </c>
      <c r="W3253" s="19" t="s">
        <v>538</v>
      </c>
      <c r="X3253" s="10"/>
      <c r="Y3253" s="10"/>
      <c r="Z3253"/>
      <c r="AA3253"/>
      <c r="AB3253"/>
      <c r="AC3253"/>
      <c r="AD3253"/>
      <c r="AE3253"/>
      <c r="AF3253"/>
      <c r="AG3253"/>
      <c r="AH3253"/>
      <c r="AI3253"/>
    </row>
    <row r="3254" spans="1:35" ht="20.399999999999999">
      <c r="A3254" s="10">
        <v>3238</v>
      </c>
      <c r="B3254" s="176" t="s">
        <v>1346</v>
      </c>
      <c r="C3254" s="177" t="s">
        <v>1181</v>
      </c>
      <c r="D3254" s="177" t="s">
        <v>491</v>
      </c>
      <c r="E3254" s="178" t="s">
        <v>542</v>
      </c>
      <c r="F3254" s="179">
        <v>54</v>
      </c>
      <c r="G3254" s="180" t="s">
        <v>743</v>
      </c>
      <c r="H3254" s="181">
        <v>3</v>
      </c>
      <c r="I3254" s="182">
        <f>Tabla1[[#This Row],[P_Esperada_MEISR ]]*0.0008928</f>
        <v>2.6784000000000001E-3</v>
      </c>
      <c r="J3254" s="183">
        <v>1</v>
      </c>
      <c r="K3254" s="183">
        <f>Tabla1[[#This Row],[Puntuación]]-1</f>
        <v>0</v>
      </c>
      <c r="L3254" s="182">
        <f>Tabla1[[#This Row],[Cambio escala]]*0.0008928</f>
        <v>0</v>
      </c>
      <c r="M3254" s="179" t="s">
        <v>24</v>
      </c>
      <c r="N3254" s="179" t="s">
        <v>1435</v>
      </c>
      <c r="O3254" s="179" t="s">
        <v>23</v>
      </c>
      <c r="P3254" s="179" t="s">
        <v>1437</v>
      </c>
      <c r="Q3254" s="179" t="s">
        <v>23</v>
      </c>
      <c r="R3254" s="179" t="s">
        <v>1525</v>
      </c>
      <c r="S3254" s="179" t="s">
        <v>536</v>
      </c>
      <c r="T3254" s="184" t="s">
        <v>83</v>
      </c>
      <c r="U3254" s="184" t="str">
        <f>Tabla1[[#This Row],[Códigos CIF]]&amp;" "&amp;"="&amp;" "&amp;Tabla1[[#This Row],[Códigos CIF Habilidad]]</f>
        <v>d520 = Cuidado de partes del cuerpo</v>
      </c>
      <c r="V3254" s="189" t="s">
        <v>537</v>
      </c>
      <c r="W3254" s="19" t="s">
        <v>538</v>
      </c>
      <c r="X3254" s="10"/>
      <c r="Y3254" s="10"/>
      <c r="Z3254"/>
      <c r="AA3254"/>
      <c r="AB3254"/>
      <c r="AC3254"/>
      <c r="AD3254"/>
      <c r="AE3254"/>
      <c r="AF3254"/>
      <c r="AG3254"/>
      <c r="AH3254"/>
      <c r="AI3254"/>
    </row>
    <row r="3255" spans="1:35">
      <c r="A3255" s="10">
        <v>3239</v>
      </c>
      <c r="B3255" s="176" t="s">
        <v>1346</v>
      </c>
      <c r="C3255" s="177" t="s">
        <v>1182</v>
      </c>
      <c r="D3255" s="177" t="s">
        <v>491</v>
      </c>
      <c r="E3255" s="178" t="s">
        <v>543</v>
      </c>
      <c r="F3255" s="179">
        <v>60</v>
      </c>
      <c r="G3255" s="180" t="s">
        <v>744</v>
      </c>
      <c r="H3255" s="181">
        <v>3</v>
      </c>
      <c r="I3255" s="182">
        <f>Tabla1[[#This Row],[P_Esperada_MEISR ]]*0.0008928</f>
        <v>2.6784000000000001E-3</v>
      </c>
      <c r="J3255" s="183">
        <v>1</v>
      </c>
      <c r="K3255" s="183">
        <f>Tabla1[[#This Row],[Puntuación]]-1</f>
        <v>0</v>
      </c>
      <c r="L3255" s="182">
        <f>Tabla1[[#This Row],[Cambio escala]]*0.0008928</f>
        <v>0</v>
      </c>
      <c r="M3255" s="179" t="s">
        <v>24</v>
      </c>
      <c r="N3255" s="179" t="s">
        <v>1435</v>
      </c>
      <c r="O3255" s="179" t="s">
        <v>23</v>
      </c>
      <c r="P3255" s="179" t="s">
        <v>1437</v>
      </c>
      <c r="Q3255" s="179" t="s">
        <v>23</v>
      </c>
      <c r="R3255" s="179" t="s">
        <v>1525</v>
      </c>
      <c r="S3255" s="179" t="s">
        <v>536</v>
      </c>
      <c r="T3255" s="184" t="s">
        <v>83</v>
      </c>
      <c r="U3255" s="184" t="str">
        <f>Tabla1[[#This Row],[Códigos CIF]]&amp;" "&amp;"="&amp;" "&amp;Tabla1[[#This Row],[Códigos CIF Habilidad]]</f>
        <v>d520 = Cuidado de partes del cuerpo</v>
      </c>
      <c r="V3255" s="189" t="s">
        <v>537</v>
      </c>
      <c r="W3255" s="19" t="s">
        <v>538</v>
      </c>
      <c r="X3255" s="10"/>
      <c r="Y3255" s="10"/>
      <c r="Z3255"/>
      <c r="AA3255"/>
      <c r="AB3255"/>
      <c r="AC3255"/>
      <c r="AD3255"/>
      <c r="AE3255"/>
      <c r="AF3255"/>
      <c r="AG3255"/>
      <c r="AH3255"/>
      <c r="AI3255"/>
    </row>
    <row r="3256" spans="1:35" ht="40.799999999999997">
      <c r="A3256" s="10">
        <v>3240</v>
      </c>
      <c r="B3256" s="176" t="s">
        <v>1346</v>
      </c>
      <c r="C3256" s="177" t="s">
        <v>1183</v>
      </c>
      <c r="D3256" s="177" t="s">
        <v>491</v>
      </c>
      <c r="E3256" s="178" t="s">
        <v>544</v>
      </c>
      <c r="F3256" s="179">
        <v>60</v>
      </c>
      <c r="G3256" s="180" t="s">
        <v>744</v>
      </c>
      <c r="H3256" s="181">
        <v>3</v>
      </c>
      <c r="I3256" s="182">
        <f>Tabla1[[#This Row],[P_Esperada_MEISR ]]*0.0008928</f>
        <v>2.6784000000000001E-3</v>
      </c>
      <c r="J3256" s="183">
        <v>1</v>
      </c>
      <c r="K3256" s="183">
        <f>Tabla1[[#This Row],[Puntuación]]-1</f>
        <v>0</v>
      </c>
      <c r="L3256" s="182">
        <f>Tabla1[[#This Row],[Cambio escala]]*0.0008928</f>
        <v>0</v>
      </c>
      <c r="M3256" s="179" t="s">
        <v>24</v>
      </c>
      <c r="N3256" s="179" t="s">
        <v>1435</v>
      </c>
      <c r="O3256" s="179" t="s">
        <v>23</v>
      </c>
      <c r="P3256" s="179" t="s">
        <v>1437</v>
      </c>
      <c r="Q3256" s="179" t="s">
        <v>23</v>
      </c>
      <c r="R3256" s="179" t="s">
        <v>1525</v>
      </c>
      <c r="S3256" s="179" t="s">
        <v>72</v>
      </c>
      <c r="T3256" s="184" t="s">
        <v>50</v>
      </c>
      <c r="U3256" s="184" t="str">
        <f>Tabla1[[#This Row],[Códigos CIF]]&amp;" "&amp;"="&amp;" "&amp;Tabla1[[#This Row],[Códigos CIF Habilidad]]</f>
        <v>d230 = Llevar a cabo rutinas diarias</v>
      </c>
      <c r="V3256" s="189" t="s">
        <v>73</v>
      </c>
      <c r="W3256" s="19" t="s">
        <v>74</v>
      </c>
      <c r="X3256" s="10"/>
      <c r="Y3256" s="10"/>
      <c r="Z3256"/>
      <c r="AA3256"/>
      <c r="AB3256"/>
      <c r="AC3256"/>
      <c r="AD3256"/>
      <c r="AE3256"/>
      <c r="AF3256"/>
      <c r="AG3256"/>
      <c r="AH3256"/>
      <c r="AI3256"/>
    </row>
    <row r="3257" spans="1:35" ht="24">
      <c r="A3257" s="10">
        <v>3241</v>
      </c>
      <c r="B3257" s="176" t="s">
        <v>1346</v>
      </c>
      <c r="C3257" s="177" t="s">
        <v>1184</v>
      </c>
      <c r="D3257" s="177" t="s">
        <v>545</v>
      </c>
      <c r="E3257" s="178" t="s">
        <v>546</v>
      </c>
      <c r="F3257" s="179">
        <v>0</v>
      </c>
      <c r="G3257" s="180" t="s">
        <v>683</v>
      </c>
      <c r="H3257" s="181">
        <v>3</v>
      </c>
      <c r="I3257" s="182">
        <f>Tabla1[[#This Row],[P_Esperada_MEISR ]]*0.0008928</f>
        <v>2.6784000000000001E-3</v>
      </c>
      <c r="J3257" s="183">
        <v>1</v>
      </c>
      <c r="K3257" s="183">
        <f>Tabla1[[#This Row],[Puntuación]]-1</f>
        <v>0</v>
      </c>
      <c r="L3257" s="182">
        <f>Tabla1[[#This Row],[Cambio escala]]*0.0008928</f>
        <v>0</v>
      </c>
      <c r="M3257" s="179" t="s">
        <v>5</v>
      </c>
      <c r="N3257" s="179" t="s">
        <v>1436</v>
      </c>
      <c r="O3257" s="179" t="s">
        <v>5</v>
      </c>
      <c r="P3257" s="179" t="s">
        <v>1441</v>
      </c>
      <c r="Q3257" s="179" t="s">
        <v>5</v>
      </c>
      <c r="R3257" s="179" t="s">
        <v>1519</v>
      </c>
      <c r="S3257" s="179" t="s">
        <v>13</v>
      </c>
      <c r="T3257" s="184" t="s">
        <v>14</v>
      </c>
      <c r="U3257" s="184" t="str">
        <f>Tabla1[[#This Row],[Códigos CIF]]&amp;" "&amp;"="&amp;" "&amp;Tabla1[[#This Row],[Códigos CIF Habilidad]]</f>
        <v>d710 = Interacciones interpersonales básicas</v>
      </c>
      <c r="V3257" s="189" t="s">
        <v>15</v>
      </c>
      <c r="W3257" s="19" t="s">
        <v>16</v>
      </c>
      <c r="X3257" s="10"/>
      <c r="Y3257" s="10"/>
      <c r="Z3257"/>
      <c r="AA3257"/>
      <c r="AB3257"/>
      <c r="AC3257"/>
      <c r="AD3257"/>
      <c r="AE3257"/>
      <c r="AF3257"/>
      <c r="AG3257"/>
      <c r="AH3257"/>
      <c r="AI3257"/>
    </row>
    <row r="3258" spans="1:35">
      <c r="A3258" s="10">
        <v>3242</v>
      </c>
      <c r="B3258" s="176" t="s">
        <v>1346</v>
      </c>
      <c r="C3258" s="177" t="s">
        <v>1186</v>
      </c>
      <c r="D3258" s="177" t="s">
        <v>545</v>
      </c>
      <c r="E3258" s="178" t="s">
        <v>547</v>
      </c>
      <c r="F3258" s="179">
        <v>2</v>
      </c>
      <c r="G3258" s="180" t="s">
        <v>683</v>
      </c>
      <c r="H3258" s="181">
        <v>3</v>
      </c>
      <c r="I3258" s="182">
        <f>Tabla1[[#This Row],[P_Esperada_MEISR ]]*0.0008928</f>
        <v>2.6784000000000001E-3</v>
      </c>
      <c r="J3258" s="183">
        <v>1</v>
      </c>
      <c r="K3258" s="183">
        <f>Tabla1[[#This Row],[Puntuación]]-1</f>
        <v>0</v>
      </c>
      <c r="L3258" s="182">
        <f>Tabla1[[#This Row],[Cambio escala]]*0.0008928</f>
        <v>0</v>
      </c>
      <c r="M3258" s="179" t="s">
        <v>23</v>
      </c>
      <c r="N3258" s="179" t="s">
        <v>1434</v>
      </c>
      <c r="O3258" s="179" t="s">
        <v>23</v>
      </c>
      <c r="P3258" s="179" t="s">
        <v>1437</v>
      </c>
      <c r="Q3258" s="179" t="s">
        <v>23</v>
      </c>
      <c r="R3258" s="179" t="s">
        <v>1525</v>
      </c>
      <c r="S3258" s="179" t="s">
        <v>72</v>
      </c>
      <c r="T3258" s="184" t="s">
        <v>50</v>
      </c>
      <c r="U3258" s="184" t="str">
        <f>Tabla1[[#This Row],[Códigos CIF]]&amp;" "&amp;"="&amp;" "&amp;Tabla1[[#This Row],[Códigos CIF Habilidad]]</f>
        <v>d230 = Llevar a cabo rutinas diarias</v>
      </c>
      <c r="V3258" s="189" t="s">
        <v>73</v>
      </c>
      <c r="W3258" s="19" t="s">
        <v>74</v>
      </c>
      <c r="X3258" s="10"/>
      <c r="Y3258" s="10"/>
      <c r="Z3258"/>
      <c r="AA3258"/>
      <c r="AB3258"/>
      <c r="AC3258"/>
      <c r="AD3258"/>
      <c r="AE3258"/>
      <c r="AF3258"/>
      <c r="AG3258"/>
      <c r="AH3258"/>
      <c r="AI3258"/>
    </row>
    <row r="3259" spans="1:35" ht="20.399999999999999">
      <c r="A3259" s="10">
        <v>3243</v>
      </c>
      <c r="B3259" s="176" t="s">
        <v>1346</v>
      </c>
      <c r="C3259" s="177" t="s">
        <v>1187</v>
      </c>
      <c r="D3259" s="177" t="s">
        <v>545</v>
      </c>
      <c r="E3259" s="178" t="s">
        <v>548</v>
      </c>
      <c r="F3259" s="179">
        <v>3</v>
      </c>
      <c r="G3259" s="180" t="s">
        <v>683</v>
      </c>
      <c r="H3259" s="181">
        <v>3</v>
      </c>
      <c r="I3259" s="182">
        <f>Tabla1[[#This Row],[P_Esperada_MEISR ]]*0.0008928</f>
        <v>2.6784000000000001E-3</v>
      </c>
      <c r="J3259" s="183">
        <v>1</v>
      </c>
      <c r="K3259" s="183">
        <f>Tabla1[[#This Row],[Puntuación]]-1</f>
        <v>0</v>
      </c>
      <c r="L3259" s="182">
        <f>Tabla1[[#This Row],[Cambio escala]]*0.0008928</f>
        <v>0</v>
      </c>
      <c r="M3259" s="179" t="s">
        <v>23</v>
      </c>
      <c r="N3259" s="179" t="s">
        <v>1434</v>
      </c>
      <c r="O3259" s="179" t="s">
        <v>23</v>
      </c>
      <c r="P3259" s="179" t="s">
        <v>1437</v>
      </c>
      <c r="Q3259" s="179" t="s">
        <v>23</v>
      </c>
      <c r="R3259" s="179" t="s">
        <v>1525</v>
      </c>
      <c r="S3259" s="179" t="s">
        <v>72</v>
      </c>
      <c r="T3259" s="184" t="s">
        <v>50</v>
      </c>
      <c r="U3259" s="184" t="str">
        <f>Tabla1[[#This Row],[Códigos CIF]]&amp;" "&amp;"="&amp;" "&amp;Tabla1[[#This Row],[Códigos CIF Habilidad]]</f>
        <v>d230 = Llevar a cabo rutinas diarias</v>
      </c>
      <c r="V3259" s="189" t="s">
        <v>73</v>
      </c>
      <c r="W3259" s="19" t="s">
        <v>74</v>
      </c>
      <c r="X3259" s="10"/>
      <c r="Y3259" s="10"/>
      <c r="Z3259"/>
      <c r="AA3259"/>
      <c r="AB3259"/>
      <c r="AC3259"/>
      <c r="AD3259"/>
      <c r="AE3259"/>
      <c r="AF3259"/>
      <c r="AG3259"/>
      <c r="AH3259"/>
      <c r="AI3259"/>
    </row>
    <row r="3260" spans="1:35" ht="20.399999999999999">
      <c r="A3260" s="10">
        <v>3244</v>
      </c>
      <c r="B3260" s="176" t="s">
        <v>1346</v>
      </c>
      <c r="C3260" s="177" t="s">
        <v>1188</v>
      </c>
      <c r="D3260" s="177" t="s">
        <v>545</v>
      </c>
      <c r="E3260" s="178" t="s">
        <v>549</v>
      </c>
      <c r="F3260" s="179">
        <v>6</v>
      </c>
      <c r="G3260" s="180" t="s">
        <v>683</v>
      </c>
      <c r="H3260" s="181">
        <v>3</v>
      </c>
      <c r="I3260" s="182">
        <f>Tabla1[[#This Row],[P_Esperada_MEISR ]]*0.0008928</f>
        <v>2.6784000000000001E-3</v>
      </c>
      <c r="J3260" s="183">
        <v>1</v>
      </c>
      <c r="K3260" s="183">
        <f>Tabla1[[#This Row],[Puntuación]]-1</f>
        <v>0</v>
      </c>
      <c r="L3260" s="182">
        <f>Tabla1[[#This Row],[Cambio escala]]*0.0008928</f>
        <v>0</v>
      </c>
      <c r="M3260" s="179" t="s">
        <v>23</v>
      </c>
      <c r="N3260" s="179" t="s">
        <v>1434</v>
      </c>
      <c r="O3260" s="179" t="s">
        <v>23</v>
      </c>
      <c r="P3260" s="179" t="s">
        <v>1437</v>
      </c>
      <c r="Q3260" s="179" t="s">
        <v>23</v>
      </c>
      <c r="R3260" s="179" t="s">
        <v>1525</v>
      </c>
      <c r="S3260" s="179" t="s">
        <v>72</v>
      </c>
      <c r="T3260" s="184" t="s">
        <v>50</v>
      </c>
      <c r="U3260" s="184" t="str">
        <f>Tabla1[[#This Row],[Códigos CIF]]&amp;" "&amp;"="&amp;" "&amp;Tabla1[[#This Row],[Códigos CIF Habilidad]]</f>
        <v>d230 = Llevar a cabo rutinas diarias</v>
      </c>
      <c r="V3260" s="189" t="s">
        <v>73</v>
      </c>
      <c r="W3260" s="19" t="s">
        <v>74</v>
      </c>
      <c r="X3260" s="10"/>
      <c r="Y3260" s="10"/>
      <c r="Z3260"/>
      <c r="AA3260"/>
      <c r="AB3260"/>
      <c r="AC3260"/>
      <c r="AD3260"/>
      <c r="AE3260"/>
      <c r="AF3260"/>
      <c r="AG3260"/>
      <c r="AH3260"/>
      <c r="AI3260"/>
    </row>
    <row r="3261" spans="1:35" ht="30.6">
      <c r="A3261" s="10">
        <v>3245</v>
      </c>
      <c r="B3261" s="176" t="s">
        <v>1346</v>
      </c>
      <c r="C3261" s="177" t="s">
        <v>1189</v>
      </c>
      <c r="D3261" s="177" t="s">
        <v>545</v>
      </c>
      <c r="E3261" s="178" t="s">
        <v>550</v>
      </c>
      <c r="F3261" s="179">
        <v>6</v>
      </c>
      <c r="G3261" s="180" t="s">
        <v>683</v>
      </c>
      <c r="H3261" s="181">
        <v>3</v>
      </c>
      <c r="I3261" s="182">
        <f>Tabla1[[#This Row],[P_Esperada_MEISR ]]*0.0008928</f>
        <v>2.6784000000000001E-3</v>
      </c>
      <c r="J3261" s="183">
        <v>1</v>
      </c>
      <c r="K3261" s="183">
        <f>Tabla1[[#This Row],[Puntuación]]-1</f>
        <v>0</v>
      </c>
      <c r="L3261" s="182">
        <f>Tabla1[[#This Row],[Cambio escala]]*0.0008928</f>
        <v>0</v>
      </c>
      <c r="M3261" s="179" t="s">
        <v>24</v>
      </c>
      <c r="N3261" s="179" t="s">
        <v>1435</v>
      </c>
      <c r="O3261" s="179" t="s">
        <v>5</v>
      </c>
      <c r="P3261" s="179" t="s">
        <v>1441</v>
      </c>
      <c r="Q3261" s="179" t="s">
        <v>5</v>
      </c>
      <c r="R3261" s="179" t="s">
        <v>1519</v>
      </c>
      <c r="S3261" s="179" t="s">
        <v>49</v>
      </c>
      <c r="T3261" s="184" t="s">
        <v>50</v>
      </c>
      <c r="U3261" s="184" t="str">
        <f>Tabla1[[#This Row],[Códigos CIF]]&amp;" "&amp;"="&amp;" "&amp;Tabla1[[#This Row],[Códigos CIF Habilidad]]</f>
        <v>d240 = Manejo del estrés y otras demandas psicológicas</v>
      </c>
      <c r="V3261" s="189" t="s">
        <v>51</v>
      </c>
      <c r="W3261" s="19" t="s">
        <v>52</v>
      </c>
      <c r="X3261" s="10"/>
      <c r="Y3261" s="10"/>
      <c r="Z3261"/>
      <c r="AA3261"/>
      <c r="AB3261"/>
      <c r="AC3261"/>
      <c r="AD3261"/>
      <c r="AE3261"/>
      <c r="AF3261"/>
      <c r="AG3261"/>
      <c r="AH3261"/>
      <c r="AI3261"/>
    </row>
    <row r="3262" spans="1:35">
      <c r="A3262" s="10">
        <v>3246</v>
      </c>
      <c r="B3262" s="176" t="s">
        <v>1346</v>
      </c>
      <c r="C3262" s="177" t="s">
        <v>1190</v>
      </c>
      <c r="D3262" s="177" t="s">
        <v>545</v>
      </c>
      <c r="E3262" s="178" t="s">
        <v>551</v>
      </c>
      <c r="F3262" s="179">
        <v>12</v>
      </c>
      <c r="G3262" s="180" t="s">
        <v>686</v>
      </c>
      <c r="H3262" s="181">
        <v>3</v>
      </c>
      <c r="I3262" s="182">
        <f>Tabla1[[#This Row],[P_Esperada_MEISR ]]*0.0008928</f>
        <v>2.6784000000000001E-3</v>
      </c>
      <c r="J3262" s="183">
        <v>1</v>
      </c>
      <c r="K3262" s="183">
        <f>Tabla1[[#This Row],[Puntuación]]-1</f>
        <v>0</v>
      </c>
      <c r="L3262" s="182">
        <f>Tabla1[[#This Row],[Cambio escala]]*0.0008928</f>
        <v>0</v>
      </c>
      <c r="M3262" s="179" t="s">
        <v>23</v>
      </c>
      <c r="N3262" s="179" t="s">
        <v>1434</v>
      </c>
      <c r="O3262" s="179" t="s">
        <v>23</v>
      </c>
      <c r="P3262" s="179" t="s">
        <v>1437</v>
      </c>
      <c r="Q3262" s="179" t="s">
        <v>23</v>
      </c>
      <c r="R3262" s="179" t="s">
        <v>1525</v>
      </c>
      <c r="S3262" s="179" t="s">
        <v>72</v>
      </c>
      <c r="T3262" s="184" t="s">
        <v>50</v>
      </c>
      <c r="U3262" s="184" t="str">
        <f>Tabla1[[#This Row],[Códigos CIF]]&amp;" "&amp;"="&amp;" "&amp;Tabla1[[#This Row],[Códigos CIF Habilidad]]</f>
        <v>d230 = Llevar a cabo rutinas diarias</v>
      </c>
      <c r="V3262" s="189" t="s">
        <v>73</v>
      </c>
      <c r="W3262" s="19" t="s">
        <v>74</v>
      </c>
      <c r="X3262" s="10"/>
      <c r="Y3262" s="10"/>
      <c r="Z3262"/>
      <c r="AA3262"/>
      <c r="AB3262"/>
      <c r="AC3262"/>
      <c r="AD3262"/>
      <c r="AE3262"/>
      <c r="AF3262"/>
      <c r="AG3262"/>
      <c r="AH3262"/>
      <c r="AI3262"/>
    </row>
    <row r="3263" spans="1:35" ht="30.6">
      <c r="A3263" s="10">
        <v>3247</v>
      </c>
      <c r="B3263" s="176" t="s">
        <v>1346</v>
      </c>
      <c r="C3263" s="177" t="s">
        <v>1191</v>
      </c>
      <c r="D3263" s="177" t="s">
        <v>545</v>
      </c>
      <c r="E3263" s="178" t="s">
        <v>552</v>
      </c>
      <c r="F3263" s="179">
        <v>12</v>
      </c>
      <c r="G3263" s="180" t="s">
        <v>686</v>
      </c>
      <c r="H3263" s="181">
        <v>3</v>
      </c>
      <c r="I3263" s="182">
        <f>Tabla1[[#This Row],[P_Esperada_MEISR ]]*0.0008928</f>
        <v>2.6784000000000001E-3</v>
      </c>
      <c r="J3263" s="183">
        <v>1</v>
      </c>
      <c r="K3263" s="183">
        <f>Tabla1[[#This Row],[Puntuación]]-1</f>
        <v>0</v>
      </c>
      <c r="L3263" s="182">
        <f>Tabla1[[#This Row],[Cambio escala]]*0.0008928</f>
        <v>0</v>
      </c>
      <c r="M3263" s="179" t="s">
        <v>5</v>
      </c>
      <c r="N3263" s="179" t="s">
        <v>1436</v>
      </c>
      <c r="O3263" s="179" t="s">
        <v>6</v>
      </c>
      <c r="P3263" s="179" t="s">
        <v>1439</v>
      </c>
      <c r="Q3263" s="179" t="s">
        <v>23</v>
      </c>
      <c r="R3263" s="179" t="s">
        <v>1525</v>
      </c>
      <c r="S3263" s="179" t="s">
        <v>89</v>
      </c>
      <c r="T3263" s="184" t="s">
        <v>9</v>
      </c>
      <c r="U3263" s="184" t="str">
        <f>Tabla1[[#This Row],[Códigos CIF]]&amp;" "&amp;"="&amp;" "&amp;Tabla1[[#This Row],[Códigos CIF Habilidad]]</f>
        <v>d335 = Producción de mensajes no verbales</v>
      </c>
      <c r="V3263" s="189" t="s">
        <v>90</v>
      </c>
      <c r="W3263" s="19" t="s">
        <v>91</v>
      </c>
      <c r="X3263" s="10"/>
      <c r="Y3263" s="10"/>
      <c r="Z3263"/>
      <c r="AA3263"/>
      <c r="AB3263"/>
      <c r="AC3263"/>
      <c r="AD3263"/>
      <c r="AE3263"/>
      <c r="AF3263"/>
      <c r="AG3263"/>
      <c r="AH3263"/>
      <c r="AI3263"/>
    </row>
    <row r="3264" spans="1:35" ht="24">
      <c r="A3264" s="10">
        <v>3248</v>
      </c>
      <c r="B3264" s="176" t="s">
        <v>1346</v>
      </c>
      <c r="C3264" s="177" t="s">
        <v>1192</v>
      </c>
      <c r="D3264" s="177" t="s">
        <v>545</v>
      </c>
      <c r="E3264" s="178" t="s">
        <v>553</v>
      </c>
      <c r="F3264" s="179">
        <v>12</v>
      </c>
      <c r="G3264" s="180" t="s">
        <v>686</v>
      </c>
      <c r="H3264" s="181">
        <v>3</v>
      </c>
      <c r="I3264" s="182">
        <f>Tabla1[[#This Row],[P_Esperada_MEISR ]]*0.0008928</f>
        <v>2.6784000000000001E-3</v>
      </c>
      <c r="J3264" s="183">
        <v>1</v>
      </c>
      <c r="K3264" s="183">
        <f>Tabla1[[#This Row],[Puntuación]]-1</f>
        <v>0</v>
      </c>
      <c r="L3264" s="182">
        <f>Tabla1[[#This Row],[Cambio escala]]*0.0008928</f>
        <v>0</v>
      </c>
      <c r="M3264" s="179" t="s">
        <v>5</v>
      </c>
      <c r="N3264" s="179" t="s">
        <v>1436</v>
      </c>
      <c r="O3264" s="179" t="s">
        <v>6</v>
      </c>
      <c r="P3264" s="179" t="s">
        <v>1439</v>
      </c>
      <c r="Q3264" s="179" t="s">
        <v>7</v>
      </c>
      <c r="R3264" s="179" t="s">
        <v>1526</v>
      </c>
      <c r="S3264" s="179" t="s">
        <v>67</v>
      </c>
      <c r="T3264" s="184" t="s">
        <v>9</v>
      </c>
      <c r="U3264" s="184" t="str">
        <f>Tabla1[[#This Row],[Códigos CIF]]&amp;" "&amp;"="&amp;" "&amp;Tabla1[[#This Row],[Códigos CIF Habilidad]]</f>
        <v>d310 = Comunicación-recepción de mensajes hablados</v>
      </c>
      <c r="V3264" s="189" t="s">
        <v>68</v>
      </c>
      <c r="W3264" s="19" t="s">
        <v>69</v>
      </c>
      <c r="X3264" s="10"/>
      <c r="Y3264" s="10"/>
      <c r="Z3264"/>
      <c r="AA3264"/>
      <c r="AB3264"/>
      <c r="AC3264"/>
      <c r="AD3264"/>
      <c r="AE3264"/>
      <c r="AF3264"/>
      <c r="AG3264"/>
      <c r="AH3264"/>
      <c r="AI3264"/>
    </row>
    <row r="3265" spans="1:35" ht="30.6">
      <c r="A3265" s="10">
        <v>3249</v>
      </c>
      <c r="B3265" s="176" t="s">
        <v>1346</v>
      </c>
      <c r="C3265" s="177" t="s">
        <v>1193</v>
      </c>
      <c r="D3265" s="177" t="s">
        <v>545</v>
      </c>
      <c r="E3265" s="178" t="s">
        <v>554</v>
      </c>
      <c r="F3265" s="179">
        <v>18</v>
      </c>
      <c r="G3265" s="180" t="s">
        <v>684</v>
      </c>
      <c r="H3265" s="181">
        <v>3</v>
      </c>
      <c r="I3265" s="182">
        <f>Tabla1[[#This Row],[P_Esperada_MEISR ]]*0.0008928</f>
        <v>2.6784000000000001E-3</v>
      </c>
      <c r="J3265" s="183">
        <v>1</v>
      </c>
      <c r="K3265" s="183">
        <f>Tabla1[[#This Row],[Puntuación]]-1</f>
        <v>0</v>
      </c>
      <c r="L3265" s="182">
        <f>Tabla1[[#This Row],[Cambio escala]]*0.0008928</f>
        <v>0</v>
      </c>
      <c r="M3265" s="179" t="s">
        <v>5</v>
      </c>
      <c r="N3265" s="179" t="s">
        <v>1436</v>
      </c>
      <c r="O3265" s="179" t="s">
        <v>6</v>
      </c>
      <c r="P3265" s="179" t="s">
        <v>1439</v>
      </c>
      <c r="Q3265" s="179" t="s">
        <v>23</v>
      </c>
      <c r="R3265" s="179" t="s">
        <v>1525</v>
      </c>
      <c r="S3265" s="179" t="s">
        <v>89</v>
      </c>
      <c r="T3265" s="184" t="s">
        <v>9</v>
      </c>
      <c r="U3265" s="184" t="str">
        <f>Tabla1[[#This Row],[Códigos CIF]]&amp;" "&amp;"="&amp;" "&amp;Tabla1[[#This Row],[Códigos CIF Habilidad]]</f>
        <v>d335 = Producción de mensajes no verbales</v>
      </c>
      <c r="V3265" s="189" t="s">
        <v>90</v>
      </c>
      <c r="W3265" s="19" t="s">
        <v>91</v>
      </c>
      <c r="X3265" s="10"/>
      <c r="Y3265" s="10"/>
      <c r="Z3265"/>
      <c r="AA3265"/>
      <c r="AB3265"/>
      <c r="AC3265"/>
      <c r="AD3265"/>
      <c r="AE3265"/>
      <c r="AF3265"/>
      <c r="AG3265"/>
      <c r="AH3265"/>
      <c r="AI3265"/>
    </row>
    <row r="3266" spans="1:35" ht="20.399999999999999">
      <c r="A3266" s="10">
        <v>3250</v>
      </c>
      <c r="B3266" s="176" t="s">
        <v>1346</v>
      </c>
      <c r="C3266" s="177" t="s">
        <v>1194</v>
      </c>
      <c r="D3266" s="177" t="s">
        <v>545</v>
      </c>
      <c r="E3266" s="178" t="s">
        <v>555</v>
      </c>
      <c r="F3266" s="179">
        <v>18</v>
      </c>
      <c r="G3266" s="180" t="s">
        <v>684</v>
      </c>
      <c r="H3266" s="181">
        <v>3</v>
      </c>
      <c r="I3266" s="182">
        <f>Tabla1[[#This Row],[P_Esperada_MEISR ]]*0.0008928</f>
        <v>2.6784000000000001E-3</v>
      </c>
      <c r="J3266" s="183">
        <v>1</v>
      </c>
      <c r="K3266" s="183">
        <f>Tabla1[[#This Row],[Puntuación]]-1</f>
        <v>0</v>
      </c>
      <c r="L3266" s="182">
        <f>Tabla1[[#This Row],[Cambio escala]]*0.0008928</f>
        <v>0</v>
      </c>
      <c r="M3266" s="179" t="s">
        <v>23</v>
      </c>
      <c r="N3266" s="179" t="s">
        <v>1434</v>
      </c>
      <c r="O3266" s="179" t="s">
        <v>25</v>
      </c>
      <c r="P3266" s="179" t="s">
        <v>1440</v>
      </c>
      <c r="Q3266" s="179" t="s">
        <v>23</v>
      </c>
      <c r="R3266" s="179" t="s">
        <v>1525</v>
      </c>
      <c r="S3266" s="179" t="s">
        <v>34</v>
      </c>
      <c r="T3266" s="184" t="s">
        <v>27</v>
      </c>
      <c r="U3266" s="184" t="str">
        <f>Tabla1[[#This Row],[Códigos CIF]]&amp;" "&amp;"="&amp;" "&amp;Tabla1[[#This Row],[Códigos CIF Habilidad]]</f>
        <v>d445 = Uso de la mano y el brazo</v>
      </c>
      <c r="V3266" s="189" t="s">
        <v>35</v>
      </c>
      <c r="W3266" s="19" t="s">
        <v>36</v>
      </c>
      <c r="X3266" s="10"/>
      <c r="Y3266" s="10"/>
      <c r="Z3266"/>
      <c r="AA3266"/>
      <c r="AB3266"/>
      <c r="AC3266"/>
      <c r="AD3266"/>
      <c r="AE3266"/>
      <c r="AF3266"/>
      <c r="AG3266"/>
      <c r="AH3266"/>
      <c r="AI3266"/>
    </row>
    <row r="3267" spans="1:35" ht="71.400000000000006">
      <c r="A3267" s="10">
        <v>3251</v>
      </c>
      <c r="B3267" s="176" t="s">
        <v>1346</v>
      </c>
      <c r="C3267" s="177" t="s">
        <v>1195</v>
      </c>
      <c r="D3267" s="177" t="s">
        <v>545</v>
      </c>
      <c r="E3267" s="178" t="s">
        <v>733</v>
      </c>
      <c r="F3267" s="179">
        <v>24</v>
      </c>
      <c r="G3267" s="180" t="s">
        <v>685</v>
      </c>
      <c r="H3267" s="181">
        <v>3</v>
      </c>
      <c r="I3267" s="182">
        <f>Tabla1[[#This Row],[P_Esperada_MEISR ]]*0.0008928</f>
        <v>2.6784000000000001E-3</v>
      </c>
      <c r="J3267" s="183">
        <v>1</v>
      </c>
      <c r="K3267" s="183">
        <f>Tabla1[[#This Row],[Puntuación]]-1</f>
        <v>0</v>
      </c>
      <c r="L3267" s="182">
        <f>Tabla1[[#This Row],[Cambio escala]]*0.0008928</f>
        <v>0</v>
      </c>
      <c r="M3267" s="179" t="s">
        <v>23</v>
      </c>
      <c r="N3267" s="179" t="s">
        <v>1434</v>
      </c>
      <c r="O3267" s="179" t="s">
        <v>5</v>
      </c>
      <c r="P3267" s="179" t="s">
        <v>1441</v>
      </c>
      <c r="Q3267" s="179" t="s">
        <v>5</v>
      </c>
      <c r="R3267" s="179" t="s">
        <v>1519</v>
      </c>
      <c r="S3267" s="179" t="s">
        <v>72</v>
      </c>
      <c r="T3267" s="184" t="s">
        <v>50</v>
      </c>
      <c r="U3267" s="184" t="str">
        <f>Tabla1[[#This Row],[Códigos CIF]]&amp;" "&amp;"="&amp;" "&amp;Tabla1[[#This Row],[Códigos CIF Habilidad]]</f>
        <v>d230 = Llevar a cabo rutinas diarias</v>
      </c>
      <c r="V3267" s="189" t="s">
        <v>73</v>
      </c>
      <c r="W3267" s="19" t="s">
        <v>74</v>
      </c>
      <c r="X3267" s="10"/>
      <c r="Y3267" s="10"/>
      <c r="Z3267"/>
      <c r="AA3267"/>
      <c r="AB3267"/>
      <c r="AC3267"/>
      <c r="AD3267"/>
      <c r="AE3267"/>
      <c r="AF3267"/>
      <c r="AG3267"/>
      <c r="AH3267"/>
      <c r="AI3267"/>
    </row>
    <row r="3268" spans="1:35">
      <c r="A3268" s="10">
        <v>3252</v>
      </c>
      <c r="B3268" s="176" t="s">
        <v>1346</v>
      </c>
      <c r="C3268" s="177" t="s">
        <v>1196</v>
      </c>
      <c r="D3268" s="177" t="s">
        <v>545</v>
      </c>
      <c r="E3268" s="178" t="s">
        <v>556</v>
      </c>
      <c r="F3268" s="179">
        <v>24</v>
      </c>
      <c r="G3268" s="180" t="s">
        <v>685</v>
      </c>
      <c r="H3268" s="181">
        <v>3</v>
      </c>
      <c r="I3268" s="182">
        <f>Tabla1[[#This Row],[P_Esperada_MEISR ]]*0.0008928</f>
        <v>2.6784000000000001E-3</v>
      </c>
      <c r="J3268" s="183">
        <v>1</v>
      </c>
      <c r="K3268" s="183">
        <f>Tabla1[[#This Row],[Puntuación]]-1</f>
        <v>0</v>
      </c>
      <c r="L3268" s="182">
        <f>Tabla1[[#This Row],[Cambio escala]]*0.0008928</f>
        <v>0</v>
      </c>
      <c r="M3268" s="179" t="s">
        <v>24</v>
      </c>
      <c r="N3268" s="179" t="s">
        <v>1435</v>
      </c>
      <c r="O3268" s="179" t="s">
        <v>31</v>
      </c>
      <c r="P3268" s="179" t="s">
        <v>1438</v>
      </c>
      <c r="Q3268" s="179" t="s">
        <v>7</v>
      </c>
      <c r="R3268" s="179" t="s">
        <v>1526</v>
      </c>
      <c r="S3268" s="179" t="s">
        <v>331</v>
      </c>
      <c r="T3268" s="184" t="s">
        <v>9</v>
      </c>
      <c r="U3268" s="184" t="str">
        <f>Tabla1[[#This Row],[Códigos CIF]]&amp;" "&amp;"="&amp;" "&amp;Tabla1[[#This Row],[Códigos CIF Habilidad]]</f>
        <v>d332 = Cantar</v>
      </c>
      <c r="V3268" s="189" t="s">
        <v>332</v>
      </c>
      <c r="W3268" s="19" t="s">
        <v>333</v>
      </c>
      <c r="X3268" s="10"/>
      <c r="Y3268" s="10"/>
      <c r="Z3268"/>
      <c r="AA3268"/>
      <c r="AB3268"/>
      <c r="AC3268"/>
      <c r="AD3268"/>
      <c r="AE3268"/>
      <c r="AF3268"/>
      <c r="AG3268"/>
      <c r="AH3268"/>
      <c r="AI3268"/>
    </row>
    <row r="3269" spans="1:35" ht="30.6">
      <c r="A3269" s="10">
        <v>3253</v>
      </c>
      <c r="B3269" s="176" t="s">
        <v>1346</v>
      </c>
      <c r="C3269" s="177" t="s">
        <v>1197</v>
      </c>
      <c r="D3269" s="177" t="s">
        <v>545</v>
      </c>
      <c r="E3269" s="178" t="s">
        <v>557</v>
      </c>
      <c r="F3269" s="179">
        <v>30</v>
      </c>
      <c r="G3269" s="180" t="s">
        <v>738</v>
      </c>
      <c r="H3269" s="181">
        <v>3</v>
      </c>
      <c r="I3269" s="182">
        <f>Tabla1[[#This Row],[P_Esperada_MEISR ]]*0.0008928</f>
        <v>2.6784000000000001E-3</v>
      </c>
      <c r="J3269" s="183">
        <v>1</v>
      </c>
      <c r="K3269" s="183">
        <f>Tabla1[[#This Row],[Puntuación]]-1</f>
        <v>0</v>
      </c>
      <c r="L3269" s="182">
        <f>Tabla1[[#This Row],[Cambio escala]]*0.0008928</f>
        <v>0</v>
      </c>
      <c r="M3269" s="179" t="s">
        <v>23</v>
      </c>
      <c r="N3269" s="179" t="s">
        <v>1434</v>
      </c>
      <c r="O3269" s="179" t="s">
        <v>23</v>
      </c>
      <c r="P3269" s="179" t="s">
        <v>1437</v>
      </c>
      <c r="Q3269" s="179" t="s">
        <v>5</v>
      </c>
      <c r="R3269" s="179" t="s">
        <v>1519</v>
      </c>
      <c r="S3269" s="179" t="s">
        <v>72</v>
      </c>
      <c r="T3269" s="184" t="s">
        <v>50</v>
      </c>
      <c r="U3269" s="184" t="str">
        <f>Tabla1[[#This Row],[Códigos CIF]]&amp;" "&amp;"="&amp;" "&amp;Tabla1[[#This Row],[Códigos CIF Habilidad]]</f>
        <v>d230 = Llevar a cabo rutinas diarias</v>
      </c>
      <c r="V3269" s="189" t="s">
        <v>73</v>
      </c>
      <c r="W3269" s="19" t="s">
        <v>74</v>
      </c>
      <c r="X3269" s="10"/>
      <c r="Y3269" s="10"/>
      <c r="Z3269"/>
      <c r="AA3269"/>
      <c r="AB3269"/>
      <c r="AC3269"/>
      <c r="AD3269"/>
      <c r="AE3269"/>
      <c r="AF3269"/>
      <c r="AG3269"/>
      <c r="AH3269"/>
      <c r="AI3269"/>
    </row>
    <row r="3270" spans="1:35" ht="30.6">
      <c r="A3270" s="10">
        <v>3254</v>
      </c>
      <c r="B3270" s="176" t="s">
        <v>1346</v>
      </c>
      <c r="C3270" s="177" t="s">
        <v>1198</v>
      </c>
      <c r="D3270" s="177" t="s">
        <v>545</v>
      </c>
      <c r="E3270" s="178" t="s">
        <v>558</v>
      </c>
      <c r="F3270" s="179">
        <v>30</v>
      </c>
      <c r="G3270" s="180" t="s">
        <v>738</v>
      </c>
      <c r="H3270" s="181">
        <v>3</v>
      </c>
      <c r="I3270" s="182">
        <f>Tabla1[[#This Row],[P_Esperada_MEISR ]]*0.0008928</f>
        <v>2.6784000000000001E-3</v>
      </c>
      <c r="J3270" s="183">
        <v>1</v>
      </c>
      <c r="K3270" s="183">
        <f>Tabla1[[#This Row],[Puntuación]]-1</f>
        <v>0</v>
      </c>
      <c r="L3270" s="182">
        <f>Tabla1[[#This Row],[Cambio escala]]*0.0008928</f>
        <v>0</v>
      </c>
      <c r="M3270" s="179" t="s">
        <v>5</v>
      </c>
      <c r="N3270" s="179" t="s">
        <v>1436</v>
      </c>
      <c r="O3270" s="179" t="s">
        <v>5</v>
      </c>
      <c r="P3270" s="179" t="s">
        <v>1441</v>
      </c>
      <c r="Q3270" s="179" t="s">
        <v>5</v>
      </c>
      <c r="R3270" s="179" t="s">
        <v>1519</v>
      </c>
      <c r="S3270" s="179" t="s">
        <v>340</v>
      </c>
      <c r="T3270" s="184" t="s">
        <v>14</v>
      </c>
      <c r="U3270" s="184" t="str">
        <f>Tabla1[[#This Row],[Códigos CIF]]&amp;" "&amp;"="&amp;" "&amp;Tabla1[[#This Row],[Códigos CIF Habilidad]]</f>
        <v>d720 = Interacciones interpersonales complejas</v>
      </c>
      <c r="V3270" s="189" t="s">
        <v>341</v>
      </c>
      <c r="W3270" s="19" t="s">
        <v>342</v>
      </c>
      <c r="X3270" s="10"/>
      <c r="Y3270" s="10"/>
      <c r="Z3270"/>
      <c r="AA3270"/>
      <c r="AB3270"/>
      <c r="AC3270"/>
      <c r="AD3270"/>
      <c r="AE3270"/>
      <c r="AF3270"/>
      <c r="AG3270"/>
      <c r="AH3270"/>
      <c r="AI3270"/>
    </row>
    <row r="3271" spans="1:35" ht="40.799999999999997">
      <c r="A3271" s="10">
        <v>3255</v>
      </c>
      <c r="B3271" s="176" t="s">
        <v>1346</v>
      </c>
      <c r="C3271" s="177" t="s">
        <v>1199</v>
      </c>
      <c r="D3271" s="177" t="s">
        <v>545</v>
      </c>
      <c r="E3271" s="178" t="s">
        <v>564</v>
      </c>
      <c r="F3271" s="179">
        <v>30</v>
      </c>
      <c r="G3271" s="180" t="s">
        <v>738</v>
      </c>
      <c r="H3271" s="181">
        <v>3</v>
      </c>
      <c r="I3271" s="182">
        <f>Tabla1[[#This Row],[P_Esperada_MEISR ]]*0.0008928</f>
        <v>2.6784000000000001E-3</v>
      </c>
      <c r="J3271" s="183">
        <v>1</v>
      </c>
      <c r="K3271" s="183">
        <f>Tabla1[[#This Row],[Puntuación]]-1</f>
        <v>0</v>
      </c>
      <c r="L3271" s="182">
        <f>Tabla1[[#This Row],[Cambio escala]]*0.0008928</f>
        <v>0</v>
      </c>
      <c r="M3271" s="179" t="s">
        <v>24</v>
      </c>
      <c r="N3271" s="179" t="s">
        <v>1435</v>
      </c>
      <c r="O3271" s="179" t="s">
        <v>31</v>
      </c>
      <c r="P3271" s="179" t="s">
        <v>1438</v>
      </c>
      <c r="Q3271" s="179" t="s">
        <v>5</v>
      </c>
      <c r="R3271" s="179" t="s">
        <v>1519</v>
      </c>
      <c r="S3271" s="179" t="s">
        <v>111</v>
      </c>
      <c r="T3271" s="184" t="s">
        <v>19</v>
      </c>
      <c r="U3271" s="184" t="str">
        <f>Tabla1[[#This Row],[Códigos CIF]]&amp;" "&amp;"="&amp;" "&amp;Tabla1[[#This Row],[Códigos CIF Habilidad]]</f>
        <v>d137 = Adquirir conceptos</v>
      </c>
      <c r="V3271" s="189" t="s">
        <v>112</v>
      </c>
      <c r="W3271" s="19" t="s">
        <v>113</v>
      </c>
      <c r="X3271" s="10"/>
      <c r="Y3271" s="10"/>
      <c r="Z3271"/>
      <c r="AA3271"/>
      <c r="AB3271"/>
      <c r="AC3271"/>
      <c r="AD3271"/>
      <c r="AE3271"/>
      <c r="AF3271"/>
      <c r="AG3271"/>
      <c r="AH3271"/>
      <c r="AI3271"/>
    </row>
    <row r="3272" spans="1:35" ht="40.799999999999997">
      <c r="A3272" s="10">
        <v>3256</v>
      </c>
      <c r="B3272" s="176" t="s">
        <v>1346</v>
      </c>
      <c r="C3272" s="177" t="s">
        <v>1200</v>
      </c>
      <c r="D3272" s="177" t="s">
        <v>545</v>
      </c>
      <c r="E3272" s="178" t="s">
        <v>559</v>
      </c>
      <c r="F3272" s="179">
        <v>33</v>
      </c>
      <c r="G3272" s="180" t="s">
        <v>739</v>
      </c>
      <c r="H3272" s="181">
        <v>3</v>
      </c>
      <c r="I3272" s="182">
        <f>Tabla1[[#This Row],[P_Esperada_MEISR ]]*0.0008928</f>
        <v>2.6784000000000001E-3</v>
      </c>
      <c r="J3272" s="183">
        <v>1</v>
      </c>
      <c r="K3272" s="183">
        <f>Tabla1[[#This Row],[Puntuación]]-1</f>
        <v>0</v>
      </c>
      <c r="L3272" s="182">
        <f>Tabla1[[#This Row],[Cambio escala]]*0.0008928</f>
        <v>0</v>
      </c>
      <c r="M3272" s="179" t="s">
        <v>24</v>
      </c>
      <c r="N3272" s="179" t="s">
        <v>1435</v>
      </c>
      <c r="O3272" s="179" t="s">
        <v>5</v>
      </c>
      <c r="P3272" s="179" t="s">
        <v>1441</v>
      </c>
      <c r="Q3272" s="179" t="s">
        <v>5</v>
      </c>
      <c r="R3272" s="179" t="s">
        <v>1519</v>
      </c>
      <c r="S3272" s="179" t="s">
        <v>72</v>
      </c>
      <c r="T3272" s="184" t="s">
        <v>50</v>
      </c>
      <c r="U3272" s="184" t="str">
        <f>Tabla1[[#This Row],[Códigos CIF]]&amp;" "&amp;"="&amp;" "&amp;Tabla1[[#This Row],[Códigos CIF Habilidad]]</f>
        <v>d230 = Llevar a cabo rutinas diarias</v>
      </c>
      <c r="V3272" s="189" t="s">
        <v>73</v>
      </c>
      <c r="W3272" s="19" t="s">
        <v>74</v>
      </c>
      <c r="X3272" s="10"/>
      <c r="Y3272" s="10"/>
      <c r="Z3272"/>
      <c r="AA3272"/>
      <c r="AB3272"/>
      <c r="AC3272"/>
      <c r="AD3272"/>
      <c r="AE3272"/>
      <c r="AF3272"/>
      <c r="AG3272"/>
      <c r="AH3272"/>
      <c r="AI3272"/>
    </row>
    <row r="3273" spans="1:35" ht="30.6">
      <c r="A3273" s="10">
        <v>3257</v>
      </c>
      <c r="B3273" s="176" t="s">
        <v>1346</v>
      </c>
      <c r="C3273" s="177" t="s">
        <v>1201</v>
      </c>
      <c r="D3273" s="177" t="s">
        <v>545</v>
      </c>
      <c r="E3273" s="178" t="s">
        <v>561</v>
      </c>
      <c r="F3273" s="179">
        <v>36</v>
      </c>
      <c r="G3273" s="180" t="s">
        <v>739</v>
      </c>
      <c r="H3273" s="181">
        <v>3</v>
      </c>
      <c r="I3273" s="182">
        <f>Tabla1[[#This Row],[P_Esperada_MEISR ]]*0.0008928</f>
        <v>2.6784000000000001E-3</v>
      </c>
      <c r="J3273" s="183">
        <v>1</v>
      </c>
      <c r="K3273" s="183">
        <f>Tabla1[[#This Row],[Puntuación]]-1</f>
        <v>0</v>
      </c>
      <c r="L3273" s="182">
        <f>Tabla1[[#This Row],[Cambio escala]]*0.0008928</f>
        <v>0</v>
      </c>
      <c r="M3273" s="179" t="s">
        <v>5</v>
      </c>
      <c r="N3273" s="179" t="s">
        <v>1436</v>
      </c>
      <c r="O3273" s="179" t="s">
        <v>5</v>
      </c>
      <c r="P3273" s="179" t="s">
        <v>1441</v>
      </c>
      <c r="Q3273" s="179" t="s">
        <v>5</v>
      </c>
      <c r="R3273" s="179" t="s">
        <v>1519</v>
      </c>
      <c r="S3273" s="179" t="s">
        <v>13</v>
      </c>
      <c r="T3273" s="184" t="s">
        <v>14</v>
      </c>
      <c r="U3273" s="184" t="str">
        <f>Tabla1[[#This Row],[Códigos CIF]]&amp;" "&amp;"="&amp;" "&amp;Tabla1[[#This Row],[Códigos CIF Habilidad]]</f>
        <v>d710 = Interacciones interpersonales básicas</v>
      </c>
      <c r="V3273" s="189" t="s">
        <v>15</v>
      </c>
      <c r="W3273" s="19" t="s">
        <v>16</v>
      </c>
      <c r="X3273" s="10"/>
      <c r="Y3273" s="10"/>
      <c r="Z3273"/>
      <c r="AA3273"/>
      <c r="AB3273"/>
      <c r="AC3273"/>
      <c r="AD3273"/>
      <c r="AE3273"/>
      <c r="AF3273"/>
      <c r="AG3273"/>
      <c r="AH3273"/>
      <c r="AI3273"/>
    </row>
    <row r="3274" spans="1:35">
      <c r="A3274" s="10">
        <v>3258</v>
      </c>
      <c r="B3274" s="176" t="s">
        <v>1346</v>
      </c>
      <c r="C3274" s="177" t="s">
        <v>1202</v>
      </c>
      <c r="D3274" s="177" t="s">
        <v>545</v>
      </c>
      <c r="E3274" s="178" t="s">
        <v>562</v>
      </c>
      <c r="F3274" s="179">
        <v>36</v>
      </c>
      <c r="G3274" s="180" t="s">
        <v>739</v>
      </c>
      <c r="H3274" s="181">
        <v>3</v>
      </c>
      <c r="I3274" s="182">
        <f>Tabla1[[#This Row],[P_Esperada_MEISR ]]*0.0008928</f>
        <v>2.6784000000000001E-3</v>
      </c>
      <c r="J3274" s="183">
        <v>1</v>
      </c>
      <c r="K3274" s="183">
        <f>Tabla1[[#This Row],[Puntuación]]-1</f>
        <v>0</v>
      </c>
      <c r="L3274" s="182">
        <f>Tabla1[[#This Row],[Cambio escala]]*0.0008928</f>
        <v>0</v>
      </c>
      <c r="M3274" s="179" t="s">
        <v>23</v>
      </c>
      <c r="N3274" s="179" t="s">
        <v>1434</v>
      </c>
      <c r="O3274" s="179" t="s">
        <v>23</v>
      </c>
      <c r="P3274" s="179" t="s">
        <v>1437</v>
      </c>
      <c r="Q3274" s="179" t="s">
        <v>23</v>
      </c>
      <c r="R3274" s="179" t="s">
        <v>1525</v>
      </c>
      <c r="S3274" s="179" t="s">
        <v>72</v>
      </c>
      <c r="T3274" s="184" t="s">
        <v>50</v>
      </c>
      <c r="U3274" s="184" t="str">
        <f>Tabla1[[#This Row],[Códigos CIF]]&amp;" "&amp;"="&amp;" "&amp;Tabla1[[#This Row],[Códigos CIF Habilidad]]</f>
        <v>d230 = Llevar a cabo rutinas diarias</v>
      </c>
      <c r="V3274" s="189" t="s">
        <v>73</v>
      </c>
      <c r="W3274" s="19" t="s">
        <v>74</v>
      </c>
      <c r="X3274" s="10"/>
      <c r="Y3274" s="10"/>
      <c r="Z3274"/>
      <c r="AA3274"/>
      <c r="AB3274"/>
      <c r="AC3274"/>
      <c r="AD3274"/>
      <c r="AE3274"/>
      <c r="AF3274"/>
      <c r="AG3274"/>
      <c r="AH3274"/>
      <c r="AI3274"/>
    </row>
    <row r="3275" spans="1:35" ht="24">
      <c r="A3275" s="10">
        <v>3259</v>
      </c>
      <c r="B3275" s="176" t="s">
        <v>1346</v>
      </c>
      <c r="C3275" s="177" t="s">
        <v>1203</v>
      </c>
      <c r="D3275" s="177" t="s">
        <v>545</v>
      </c>
      <c r="E3275" s="178" t="s">
        <v>563</v>
      </c>
      <c r="F3275" s="179">
        <v>36</v>
      </c>
      <c r="G3275" s="180" t="s">
        <v>739</v>
      </c>
      <c r="H3275" s="181">
        <v>3</v>
      </c>
      <c r="I3275" s="182">
        <f>Tabla1[[#This Row],[P_Esperada_MEISR ]]*0.0008928</f>
        <v>2.6784000000000001E-3</v>
      </c>
      <c r="J3275" s="183">
        <v>1</v>
      </c>
      <c r="K3275" s="183">
        <f>Tabla1[[#This Row],[Puntuación]]-1</f>
        <v>0</v>
      </c>
      <c r="L3275" s="182">
        <f>Tabla1[[#This Row],[Cambio escala]]*0.0008928</f>
        <v>0</v>
      </c>
      <c r="M3275" s="179" t="s">
        <v>23</v>
      </c>
      <c r="N3275" s="179" t="s">
        <v>1434</v>
      </c>
      <c r="O3275" s="179" t="s">
        <v>23</v>
      </c>
      <c r="P3275" s="179" t="s">
        <v>1437</v>
      </c>
      <c r="Q3275" s="179" t="s">
        <v>23</v>
      </c>
      <c r="R3275" s="179" t="s">
        <v>1525</v>
      </c>
      <c r="S3275" s="179" t="s">
        <v>49</v>
      </c>
      <c r="T3275" s="184" t="s">
        <v>50</v>
      </c>
      <c r="U3275" s="184" t="str">
        <f>Tabla1[[#This Row],[Códigos CIF]]&amp;" "&amp;"="&amp;" "&amp;Tabla1[[#This Row],[Códigos CIF Habilidad]]</f>
        <v>d240 = Manejo del estrés y otras demandas psicológicas</v>
      </c>
      <c r="V3275" s="189" t="s">
        <v>51</v>
      </c>
      <c r="W3275" s="19" t="s">
        <v>52</v>
      </c>
      <c r="X3275" s="10"/>
      <c r="Y3275" s="10"/>
      <c r="Z3275"/>
      <c r="AA3275"/>
      <c r="AB3275"/>
      <c r="AC3275"/>
      <c r="AD3275"/>
      <c r="AE3275"/>
      <c r="AF3275"/>
      <c r="AG3275"/>
      <c r="AH3275"/>
      <c r="AI3275"/>
    </row>
    <row r="3276" spans="1:35" ht="24">
      <c r="A3276" s="10">
        <v>3260</v>
      </c>
      <c r="B3276" s="176" t="s">
        <v>1346</v>
      </c>
      <c r="C3276" s="177" t="s">
        <v>1204</v>
      </c>
      <c r="D3276" s="177" t="s">
        <v>545</v>
      </c>
      <c r="E3276" s="178" t="s">
        <v>566</v>
      </c>
      <c r="F3276" s="179">
        <v>42</v>
      </c>
      <c r="G3276" s="180" t="s">
        <v>740</v>
      </c>
      <c r="H3276" s="181">
        <v>3</v>
      </c>
      <c r="I3276" s="182">
        <f>Tabla1[[#This Row],[P_Esperada_MEISR ]]*0.0008928</f>
        <v>2.6784000000000001E-3</v>
      </c>
      <c r="J3276" s="183">
        <v>1</v>
      </c>
      <c r="K3276" s="183">
        <f>Tabla1[[#This Row],[Puntuación]]-1</f>
        <v>0</v>
      </c>
      <c r="L3276" s="182">
        <f>Tabla1[[#This Row],[Cambio escala]]*0.0008928</f>
        <v>0</v>
      </c>
      <c r="M3276" s="179" t="s">
        <v>24</v>
      </c>
      <c r="N3276" s="179" t="s">
        <v>1435</v>
      </c>
      <c r="O3276" s="179" t="s">
        <v>31</v>
      </c>
      <c r="P3276" s="179" t="s">
        <v>1438</v>
      </c>
      <c r="Q3276" s="179" t="s">
        <v>5</v>
      </c>
      <c r="R3276" s="179" t="s">
        <v>1519</v>
      </c>
      <c r="S3276" s="179" t="s">
        <v>321</v>
      </c>
      <c r="T3276" s="184" t="s">
        <v>9</v>
      </c>
      <c r="U3276" s="184" t="str">
        <f>Tabla1[[#This Row],[Códigos CIF]]&amp;" "&amp;"="&amp;" "&amp;Tabla1[[#This Row],[Códigos CIF Habilidad]]</f>
        <v>d315 = Comunicación-recepción de mensajes no verbales</v>
      </c>
      <c r="V3276" s="189" t="s">
        <v>322</v>
      </c>
      <c r="W3276" s="19" t="s">
        <v>323</v>
      </c>
      <c r="X3276" s="10"/>
      <c r="Y3276" s="10"/>
      <c r="Z3276"/>
      <c r="AA3276"/>
      <c r="AB3276"/>
      <c r="AC3276"/>
      <c r="AD3276"/>
      <c r="AE3276"/>
      <c r="AF3276"/>
      <c r="AG3276"/>
      <c r="AH3276"/>
      <c r="AI3276"/>
    </row>
    <row r="3277" spans="1:35">
      <c r="A3277" s="10">
        <v>3261</v>
      </c>
      <c r="B3277" s="176" t="s">
        <v>1346</v>
      </c>
      <c r="C3277" s="177" t="s">
        <v>1185</v>
      </c>
      <c r="D3277" s="177" t="s">
        <v>545</v>
      </c>
      <c r="E3277" s="178" t="s">
        <v>565</v>
      </c>
      <c r="F3277" s="179">
        <v>48</v>
      </c>
      <c r="G3277" s="180" t="s">
        <v>741</v>
      </c>
      <c r="H3277" s="181">
        <v>3</v>
      </c>
      <c r="I3277" s="182">
        <f>Tabla1[[#This Row],[P_Esperada_MEISR ]]*0.0008928</f>
        <v>2.6784000000000001E-3</v>
      </c>
      <c r="J3277" s="183">
        <v>1</v>
      </c>
      <c r="K3277" s="183">
        <f>Tabla1[[#This Row],[Puntuación]]-1</f>
        <v>0</v>
      </c>
      <c r="L3277" s="182">
        <f>Tabla1[[#This Row],[Cambio escala]]*0.0008928</f>
        <v>0</v>
      </c>
      <c r="M3277" s="179" t="s">
        <v>23</v>
      </c>
      <c r="N3277" s="179" t="s">
        <v>1434</v>
      </c>
      <c r="O3277" s="179" t="s">
        <v>23</v>
      </c>
      <c r="P3277" s="179" t="s">
        <v>1437</v>
      </c>
      <c r="Q3277" s="179" t="s">
        <v>23</v>
      </c>
      <c r="R3277" s="179" t="s">
        <v>1525</v>
      </c>
      <c r="S3277" s="179" t="s">
        <v>72</v>
      </c>
      <c r="T3277" s="184" t="s">
        <v>50</v>
      </c>
      <c r="U3277" s="184" t="str">
        <f>Tabla1[[#This Row],[Códigos CIF]]&amp;" "&amp;"="&amp;" "&amp;Tabla1[[#This Row],[Códigos CIF Habilidad]]</f>
        <v>d230 = Llevar a cabo rutinas diarias</v>
      </c>
      <c r="V3277" s="189" t="s">
        <v>73</v>
      </c>
      <c r="W3277" s="19" t="s">
        <v>74</v>
      </c>
      <c r="X3277" s="10"/>
      <c r="Y3277" s="10"/>
      <c r="Z3277"/>
      <c r="AA3277"/>
      <c r="AB3277"/>
      <c r="AC3277"/>
      <c r="AD3277"/>
      <c r="AE3277"/>
      <c r="AF3277"/>
      <c r="AG3277"/>
      <c r="AH3277"/>
      <c r="AI3277"/>
    </row>
    <row r="3278" spans="1:35" ht="40.799999999999997">
      <c r="A3278" s="10">
        <v>3262</v>
      </c>
      <c r="B3278" s="176" t="s">
        <v>1346</v>
      </c>
      <c r="C3278" s="177" t="s">
        <v>1205</v>
      </c>
      <c r="D3278" s="177" t="s">
        <v>545</v>
      </c>
      <c r="E3278" s="178" t="s">
        <v>560</v>
      </c>
      <c r="F3278" s="179">
        <v>54</v>
      </c>
      <c r="G3278" s="180" t="s">
        <v>743</v>
      </c>
      <c r="H3278" s="181">
        <v>3</v>
      </c>
      <c r="I3278" s="182">
        <f>Tabla1[[#This Row],[P_Esperada_MEISR ]]*0.0008928</f>
        <v>2.6784000000000001E-3</v>
      </c>
      <c r="J3278" s="183">
        <v>1</v>
      </c>
      <c r="K3278" s="183">
        <f>Tabla1[[#This Row],[Puntuación]]-1</f>
        <v>0</v>
      </c>
      <c r="L3278" s="182">
        <f>Tabla1[[#This Row],[Cambio escala]]*0.0008928</f>
        <v>0</v>
      </c>
      <c r="M3278" s="179" t="s">
        <v>5</v>
      </c>
      <c r="N3278" s="179" t="s">
        <v>1436</v>
      </c>
      <c r="O3278" s="179" t="s">
        <v>6</v>
      </c>
      <c r="P3278" s="179" t="s">
        <v>1439</v>
      </c>
      <c r="Q3278" s="179" t="s">
        <v>7</v>
      </c>
      <c r="R3278" s="179" t="s">
        <v>1526</v>
      </c>
      <c r="S3278" s="179" t="s">
        <v>293</v>
      </c>
      <c r="T3278" s="184" t="s">
        <v>19</v>
      </c>
      <c r="U3278" s="184" t="str">
        <f>Tabla1[[#This Row],[Códigos CIF]]&amp;" "&amp;"="&amp;" "&amp;Tabla1[[#This Row],[Códigos CIF Habilidad]]</f>
        <v>d163 = Pensar</v>
      </c>
      <c r="V3278" s="189" t="s">
        <v>294</v>
      </c>
      <c r="W3278" s="19" t="s">
        <v>295</v>
      </c>
      <c r="X3278" s="10"/>
      <c r="Y3278" s="10"/>
      <c r="Z3278"/>
      <c r="AA3278"/>
      <c r="AB3278"/>
      <c r="AC3278"/>
      <c r="AD3278"/>
      <c r="AE3278"/>
      <c r="AF3278"/>
      <c r="AG3278"/>
      <c r="AH3278"/>
      <c r="AI3278"/>
    </row>
    <row r="3279" spans="1:35" ht="24">
      <c r="A3279" s="10">
        <v>3263</v>
      </c>
      <c r="B3279" s="176" t="s">
        <v>1346</v>
      </c>
      <c r="C3279" s="177" t="s">
        <v>1206</v>
      </c>
      <c r="D3279" s="177" t="s">
        <v>545</v>
      </c>
      <c r="E3279" s="178" t="s">
        <v>567</v>
      </c>
      <c r="F3279" s="179">
        <v>60</v>
      </c>
      <c r="G3279" s="180" t="s">
        <v>744</v>
      </c>
      <c r="H3279" s="181">
        <v>3</v>
      </c>
      <c r="I3279" s="182">
        <f>Tabla1[[#This Row],[P_Esperada_MEISR ]]*0.0008928</f>
        <v>2.6784000000000001E-3</v>
      </c>
      <c r="J3279" s="183">
        <v>1</v>
      </c>
      <c r="K3279" s="183">
        <f>Tabla1[[#This Row],[Puntuación]]-1</f>
        <v>0</v>
      </c>
      <c r="L3279" s="182">
        <f>Tabla1[[#This Row],[Cambio escala]]*0.0008928</f>
        <v>0</v>
      </c>
      <c r="M3279" s="179" t="s">
        <v>23</v>
      </c>
      <c r="N3279" s="179" t="s">
        <v>1434</v>
      </c>
      <c r="O3279" s="179" t="s">
        <v>23</v>
      </c>
      <c r="P3279" s="179" t="s">
        <v>1437</v>
      </c>
      <c r="Q3279" s="179" t="s">
        <v>23</v>
      </c>
      <c r="R3279" s="179" t="s">
        <v>1525</v>
      </c>
      <c r="S3279" s="179" t="s">
        <v>82</v>
      </c>
      <c r="T3279" s="184" t="s">
        <v>83</v>
      </c>
      <c r="U3279" s="184" t="str">
        <f>Tabla1[[#This Row],[Códigos CIF]]&amp;" "&amp;"="&amp;" "&amp;Tabla1[[#This Row],[Códigos CIF Habilidad]]</f>
        <v>d530 = Higiene personal relacionada con los procesos de excreción</v>
      </c>
      <c r="V3279" s="189" t="s">
        <v>84</v>
      </c>
      <c r="W3279" s="19" t="s">
        <v>85</v>
      </c>
      <c r="X3279" s="10"/>
      <c r="Y3279" s="10"/>
      <c r="Z3279"/>
      <c r="AA3279"/>
      <c r="AB3279"/>
      <c r="AC3279"/>
      <c r="AD3279"/>
      <c r="AE3279"/>
      <c r="AF3279"/>
      <c r="AG3279"/>
      <c r="AH3279"/>
      <c r="AI3279"/>
    </row>
    <row r="3280" spans="1:35">
      <c r="A3280" s="10">
        <v>3264</v>
      </c>
      <c r="B3280" s="176" t="s">
        <v>1346</v>
      </c>
      <c r="C3280" s="177" t="s">
        <v>1207</v>
      </c>
      <c r="D3280" s="177" t="s">
        <v>545</v>
      </c>
      <c r="E3280" s="178" t="s">
        <v>568</v>
      </c>
      <c r="F3280" s="179">
        <v>60</v>
      </c>
      <c r="G3280" s="180" t="s">
        <v>744</v>
      </c>
      <c r="H3280" s="181">
        <v>3</v>
      </c>
      <c r="I3280" s="182">
        <f>Tabla1[[#This Row],[P_Esperada_MEISR ]]*0.0008928</f>
        <v>2.6784000000000001E-3</v>
      </c>
      <c r="J3280" s="183">
        <v>1</v>
      </c>
      <c r="K3280" s="183">
        <f>Tabla1[[#This Row],[Puntuación]]-1</f>
        <v>0</v>
      </c>
      <c r="L3280" s="182">
        <f>Tabla1[[#This Row],[Cambio escala]]*0.0008928</f>
        <v>0</v>
      </c>
      <c r="M3280" s="179" t="s">
        <v>5</v>
      </c>
      <c r="N3280" s="179" t="s">
        <v>1436</v>
      </c>
      <c r="O3280" s="179" t="s">
        <v>5</v>
      </c>
      <c r="P3280" s="179" t="s">
        <v>1441</v>
      </c>
      <c r="Q3280" s="179" t="s">
        <v>5</v>
      </c>
      <c r="R3280" s="179" t="s">
        <v>1519</v>
      </c>
      <c r="S3280" s="179" t="s">
        <v>222</v>
      </c>
      <c r="T3280" s="184" t="s">
        <v>19</v>
      </c>
      <c r="U3280" s="184" t="str">
        <f>Tabla1[[#This Row],[Códigos CIF]]&amp;" "&amp;"="&amp;" "&amp;Tabla1[[#This Row],[Códigos CIF Habilidad]]</f>
        <v>d175 = Resolver problemas</v>
      </c>
      <c r="V3280" s="189" t="s">
        <v>223</v>
      </c>
      <c r="W3280" s="19" t="s">
        <v>224</v>
      </c>
      <c r="X3280" s="10"/>
      <c r="Y3280" s="10"/>
      <c r="Z3280"/>
      <c r="AA3280"/>
      <c r="AB3280"/>
      <c r="AC3280"/>
      <c r="AD3280"/>
      <c r="AE3280"/>
      <c r="AF3280"/>
      <c r="AG3280"/>
      <c r="AH3280"/>
      <c r="AI3280"/>
    </row>
    <row r="3281" spans="1:35" ht="24">
      <c r="A3281" s="10">
        <v>3265</v>
      </c>
      <c r="B3281" s="176" t="s">
        <v>1346</v>
      </c>
      <c r="C3281" s="177" t="s">
        <v>1208</v>
      </c>
      <c r="D3281" s="177" t="s">
        <v>569</v>
      </c>
      <c r="E3281" s="178" t="s">
        <v>570</v>
      </c>
      <c r="F3281" s="179">
        <v>0</v>
      </c>
      <c r="G3281" s="180" t="s">
        <v>683</v>
      </c>
      <c r="H3281" s="181">
        <v>3</v>
      </c>
      <c r="I3281" s="182">
        <f>Tabla1[[#This Row],[P_Esperada_MEISR ]]*0.0008928</f>
        <v>2.6784000000000001E-3</v>
      </c>
      <c r="J3281" s="183">
        <v>1</v>
      </c>
      <c r="K3281" s="183">
        <f>Tabla1[[#This Row],[Puntuación]]-1</f>
        <v>0</v>
      </c>
      <c r="L3281" s="182">
        <f>Tabla1[[#This Row],[Cambio escala]]*0.0008928</f>
        <v>0</v>
      </c>
      <c r="M3281" s="179" t="s">
        <v>24</v>
      </c>
      <c r="N3281" s="179" t="s">
        <v>1435</v>
      </c>
      <c r="O3281" s="179" t="s">
        <v>5</v>
      </c>
      <c r="P3281" s="179" t="s">
        <v>1441</v>
      </c>
      <c r="Q3281" s="179" t="s">
        <v>5</v>
      </c>
      <c r="R3281" s="179" t="s">
        <v>1519</v>
      </c>
      <c r="S3281" s="179" t="s">
        <v>49</v>
      </c>
      <c r="T3281" s="184" t="s">
        <v>50</v>
      </c>
      <c r="U3281" s="184" t="str">
        <f>Tabla1[[#This Row],[Códigos CIF]]&amp;" "&amp;"="&amp;" "&amp;Tabla1[[#This Row],[Códigos CIF Habilidad]]</f>
        <v>d240 = Manejo del estrés y otras demandas psicológicas</v>
      </c>
      <c r="V3281" s="189" t="s">
        <v>51</v>
      </c>
      <c r="W3281" s="19" t="s">
        <v>52</v>
      </c>
      <c r="X3281" s="10"/>
      <c r="Y3281" s="10"/>
      <c r="Z3281"/>
      <c r="AA3281"/>
      <c r="AB3281"/>
      <c r="AC3281"/>
      <c r="AD3281"/>
      <c r="AE3281"/>
      <c r="AF3281"/>
      <c r="AG3281"/>
      <c r="AH3281"/>
      <c r="AI3281"/>
    </row>
    <row r="3282" spans="1:35" ht="24">
      <c r="A3282" s="10">
        <v>3266</v>
      </c>
      <c r="B3282" s="176" t="s">
        <v>1346</v>
      </c>
      <c r="C3282" s="177" t="s">
        <v>1212</v>
      </c>
      <c r="D3282" s="177" t="s">
        <v>569</v>
      </c>
      <c r="E3282" s="178" t="s">
        <v>1334</v>
      </c>
      <c r="F3282" s="179">
        <v>0</v>
      </c>
      <c r="G3282" s="180" t="s">
        <v>683</v>
      </c>
      <c r="H3282" s="181">
        <v>3</v>
      </c>
      <c r="I3282" s="182">
        <f>Tabla1[[#This Row],[P_Esperada_MEISR ]]*0.0008928</f>
        <v>2.6784000000000001E-3</v>
      </c>
      <c r="J3282" s="183">
        <v>1</v>
      </c>
      <c r="K3282" s="183">
        <f>Tabla1[[#This Row],[Puntuación]]-1</f>
        <v>0</v>
      </c>
      <c r="L3282" s="182">
        <f>Tabla1[[#This Row],[Cambio escala]]*0.0008928</f>
        <v>0</v>
      </c>
      <c r="M3282" s="179" t="s">
        <v>24</v>
      </c>
      <c r="N3282" s="179" t="s">
        <v>1435</v>
      </c>
      <c r="O3282" s="179" t="s">
        <v>5</v>
      </c>
      <c r="P3282" s="179" t="s">
        <v>1441</v>
      </c>
      <c r="Q3282" s="179" t="s">
        <v>5</v>
      </c>
      <c r="R3282" s="179" t="s">
        <v>1519</v>
      </c>
      <c r="S3282" s="179" t="s">
        <v>13</v>
      </c>
      <c r="T3282" s="184" t="s">
        <v>14</v>
      </c>
      <c r="U3282" s="184" t="str">
        <f>Tabla1[[#This Row],[Códigos CIF]]&amp;" "&amp;"="&amp;" "&amp;Tabla1[[#This Row],[Códigos CIF Habilidad]]</f>
        <v>d710 = Interacciones interpersonales básicas</v>
      </c>
      <c r="V3282" s="189" t="s">
        <v>15</v>
      </c>
      <c r="W3282" s="19" t="s">
        <v>16</v>
      </c>
      <c r="X3282" s="10"/>
      <c r="Y3282" s="10"/>
      <c r="Z3282"/>
      <c r="AA3282"/>
      <c r="AB3282"/>
      <c r="AC3282"/>
      <c r="AD3282"/>
      <c r="AE3282"/>
      <c r="AF3282"/>
      <c r="AG3282"/>
      <c r="AH3282"/>
      <c r="AI3282"/>
    </row>
    <row r="3283" spans="1:35" ht="30.6">
      <c r="A3283" s="10">
        <v>3267</v>
      </c>
      <c r="B3283" s="176" t="s">
        <v>1346</v>
      </c>
      <c r="C3283" s="177" t="s">
        <v>1213</v>
      </c>
      <c r="D3283" s="177" t="s">
        <v>569</v>
      </c>
      <c r="E3283" s="178" t="s">
        <v>571</v>
      </c>
      <c r="F3283" s="179">
        <v>0</v>
      </c>
      <c r="G3283" s="180" t="s">
        <v>683</v>
      </c>
      <c r="H3283" s="181">
        <v>3</v>
      </c>
      <c r="I3283" s="182">
        <f>Tabla1[[#This Row],[P_Esperada_MEISR ]]*0.0008928</f>
        <v>2.6784000000000001E-3</v>
      </c>
      <c r="J3283" s="183">
        <v>1</v>
      </c>
      <c r="K3283" s="183">
        <f>Tabla1[[#This Row],[Puntuación]]-1</f>
        <v>0</v>
      </c>
      <c r="L3283" s="182">
        <f>Tabla1[[#This Row],[Cambio escala]]*0.0008928</f>
        <v>0</v>
      </c>
      <c r="M3283" s="179" t="s">
        <v>5</v>
      </c>
      <c r="N3283" s="179" t="s">
        <v>1436</v>
      </c>
      <c r="O3283" s="179" t="s">
        <v>6</v>
      </c>
      <c r="P3283" s="179" t="s">
        <v>1439</v>
      </c>
      <c r="Q3283" s="179" t="s">
        <v>23</v>
      </c>
      <c r="R3283" s="179" t="s">
        <v>1525</v>
      </c>
      <c r="S3283" s="179" t="s">
        <v>89</v>
      </c>
      <c r="T3283" s="184" t="s">
        <v>9</v>
      </c>
      <c r="U3283" s="184" t="str">
        <f>Tabla1[[#This Row],[Códigos CIF]]&amp;" "&amp;"="&amp;" "&amp;Tabla1[[#This Row],[Códigos CIF Habilidad]]</f>
        <v>d335 = Producción de mensajes no verbales</v>
      </c>
      <c r="V3283" s="189" t="s">
        <v>90</v>
      </c>
      <c r="W3283" s="19" t="s">
        <v>91</v>
      </c>
      <c r="X3283" s="10"/>
      <c r="Y3283" s="10"/>
      <c r="Z3283"/>
      <c r="AA3283"/>
      <c r="AB3283"/>
      <c r="AC3283"/>
      <c r="AD3283"/>
      <c r="AE3283"/>
      <c r="AF3283"/>
      <c r="AG3283"/>
      <c r="AH3283"/>
      <c r="AI3283"/>
    </row>
    <row r="3284" spans="1:35" ht="24">
      <c r="A3284" s="10">
        <v>3268</v>
      </c>
      <c r="B3284" s="176" t="s">
        <v>1346</v>
      </c>
      <c r="C3284" s="177" t="s">
        <v>1218</v>
      </c>
      <c r="D3284" s="177" t="s">
        <v>569</v>
      </c>
      <c r="E3284" s="178" t="s">
        <v>572</v>
      </c>
      <c r="F3284" s="179">
        <v>2</v>
      </c>
      <c r="G3284" s="180" t="s">
        <v>683</v>
      </c>
      <c r="H3284" s="181">
        <v>3</v>
      </c>
      <c r="I3284" s="182">
        <f>Tabla1[[#This Row],[P_Esperada_MEISR ]]*0.0008928</f>
        <v>2.6784000000000001E-3</v>
      </c>
      <c r="J3284" s="183">
        <v>1</v>
      </c>
      <c r="K3284" s="183">
        <f>Tabla1[[#This Row],[Puntuación]]-1</f>
        <v>0</v>
      </c>
      <c r="L3284" s="182">
        <f>Tabla1[[#This Row],[Cambio escala]]*0.0008928</f>
        <v>0</v>
      </c>
      <c r="M3284" s="179" t="s">
        <v>5</v>
      </c>
      <c r="N3284" s="179" t="s">
        <v>1436</v>
      </c>
      <c r="O3284" s="179" t="s">
        <v>5</v>
      </c>
      <c r="P3284" s="179" t="s">
        <v>1441</v>
      </c>
      <c r="Q3284" s="179" t="s">
        <v>5</v>
      </c>
      <c r="R3284" s="179" t="s">
        <v>1519</v>
      </c>
      <c r="S3284" s="179" t="s">
        <v>13</v>
      </c>
      <c r="T3284" s="184" t="s">
        <v>14</v>
      </c>
      <c r="U3284" s="184" t="str">
        <f>Tabla1[[#This Row],[Códigos CIF]]&amp;" "&amp;"="&amp;" "&amp;Tabla1[[#This Row],[Códigos CIF Habilidad]]</f>
        <v>d710 = Interacciones interpersonales básicas</v>
      </c>
      <c r="V3284" s="189" t="s">
        <v>15</v>
      </c>
      <c r="W3284" s="19" t="s">
        <v>16</v>
      </c>
      <c r="X3284" s="10"/>
      <c r="Y3284" s="10"/>
      <c r="Z3284"/>
      <c r="AA3284"/>
      <c r="AB3284"/>
      <c r="AC3284"/>
      <c r="AD3284"/>
      <c r="AE3284"/>
      <c r="AF3284"/>
      <c r="AG3284"/>
      <c r="AH3284"/>
      <c r="AI3284"/>
    </row>
    <row r="3285" spans="1:35" ht="20.399999999999999">
      <c r="A3285" s="10">
        <v>3269</v>
      </c>
      <c r="B3285" s="176" t="s">
        <v>1346</v>
      </c>
      <c r="C3285" s="177" t="s">
        <v>1219</v>
      </c>
      <c r="D3285" s="177" t="s">
        <v>569</v>
      </c>
      <c r="E3285" s="178" t="s">
        <v>1335</v>
      </c>
      <c r="F3285" s="179">
        <v>2</v>
      </c>
      <c r="G3285" s="180" t="s">
        <v>683</v>
      </c>
      <c r="H3285" s="181">
        <v>3</v>
      </c>
      <c r="I3285" s="182">
        <f>Tabla1[[#This Row],[P_Esperada_MEISR ]]*0.0008928</f>
        <v>2.6784000000000001E-3</v>
      </c>
      <c r="J3285" s="183">
        <v>1</v>
      </c>
      <c r="K3285" s="183">
        <f>Tabla1[[#This Row],[Puntuación]]-1</f>
        <v>0</v>
      </c>
      <c r="L3285" s="182">
        <f>Tabla1[[#This Row],[Cambio escala]]*0.0008928</f>
        <v>0</v>
      </c>
      <c r="M3285" s="179" t="s">
        <v>5</v>
      </c>
      <c r="N3285" s="179" t="s">
        <v>1436</v>
      </c>
      <c r="O3285" s="179" t="s">
        <v>6</v>
      </c>
      <c r="P3285" s="179" t="s">
        <v>1439</v>
      </c>
      <c r="Q3285" s="179" t="s">
        <v>7</v>
      </c>
      <c r="R3285" s="179" t="s">
        <v>1526</v>
      </c>
      <c r="S3285" s="179" t="s">
        <v>8</v>
      </c>
      <c r="T3285" s="184" t="s">
        <v>9</v>
      </c>
      <c r="U3285" s="184" t="str">
        <f>Tabla1[[#This Row],[Códigos CIF]]&amp;" "&amp;"="&amp;" "&amp;Tabla1[[#This Row],[Códigos CIF Habilidad]]</f>
        <v>d331 = Pre-lenguaje</v>
      </c>
      <c r="V3285" s="189" t="s">
        <v>10</v>
      </c>
      <c r="W3285" s="19" t="s">
        <v>11</v>
      </c>
      <c r="X3285" s="10"/>
      <c r="Y3285" s="10"/>
      <c r="Z3285"/>
      <c r="AA3285"/>
      <c r="AB3285"/>
      <c r="AC3285"/>
      <c r="AD3285"/>
      <c r="AE3285"/>
      <c r="AF3285"/>
      <c r="AG3285"/>
      <c r="AH3285"/>
      <c r="AI3285"/>
    </row>
    <row r="3286" spans="1:35" ht="20.399999999999999">
      <c r="A3286" s="10">
        <v>3270</v>
      </c>
      <c r="B3286" s="176" t="s">
        <v>1346</v>
      </c>
      <c r="C3286" s="177" t="s">
        <v>1220</v>
      </c>
      <c r="D3286" s="177" t="s">
        <v>569</v>
      </c>
      <c r="E3286" s="178" t="s">
        <v>573</v>
      </c>
      <c r="F3286" s="179">
        <v>3</v>
      </c>
      <c r="G3286" s="180" t="s">
        <v>683</v>
      </c>
      <c r="H3286" s="181">
        <v>3</v>
      </c>
      <c r="I3286" s="182">
        <f>Tabla1[[#This Row],[P_Esperada_MEISR ]]*0.0008928</f>
        <v>2.6784000000000001E-3</v>
      </c>
      <c r="J3286" s="183">
        <v>1</v>
      </c>
      <c r="K3286" s="183">
        <f>Tabla1[[#This Row],[Puntuación]]-1</f>
        <v>0</v>
      </c>
      <c r="L3286" s="182">
        <f>Tabla1[[#This Row],[Cambio escala]]*0.0008928</f>
        <v>0</v>
      </c>
      <c r="M3286" s="179" t="s">
        <v>24</v>
      </c>
      <c r="N3286" s="179" t="s">
        <v>1435</v>
      </c>
      <c r="O3286" s="179" t="s">
        <v>31</v>
      </c>
      <c r="P3286" s="179" t="s">
        <v>1438</v>
      </c>
      <c r="Q3286" s="179" t="s">
        <v>7</v>
      </c>
      <c r="R3286" s="179" t="s">
        <v>1526</v>
      </c>
      <c r="S3286" s="179" t="s">
        <v>41</v>
      </c>
      <c r="T3286" s="184" t="s">
        <v>19</v>
      </c>
      <c r="U3286" s="184" t="str">
        <f>Tabla1[[#This Row],[Códigos CIF]]&amp;" "&amp;"="&amp;" "&amp;Tabla1[[#This Row],[Códigos CIF Habilidad]]</f>
        <v>d160 = Centrar la atención</v>
      </c>
      <c r="V3286" s="189" t="s">
        <v>42</v>
      </c>
      <c r="W3286" s="19" t="s">
        <v>43</v>
      </c>
      <c r="X3286" s="10"/>
      <c r="Y3286" s="10"/>
      <c r="Z3286"/>
      <c r="AA3286"/>
      <c r="AB3286"/>
      <c r="AC3286"/>
      <c r="AD3286"/>
      <c r="AE3286"/>
      <c r="AF3286"/>
      <c r="AG3286"/>
      <c r="AH3286"/>
      <c r="AI3286"/>
    </row>
    <row r="3287" spans="1:35" ht="20.399999999999999">
      <c r="A3287" s="10">
        <v>3271</v>
      </c>
      <c r="B3287" s="176" t="s">
        <v>1346</v>
      </c>
      <c r="C3287" s="177" t="s">
        <v>1221</v>
      </c>
      <c r="D3287" s="177" t="s">
        <v>569</v>
      </c>
      <c r="E3287" s="178" t="s">
        <v>574</v>
      </c>
      <c r="F3287" s="179">
        <v>3</v>
      </c>
      <c r="G3287" s="180" t="s">
        <v>683</v>
      </c>
      <c r="H3287" s="181">
        <v>3</v>
      </c>
      <c r="I3287" s="182">
        <f>Tabla1[[#This Row],[P_Esperada_MEISR ]]*0.0008928</f>
        <v>2.6784000000000001E-3</v>
      </c>
      <c r="J3287" s="183">
        <v>1</v>
      </c>
      <c r="K3287" s="183">
        <f>Tabla1[[#This Row],[Puntuación]]-1</f>
        <v>0</v>
      </c>
      <c r="L3287" s="182">
        <f>Tabla1[[#This Row],[Cambio escala]]*0.0008928</f>
        <v>0</v>
      </c>
      <c r="M3287" s="179" t="s">
        <v>24</v>
      </c>
      <c r="N3287" s="179" t="s">
        <v>1435</v>
      </c>
      <c r="O3287" s="179" t="s">
        <v>31</v>
      </c>
      <c r="P3287" s="179" t="s">
        <v>1438</v>
      </c>
      <c r="Q3287" s="179" t="s">
        <v>7</v>
      </c>
      <c r="R3287" s="179" t="s">
        <v>1526</v>
      </c>
      <c r="S3287" s="179" t="s">
        <v>41</v>
      </c>
      <c r="T3287" s="184" t="s">
        <v>19</v>
      </c>
      <c r="U3287" s="184" t="str">
        <f>Tabla1[[#This Row],[Códigos CIF]]&amp;" "&amp;"="&amp;" "&amp;Tabla1[[#This Row],[Códigos CIF Habilidad]]</f>
        <v>d160 = Centrar la atención</v>
      </c>
      <c r="V3287" s="189" t="s">
        <v>42</v>
      </c>
      <c r="W3287" s="19" t="s">
        <v>43</v>
      </c>
      <c r="X3287" s="10"/>
      <c r="Y3287" s="10"/>
      <c r="Z3287"/>
      <c r="AA3287"/>
      <c r="AB3287"/>
      <c r="AC3287"/>
      <c r="AD3287"/>
      <c r="AE3287"/>
      <c r="AF3287"/>
      <c r="AG3287"/>
      <c r="AH3287"/>
      <c r="AI3287"/>
    </row>
    <row r="3288" spans="1:35" ht="30.6">
      <c r="A3288" s="10">
        <v>3272</v>
      </c>
      <c r="B3288" s="176" t="s">
        <v>1346</v>
      </c>
      <c r="C3288" s="177" t="s">
        <v>1222</v>
      </c>
      <c r="D3288" s="177" t="s">
        <v>569</v>
      </c>
      <c r="E3288" s="178" t="s">
        <v>1336</v>
      </c>
      <c r="F3288" s="179">
        <v>4</v>
      </c>
      <c r="G3288" s="180" t="s">
        <v>683</v>
      </c>
      <c r="H3288" s="181">
        <v>3</v>
      </c>
      <c r="I3288" s="182">
        <f>Tabla1[[#This Row],[P_Esperada_MEISR ]]*0.0008928</f>
        <v>2.6784000000000001E-3</v>
      </c>
      <c r="J3288" s="183">
        <v>1</v>
      </c>
      <c r="K3288" s="183">
        <f>Tabla1[[#This Row],[Puntuación]]-1</f>
        <v>0</v>
      </c>
      <c r="L3288" s="182">
        <f>Tabla1[[#This Row],[Cambio escala]]*0.0008928</f>
        <v>0</v>
      </c>
      <c r="M3288" s="179" t="s">
        <v>24</v>
      </c>
      <c r="N3288" s="179" t="s">
        <v>1435</v>
      </c>
      <c r="O3288" s="179" t="s">
        <v>5</v>
      </c>
      <c r="P3288" s="179" t="s">
        <v>1441</v>
      </c>
      <c r="Q3288" s="179" t="s">
        <v>5</v>
      </c>
      <c r="R3288" s="179" t="s">
        <v>1519</v>
      </c>
      <c r="S3288" s="179" t="s">
        <v>49</v>
      </c>
      <c r="T3288" s="184" t="s">
        <v>50</v>
      </c>
      <c r="U3288" s="184" t="str">
        <f>Tabla1[[#This Row],[Códigos CIF]]&amp;" "&amp;"="&amp;" "&amp;Tabla1[[#This Row],[Códigos CIF Habilidad]]</f>
        <v>d240 = Manejo del estrés y otras demandas psicológicas</v>
      </c>
      <c r="V3288" s="189" t="s">
        <v>51</v>
      </c>
      <c r="W3288" s="19" t="s">
        <v>52</v>
      </c>
      <c r="X3288" s="10"/>
      <c r="Y3288" s="10"/>
      <c r="Z3288"/>
      <c r="AA3288"/>
      <c r="AB3288"/>
      <c r="AC3288"/>
      <c r="AD3288"/>
      <c r="AE3288"/>
      <c r="AF3288"/>
      <c r="AG3288"/>
      <c r="AH3288"/>
      <c r="AI3288"/>
    </row>
    <row r="3289" spans="1:35" ht="30.6">
      <c r="A3289" s="10">
        <v>3273</v>
      </c>
      <c r="B3289" s="176" t="s">
        <v>1346</v>
      </c>
      <c r="C3289" s="177" t="s">
        <v>1223</v>
      </c>
      <c r="D3289" s="177" t="s">
        <v>569</v>
      </c>
      <c r="E3289" s="178" t="s">
        <v>1337</v>
      </c>
      <c r="F3289" s="179">
        <v>5</v>
      </c>
      <c r="G3289" s="180" t="s">
        <v>683</v>
      </c>
      <c r="H3289" s="181">
        <v>3</v>
      </c>
      <c r="I3289" s="182">
        <f>Tabla1[[#This Row],[P_Esperada_MEISR ]]*0.0008928</f>
        <v>2.6784000000000001E-3</v>
      </c>
      <c r="J3289" s="183">
        <v>1</v>
      </c>
      <c r="K3289" s="183">
        <f>Tabla1[[#This Row],[Puntuación]]-1</f>
        <v>0</v>
      </c>
      <c r="L3289" s="182">
        <f>Tabla1[[#This Row],[Cambio escala]]*0.0008928</f>
        <v>0</v>
      </c>
      <c r="M3289" s="179" t="s">
        <v>23</v>
      </c>
      <c r="N3289" s="179" t="s">
        <v>1434</v>
      </c>
      <c r="O3289" s="179" t="s">
        <v>25</v>
      </c>
      <c r="P3289" s="179" t="s">
        <v>1440</v>
      </c>
      <c r="Q3289" s="179" t="s">
        <v>23</v>
      </c>
      <c r="R3289" s="179" t="s">
        <v>1525</v>
      </c>
      <c r="S3289" s="179" t="s">
        <v>44</v>
      </c>
      <c r="T3289" s="184" t="s">
        <v>27</v>
      </c>
      <c r="U3289" s="184" t="str">
        <f>Tabla1[[#This Row],[Códigos CIF]]&amp;" "&amp;"="&amp;" "&amp;Tabla1[[#This Row],[Códigos CIF Habilidad]]</f>
        <v>d415 = Mantener la posición del cuerpo</v>
      </c>
      <c r="V3289" s="189" t="s">
        <v>45</v>
      </c>
      <c r="W3289" s="19" t="s">
        <v>46</v>
      </c>
      <c r="X3289" s="10"/>
      <c r="Y3289" s="10"/>
      <c r="Z3289"/>
      <c r="AA3289"/>
      <c r="AB3289"/>
      <c r="AC3289"/>
      <c r="AD3289"/>
      <c r="AE3289"/>
      <c r="AF3289"/>
      <c r="AG3289"/>
      <c r="AH3289"/>
      <c r="AI3289"/>
    </row>
    <row r="3290" spans="1:35" ht="40.799999999999997">
      <c r="A3290" s="10">
        <v>3274</v>
      </c>
      <c r="B3290" s="176" t="s">
        <v>1346</v>
      </c>
      <c r="C3290" s="177" t="s">
        <v>1224</v>
      </c>
      <c r="D3290" s="177" t="s">
        <v>569</v>
      </c>
      <c r="E3290" s="178" t="s">
        <v>575</v>
      </c>
      <c r="F3290" s="179">
        <v>8</v>
      </c>
      <c r="G3290" s="180" t="s">
        <v>686</v>
      </c>
      <c r="H3290" s="181">
        <v>3</v>
      </c>
      <c r="I3290" s="182">
        <f>Tabla1[[#This Row],[P_Esperada_MEISR ]]*0.0008928</f>
        <v>2.6784000000000001E-3</v>
      </c>
      <c r="J3290" s="183">
        <v>1</v>
      </c>
      <c r="K3290" s="183">
        <f>Tabla1[[#This Row],[Puntuación]]-1</f>
        <v>0</v>
      </c>
      <c r="L3290" s="182">
        <f>Tabla1[[#This Row],[Cambio escala]]*0.0008928</f>
        <v>0</v>
      </c>
      <c r="M3290" s="179" t="s">
        <v>5</v>
      </c>
      <c r="N3290" s="179" t="s">
        <v>1436</v>
      </c>
      <c r="O3290" s="179" t="s">
        <v>5</v>
      </c>
      <c r="P3290" s="179" t="s">
        <v>1441</v>
      </c>
      <c r="Q3290" s="179" t="s">
        <v>5</v>
      </c>
      <c r="R3290" s="179" t="s">
        <v>1519</v>
      </c>
      <c r="S3290" s="179" t="s">
        <v>340</v>
      </c>
      <c r="T3290" s="184" t="s">
        <v>14</v>
      </c>
      <c r="U3290" s="184" t="str">
        <f>Tabla1[[#This Row],[Códigos CIF]]&amp;" "&amp;"="&amp;" "&amp;Tabla1[[#This Row],[Códigos CIF Habilidad]]</f>
        <v>d720 = Interacciones interpersonales complejas</v>
      </c>
      <c r="V3290" s="189" t="s">
        <v>341</v>
      </c>
      <c r="W3290" s="19" t="s">
        <v>342</v>
      </c>
      <c r="X3290" s="10"/>
      <c r="Y3290" s="10"/>
      <c r="Z3290"/>
      <c r="AA3290"/>
      <c r="AB3290"/>
      <c r="AC3290"/>
      <c r="AD3290"/>
      <c r="AE3290"/>
      <c r="AF3290"/>
      <c r="AG3290"/>
      <c r="AH3290"/>
      <c r="AI3290"/>
    </row>
    <row r="3291" spans="1:35" ht="24">
      <c r="A3291" s="10">
        <v>3275</v>
      </c>
      <c r="B3291" s="176" t="s">
        <v>1346</v>
      </c>
      <c r="C3291" s="177" t="s">
        <v>1225</v>
      </c>
      <c r="D3291" s="177" t="s">
        <v>569</v>
      </c>
      <c r="E3291" s="178" t="s">
        <v>576</v>
      </c>
      <c r="F3291" s="179">
        <v>12</v>
      </c>
      <c r="G3291" s="180" t="s">
        <v>686</v>
      </c>
      <c r="H3291" s="181">
        <v>3</v>
      </c>
      <c r="I3291" s="182">
        <f>Tabla1[[#This Row],[P_Esperada_MEISR ]]*0.0008928</f>
        <v>2.6784000000000001E-3</v>
      </c>
      <c r="J3291" s="183">
        <v>1</v>
      </c>
      <c r="K3291" s="183">
        <f>Tabla1[[#This Row],[Puntuación]]-1</f>
        <v>0</v>
      </c>
      <c r="L3291" s="182">
        <f>Tabla1[[#This Row],[Cambio escala]]*0.0008928</f>
        <v>0</v>
      </c>
      <c r="M3291" s="179" t="s">
        <v>5</v>
      </c>
      <c r="N3291" s="179" t="s">
        <v>1436</v>
      </c>
      <c r="O3291" s="179" t="s">
        <v>6</v>
      </c>
      <c r="P3291" s="179" t="s">
        <v>1439</v>
      </c>
      <c r="Q3291" s="179" t="s">
        <v>5</v>
      </c>
      <c r="R3291" s="179" t="s">
        <v>1519</v>
      </c>
      <c r="S3291" s="179" t="s">
        <v>89</v>
      </c>
      <c r="T3291" s="184" t="s">
        <v>9</v>
      </c>
      <c r="U3291" s="184" t="str">
        <f>Tabla1[[#This Row],[Códigos CIF]]&amp;" "&amp;"="&amp;" "&amp;Tabla1[[#This Row],[Códigos CIF Habilidad]]</f>
        <v>d335 = Producción de mensajes no verbales</v>
      </c>
      <c r="V3291" s="189" t="s">
        <v>90</v>
      </c>
      <c r="W3291" s="19" t="s">
        <v>91</v>
      </c>
      <c r="X3291" s="10"/>
      <c r="Y3291" s="10"/>
      <c r="Z3291"/>
      <c r="AA3291"/>
      <c r="AB3291"/>
      <c r="AC3291"/>
      <c r="AD3291"/>
      <c r="AE3291"/>
      <c r="AF3291"/>
      <c r="AG3291"/>
      <c r="AH3291"/>
      <c r="AI3291"/>
    </row>
    <row r="3292" spans="1:35" ht="30.6">
      <c r="A3292" s="10">
        <v>3276</v>
      </c>
      <c r="B3292" s="176" t="s">
        <v>1346</v>
      </c>
      <c r="C3292" s="177" t="s">
        <v>1226</v>
      </c>
      <c r="D3292" s="177" t="s">
        <v>569</v>
      </c>
      <c r="E3292" s="178" t="s">
        <v>1338</v>
      </c>
      <c r="F3292" s="179">
        <v>12</v>
      </c>
      <c r="G3292" s="180" t="s">
        <v>686</v>
      </c>
      <c r="H3292" s="181">
        <v>3</v>
      </c>
      <c r="I3292" s="182">
        <f>Tabla1[[#This Row],[P_Esperada_MEISR ]]*0.0008928</f>
        <v>2.6784000000000001E-3</v>
      </c>
      <c r="J3292" s="183">
        <v>1</v>
      </c>
      <c r="K3292" s="183">
        <f>Tabla1[[#This Row],[Puntuación]]-1</f>
        <v>0</v>
      </c>
      <c r="L3292" s="182">
        <f>Tabla1[[#This Row],[Cambio escala]]*0.0008928</f>
        <v>0</v>
      </c>
      <c r="M3292" s="179" t="s">
        <v>23</v>
      </c>
      <c r="N3292" s="179" t="s">
        <v>1434</v>
      </c>
      <c r="O3292" s="179" t="s">
        <v>25</v>
      </c>
      <c r="P3292" s="179" t="s">
        <v>1440</v>
      </c>
      <c r="Q3292" s="179" t="s">
        <v>23</v>
      </c>
      <c r="R3292" s="179" t="s">
        <v>1525</v>
      </c>
      <c r="S3292" s="179" t="s">
        <v>389</v>
      </c>
      <c r="T3292" s="184" t="s">
        <v>27</v>
      </c>
      <c r="U3292" s="184" t="str">
        <f>Tabla1[[#This Row],[Códigos CIF]]&amp;" "&amp;"="&amp;" "&amp;Tabla1[[#This Row],[Códigos CIF Habilidad]]</f>
        <v>d450 = Andar</v>
      </c>
      <c r="V3292" s="189" t="s">
        <v>390</v>
      </c>
      <c r="W3292" s="19" t="s">
        <v>391</v>
      </c>
      <c r="X3292" s="10"/>
      <c r="Y3292" s="10"/>
      <c r="Z3292"/>
      <c r="AA3292"/>
      <c r="AB3292"/>
      <c r="AC3292"/>
      <c r="AD3292"/>
      <c r="AE3292"/>
      <c r="AF3292"/>
      <c r="AG3292"/>
      <c r="AH3292"/>
      <c r="AI3292"/>
    </row>
    <row r="3293" spans="1:35" ht="24">
      <c r="A3293" s="10">
        <v>3277</v>
      </c>
      <c r="B3293" s="176" t="s">
        <v>1346</v>
      </c>
      <c r="C3293" s="177" t="s">
        <v>1227</v>
      </c>
      <c r="D3293" s="177" t="s">
        <v>569</v>
      </c>
      <c r="E3293" s="178" t="s">
        <v>577</v>
      </c>
      <c r="F3293" s="179">
        <v>12</v>
      </c>
      <c r="G3293" s="180" t="s">
        <v>686</v>
      </c>
      <c r="H3293" s="181">
        <v>3</v>
      </c>
      <c r="I3293" s="182">
        <f>Tabla1[[#This Row],[P_Esperada_MEISR ]]*0.0008928</f>
        <v>2.6784000000000001E-3</v>
      </c>
      <c r="J3293" s="183">
        <v>1</v>
      </c>
      <c r="K3293" s="183">
        <f>Tabla1[[#This Row],[Puntuación]]-1</f>
        <v>0</v>
      </c>
      <c r="L3293" s="182">
        <f>Tabla1[[#This Row],[Cambio escala]]*0.0008928</f>
        <v>0</v>
      </c>
      <c r="M3293" s="179" t="s">
        <v>5</v>
      </c>
      <c r="N3293" s="179" t="s">
        <v>1436</v>
      </c>
      <c r="O3293" s="179" t="s">
        <v>6</v>
      </c>
      <c r="P3293" s="179" t="s">
        <v>1439</v>
      </c>
      <c r="Q3293" s="179" t="s">
        <v>7</v>
      </c>
      <c r="R3293" s="179" t="s">
        <v>1526</v>
      </c>
      <c r="S3293" s="179" t="s">
        <v>67</v>
      </c>
      <c r="T3293" s="184" t="s">
        <v>9</v>
      </c>
      <c r="U3293" s="184" t="str">
        <f>Tabla1[[#This Row],[Códigos CIF]]&amp;" "&amp;"="&amp;" "&amp;Tabla1[[#This Row],[Códigos CIF Habilidad]]</f>
        <v>d310 = Comunicación-recepción de mensajes hablados</v>
      </c>
      <c r="V3293" s="189" t="s">
        <v>68</v>
      </c>
      <c r="W3293" s="19" t="s">
        <v>69</v>
      </c>
      <c r="X3293" s="10"/>
      <c r="Y3293" s="10"/>
      <c r="Z3293"/>
      <c r="AA3293"/>
      <c r="AB3293"/>
      <c r="AC3293"/>
      <c r="AD3293"/>
      <c r="AE3293"/>
      <c r="AF3293"/>
      <c r="AG3293"/>
      <c r="AH3293"/>
      <c r="AI3293"/>
    </row>
    <row r="3294" spans="1:35" ht="30.6">
      <c r="A3294" s="10">
        <v>3278</v>
      </c>
      <c r="B3294" s="176" t="s">
        <v>1346</v>
      </c>
      <c r="C3294" s="177" t="s">
        <v>1228</v>
      </c>
      <c r="D3294" s="177" t="s">
        <v>569</v>
      </c>
      <c r="E3294" s="178" t="s">
        <v>578</v>
      </c>
      <c r="F3294" s="179">
        <v>12</v>
      </c>
      <c r="G3294" s="180" t="s">
        <v>686</v>
      </c>
      <c r="H3294" s="181">
        <v>3</v>
      </c>
      <c r="I3294" s="182">
        <f>Tabla1[[#This Row],[P_Esperada_MEISR ]]*0.0008928</f>
        <v>2.6784000000000001E-3</v>
      </c>
      <c r="J3294" s="183">
        <v>1</v>
      </c>
      <c r="K3294" s="183">
        <f>Tabla1[[#This Row],[Puntuación]]-1</f>
        <v>0</v>
      </c>
      <c r="L3294" s="182">
        <f>Tabla1[[#This Row],[Cambio escala]]*0.0008928</f>
        <v>0</v>
      </c>
      <c r="M3294" s="179" t="s">
        <v>5</v>
      </c>
      <c r="N3294" s="179" t="s">
        <v>1436</v>
      </c>
      <c r="O3294" s="179" t="s">
        <v>5</v>
      </c>
      <c r="P3294" s="179" t="s">
        <v>1441</v>
      </c>
      <c r="Q3294" s="179" t="s">
        <v>5</v>
      </c>
      <c r="R3294" s="179" t="s">
        <v>1519</v>
      </c>
      <c r="S3294" s="179" t="s">
        <v>340</v>
      </c>
      <c r="T3294" s="184" t="s">
        <v>14</v>
      </c>
      <c r="U3294" s="184" t="str">
        <f>Tabla1[[#This Row],[Códigos CIF]]&amp;" "&amp;"="&amp;" "&amp;Tabla1[[#This Row],[Códigos CIF Habilidad]]</f>
        <v>d720 = Interacciones interpersonales complejas</v>
      </c>
      <c r="V3294" s="189" t="s">
        <v>341</v>
      </c>
      <c r="W3294" s="19" t="s">
        <v>342</v>
      </c>
      <c r="X3294" s="10"/>
      <c r="Y3294" s="10"/>
      <c r="Z3294"/>
      <c r="AA3294"/>
      <c r="AB3294"/>
      <c r="AC3294"/>
      <c r="AD3294"/>
      <c r="AE3294"/>
      <c r="AF3294"/>
      <c r="AG3294"/>
      <c r="AH3294"/>
      <c r="AI3294"/>
    </row>
    <row r="3295" spans="1:35" ht="24">
      <c r="A3295" s="10">
        <v>3279</v>
      </c>
      <c r="B3295" s="176" t="s">
        <v>1346</v>
      </c>
      <c r="C3295" s="177" t="s">
        <v>1229</v>
      </c>
      <c r="D3295" s="177" t="s">
        <v>569</v>
      </c>
      <c r="E3295" s="178" t="s">
        <v>580</v>
      </c>
      <c r="F3295" s="179">
        <v>14</v>
      </c>
      <c r="G3295" s="180" t="s">
        <v>684</v>
      </c>
      <c r="H3295" s="181">
        <v>3</v>
      </c>
      <c r="I3295" s="182">
        <f>Tabla1[[#This Row],[P_Esperada_MEISR ]]*0.0008928</f>
        <v>2.6784000000000001E-3</v>
      </c>
      <c r="J3295" s="183">
        <v>1</v>
      </c>
      <c r="K3295" s="183">
        <f>Tabla1[[#This Row],[Puntuación]]-1</f>
        <v>0</v>
      </c>
      <c r="L3295" s="182">
        <f>Tabla1[[#This Row],[Cambio escala]]*0.0008928</f>
        <v>0</v>
      </c>
      <c r="M3295" s="179" t="s">
        <v>5</v>
      </c>
      <c r="N3295" s="179" t="s">
        <v>1436</v>
      </c>
      <c r="O3295" s="179" t="s">
        <v>6</v>
      </c>
      <c r="P3295" s="179" t="s">
        <v>1439</v>
      </c>
      <c r="Q3295" s="179" t="s">
        <v>5</v>
      </c>
      <c r="R3295" s="179" t="s">
        <v>1519</v>
      </c>
      <c r="S3295" s="179" t="s">
        <v>89</v>
      </c>
      <c r="T3295" s="184" t="s">
        <v>9</v>
      </c>
      <c r="U3295" s="184" t="str">
        <f>Tabla1[[#This Row],[Códigos CIF]]&amp;" "&amp;"="&amp;" "&amp;Tabla1[[#This Row],[Códigos CIF Habilidad]]</f>
        <v>d335 = Producción de mensajes no verbales</v>
      </c>
      <c r="V3295" s="189" t="s">
        <v>90</v>
      </c>
      <c r="W3295" s="19" t="s">
        <v>91</v>
      </c>
      <c r="X3295" s="10"/>
      <c r="Y3295" s="10"/>
      <c r="Z3295"/>
      <c r="AA3295"/>
      <c r="AB3295"/>
      <c r="AC3295"/>
      <c r="AD3295"/>
      <c r="AE3295"/>
      <c r="AF3295"/>
      <c r="AG3295"/>
      <c r="AH3295"/>
      <c r="AI3295"/>
    </row>
    <row r="3296" spans="1:35" ht="24">
      <c r="A3296" s="10">
        <v>3280</v>
      </c>
      <c r="B3296" s="176" t="s">
        <v>1346</v>
      </c>
      <c r="C3296" s="177" t="s">
        <v>1230</v>
      </c>
      <c r="D3296" s="177" t="s">
        <v>569</v>
      </c>
      <c r="E3296" s="178" t="s">
        <v>579</v>
      </c>
      <c r="F3296" s="179">
        <v>15</v>
      </c>
      <c r="G3296" s="180" t="s">
        <v>684</v>
      </c>
      <c r="H3296" s="181">
        <v>3</v>
      </c>
      <c r="I3296" s="182">
        <f>Tabla1[[#This Row],[P_Esperada_MEISR ]]*0.0008928</f>
        <v>2.6784000000000001E-3</v>
      </c>
      <c r="J3296" s="183">
        <v>1</v>
      </c>
      <c r="K3296" s="183">
        <f>Tabla1[[#This Row],[Puntuación]]-1</f>
        <v>0</v>
      </c>
      <c r="L3296" s="182">
        <f>Tabla1[[#This Row],[Cambio escala]]*0.0008928</f>
        <v>0</v>
      </c>
      <c r="M3296" s="179" t="s">
        <v>23</v>
      </c>
      <c r="N3296" s="179" t="s">
        <v>1434</v>
      </c>
      <c r="O3296" s="179" t="s">
        <v>25</v>
      </c>
      <c r="P3296" s="179" t="s">
        <v>1440</v>
      </c>
      <c r="Q3296" s="179" t="s">
        <v>23</v>
      </c>
      <c r="R3296" s="179" t="s">
        <v>1525</v>
      </c>
      <c r="S3296" s="179" t="s">
        <v>26</v>
      </c>
      <c r="T3296" s="184" t="s">
        <v>27</v>
      </c>
      <c r="U3296" s="184" t="str">
        <f>Tabla1[[#This Row],[Códigos CIF]]&amp;" "&amp;"="&amp;" "&amp;Tabla1[[#This Row],[Códigos CIF Habilidad]]</f>
        <v>d410 = Cambiar las posturas corporales básicas</v>
      </c>
      <c r="V3296" s="189" t="s">
        <v>28</v>
      </c>
      <c r="W3296" s="19" t="s">
        <v>29</v>
      </c>
      <c r="X3296" s="10"/>
      <c r="Y3296" s="10"/>
      <c r="Z3296"/>
      <c r="AA3296"/>
      <c r="AB3296"/>
      <c r="AC3296"/>
      <c r="AD3296"/>
      <c r="AE3296"/>
      <c r="AF3296"/>
      <c r="AG3296"/>
      <c r="AH3296"/>
      <c r="AI3296"/>
    </row>
    <row r="3297" spans="1:35" ht="24">
      <c r="A3297" s="10">
        <v>3281</v>
      </c>
      <c r="B3297" s="176" t="s">
        <v>1346</v>
      </c>
      <c r="C3297" s="177" t="s">
        <v>1231</v>
      </c>
      <c r="D3297" s="177" t="s">
        <v>569</v>
      </c>
      <c r="E3297" s="178" t="s">
        <v>586</v>
      </c>
      <c r="F3297" s="179">
        <v>15</v>
      </c>
      <c r="G3297" s="180" t="s">
        <v>684</v>
      </c>
      <c r="H3297" s="181">
        <v>3</v>
      </c>
      <c r="I3297" s="182">
        <f>Tabla1[[#This Row],[P_Esperada_MEISR ]]*0.0008928</f>
        <v>2.6784000000000001E-3</v>
      </c>
      <c r="J3297" s="183">
        <v>1</v>
      </c>
      <c r="K3297" s="183">
        <f>Tabla1[[#This Row],[Puntuación]]-1</f>
        <v>0</v>
      </c>
      <c r="L3297" s="182">
        <f>Tabla1[[#This Row],[Cambio escala]]*0.0008928</f>
        <v>0</v>
      </c>
      <c r="M3297" s="179" t="s">
        <v>5</v>
      </c>
      <c r="N3297" s="179" t="s">
        <v>1436</v>
      </c>
      <c r="O3297" s="179" t="s">
        <v>5</v>
      </c>
      <c r="P3297" s="179" t="s">
        <v>1441</v>
      </c>
      <c r="Q3297" s="179" t="s">
        <v>5</v>
      </c>
      <c r="R3297" s="179" t="s">
        <v>1519</v>
      </c>
      <c r="S3297" s="179" t="s">
        <v>13</v>
      </c>
      <c r="T3297" s="184" t="s">
        <v>14</v>
      </c>
      <c r="U3297" s="184" t="str">
        <f>Tabla1[[#This Row],[Códigos CIF]]&amp;" "&amp;"="&amp;" "&amp;Tabla1[[#This Row],[Códigos CIF Habilidad]]</f>
        <v>d710 = Interacciones interpersonales básicas</v>
      </c>
      <c r="V3297" s="189" t="s">
        <v>15</v>
      </c>
      <c r="W3297" s="19" t="s">
        <v>16</v>
      </c>
      <c r="X3297" s="10"/>
      <c r="Y3297" s="10"/>
      <c r="Z3297"/>
      <c r="AA3297"/>
      <c r="AB3297"/>
      <c r="AC3297"/>
      <c r="AD3297"/>
      <c r="AE3297"/>
      <c r="AF3297"/>
      <c r="AG3297"/>
      <c r="AH3297"/>
      <c r="AI3297"/>
    </row>
    <row r="3298" spans="1:35" ht="30.6">
      <c r="A3298" s="10">
        <v>3282</v>
      </c>
      <c r="B3298" s="176" t="s">
        <v>1346</v>
      </c>
      <c r="C3298" s="177" t="s">
        <v>1232</v>
      </c>
      <c r="D3298" s="177" t="s">
        <v>569</v>
      </c>
      <c r="E3298" s="178" t="s">
        <v>1553</v>
      </c>
      <c r="F3298" s="179">
        <v>18</v>
      </c>
      <c r="G3298" s="180" t="s">
        <v>684</v>
      </c>
      <c r="H3298" s="181">
        <v>3</v>
      </c>
      <c r="I3298" s="182">
        <f>Tabla1[[#This Row],[P_Esperada_MEISR ]]*0.0008928</f>
        <v>2.6784000000000001E-3</v>
      </c>
      <c r="J3298" s="183">
        <v>1</v>
      </c>
      <c r="K3298" s="183">
        <f>Tabla1[[#This Row],[Puntuación]]-1</f>
        <v>0</v>
      </c>
      <c r="L3298" s="182">
        <f>Tabla1[[#This Row],[Cambio escala]]*0.0008928</f>
        <v>0</v>
      </c>
      <c r="M3298" s="179" t="s">
        <v>5</v>
      </c>
      <c r="N3298" s="179" t="s">
        <v>1436</v>
      </c>
      <c r="O3298" s="179" t="s">
        <v>6</v>
      </c>
      <c r="P3298" s="179" t="s">
        <v>1439</v>
      </c>
      <c r="Q3298" s="179" t="s">
        <v>5</v>
      </c>
      <c r="R3298" s="179" t="s">
        <v>1519</v>
      </c>
      <c r="S3298" s="179" t="s">
        <v>89</v>
      </c>
      <c r="T3298" s="184" t="s">
        <v>9</v>
      </c>
      <c r="U3298" s="184" t="str">
        <f>Tabla1[[#This Row],[Códigos CIF]]&amp;" "&amp;"="&amp;" "&amp;Tabla1[[#This Row],[Códigos CIF Habilidad]]</f>
        <v>d335 = Producción de mensajes no verbales</v>
      </c>
      <c r="V3298" s="189" t="s">
        <v>90</v>
      </c>
      <c r="W3298" s="19" t="s">
        <v>91</v>
      </c>
      <c r="X3298" s="10"/>
      <c r="Y3298" s="10"/>
      <c r="Z3298"/>
      <c r="AA3298"/>
      <c r="AB3298"/>
      <c r="AC3298"/>
      <c r="AD3298"/>
      <c r="AE3298"/>
      <c r="AF3298"/>
      <c r="AG3298"/>
      <c r="AH3298"/>
      <c r="AI3298"/>
    </row>
    <row r="3299" spans="1:35" ht="30.6">
      <c r="A3299" s="10">
        <v>3283</v>
      </c>
      <c r="B3299" s="176" t="s">
        <v>1346</v>
      </c>
      <c r="C3299" s="177" t="s">
        <v>1233</v>
      </c>
      <c r="D3299" s="177" t="s">
        <v>569</v>
      </c>
      <c r="E3299" s="178" t="s">
        <v>582</v>
      </c>
      <c r="F3299" s="179">
        <v>18</v>
      </c>
      <c r="G3299" s="180" t="s">
        <v>684</v>
      </c>
      <c r="H3299" s="181">
        <v>3</v>
      </c>
      <c r="I3299" s="182">
        <f>Tabla1[[#This Row],[P_Esperada_MEISR ]]*0.0008928</f>
        <v>2.6784000000000001E-3</v>
      </c>
      <c r="J3299" s="183">
        <v>1</v>
      </c>
      <c r="K3299" s="183">
        <f>Tabla1[[#This Row],[Puntuación]]-1</f>
        <v>0</v>
      </c>
      <c r="L3299" s="182">
        <f>Tabla1[[#This Row],[Cambio escala]]*0.0008928</f>
        <v>0</v>
      </c>
      <c r="M3299" s="179" t="s">
        <v>5</v>
      </c>
      <c r="N3299" s="179" t="s">
        <v>1436</v>
      </c>
      <c r="O3299" s="179" t="s">
        <v>6</v>
      </c>
      <c r="P3299" s="179" t="s">
        <v>1439</v>
      </c>
      <c r="Q3299" s="179" t="s">
        <v>23</v>
      </c>
      <c r="R3299" s="179" t="s">
        <v>1525</v>
      </c>
      <c r="S3299" s="179" t="s">
        <v>89</v>
      </c>
      <c r="T3299" s="184" t="s">
        <v>9</v>
      </c>
      <c r="U3299" s="184" t="str">
        <f>Tabla1[[#This Row],[Códigos CIF]]&amp;" "&amp;"="&amp;" "&amp;Tabla1[[#This Row],[Códigos CIF Habilidad]]</f>
        <v>d335 = Producción de mensajes no verbales</v>
      </c>
      <c r="V3299" s="189" t="s">
        <v>90</v>
      </c>
      <c r="W3299" s="19" t="s">
        <v>91</v>
      </c>
      <c r="X3299" s="10"/>
      <c r="Y3299" s="10"/>
      <c r="Z3299"/>
      <c r="AA3299"/>
      <c r="AB3299"/>
      <c r="AC3299"/>
      <c r="AD3299"/>
      <c r="AE3299"/>
      <c r="AF3299"/>
      <c r="AG3299"/>
      <c r="AH3299"/>
      <c r="AI3299"/>
    </row>
    <row r="3300" spans="1:35" ht="24">
      <c r="A3300" s="10">
        <v>3284</v>
      </c>
      <c r="B3300" s="176" t="s">
        <v>1346</v>
      </c>
      <c r="C3300" s="177" t="s">
        <v>1234</v>
      </c>
      <c r="D3300" s="177" t="s">
        <v>569</v>
      </c>
      <c r="E3300" s="178" t="s">
        <v>583</v>
      </c>
      <c r="F3300" s="179">
        <v>18</v>
      </c>
      <c r="G3300" s="180" t="s">
        <v>684</v>
      </c>
      <c r="H3300" s="181">
        <v>3</v>
      </c>
      <c r="I3300" s="182">
        <f>Tabla1[[#This Row],[P_Esperada_MEISR ]]*0.0008928</f>
        <v>2.6784000000000001E-3</v>
      </c>
      <c r="J3300" s="183">
        <v>1</v>
      </c>
      <c r="K3300" s="183">
        <f>Tabla1[[#This Row],[Puntuación]]-1</f>
        <v>0</v>
      </c>
      <c r="L3300" s="182">
        <f>Tabla1[[#This Row],[Cambio escala]]*0.0008928</f>
        <v>0</v>
      </c>
      <c r="M3300" s="179" t="s">
        <v>24</v>
      </c>
      <c r="N3300" s="179" t="s">
        <v>1435</v>
      </c>
      <c r="O3300" s="179" t="s">
        <v>23</v>
      </c>
      <c r="P3300" s="179" t="s">
        <v>1437</v>
      </c>
      <c r="Q3300" s="179" t="s">
        <v>23</v>
      </c>
      <c r="R3300" s="179" t="s">
        <v>1525</v>
      </c>
      <c r="S3300" s="179" t="s">
        <v>49</v>
      </c>
      <c r="T3300" s="184" t="s">
        <v>50</v>
      </c>
      <c r="U3300" s="184" t="str">
        <f>Tabla1[[#This Row],[Códigos CIF]]&amp;" "&amp;"="&amp;" "&amp;Tabla1[[#This Row],[Códigos CIF Habilidad]]</f>
        <v>d240 = Manejo del estrés y otras demandas psicológicas</v>
      </c>
      <c r="V3300" s="189" t="s">
        <v>51</v>
      </c>
      <c r="W3300" s="19" t="s">
        <v>52</v>
      </c>
      <c r="X3300" s="10"/>
      <c r="Y3300" s="10"/>
      <c r="Z3300"/>
      <c r="AA3300"/>
      <c r="AB3300"/>
      <c r="AC3300"/>
      <c r="AD3300"/>
      <c r="AE3300"/>
      <c r="AF3300"/>
      <c r="AG3300"/>
      <c r="AH3300"/>
      <c r="AI3300"/>
    </row>
    <row r="3301" spans="1:35" ht="30.6">
      <c r="A3301" s="10">
        <v>3285</v>
      </c>
      <c r="B3301" s="176" t="s">
        <v>1346</v>
      </c>
      <c r="C3301" s="177" t="s">
        <v>1209</v>
      </c>
      <c r="D3301" s="177" t="s">
        <v>569</v>
      </c>
      <c r="E3301" s="178" t="s">
        <v>584</v>
      </c>
      <c r="F3301" s="179">
        <v>18</v>
      </c>
      <c r="G3301" s="180" t="s">
        <v>684</v>
      </c>
      <c r="H3301" s="181">
        <v>3</v>
      </c>
      <c r="I3301" s="182">
        <f>Tabla1[[#This Row],[P_Esperada_MEISR ]]*0.0008928</f>
        <v>2.6784000000000001E-3</v>
      </c>
      <c r="J3301" s="183">
        <v>1</v>
      </c>
      <c r="K3301" s="183">
        <f>Tabla1[[#This Row],[Puntuación]]-1</f>
        <v>0</v>
      </c>
      <c r="L3301" s="182">
        <f>Tabla1[[#This Row],[Cambio escala]]*0.0008928</f>
        <v>0</v>
      </c>
      <c r="M3301" s="179" t="s">
        <v>5</v>
      </c>
      <c r="N3301" s="179" t="s">
        <v>1436</v>
      </c>
      <c r="O3301" s="179" t="s">
        <v>6</v>
      </c>
      <c r="P3301" s="179" t="s">
        <v>1439</v>
      </c>
      <c r="Q3301" s="179" t="s">
        <v>7</v>
      </c>
      <c r="R3301" s="179" t="s">
        <v>1526</v>
      </c>
      <c r="S3301" s="179" t="s">
        <v>280</v>
      </c>
      <c r="T3301" s="184" t="s">
        <v>19</v>
      </c>
      <c r="U3301" s="184" t="str">
        <f>Tabla1[[#This Row],[Códigos CIF]]&amp;" "&amp;"="&amp;" "&amp;Tabla1[[#This Row],[Códigos CIF Habilidad]]</f>
        <v>d130 = Copiar</v>
      </c>
      <c r="V3301" s="189" t="s">
        <v>281</v>
      </c>
      <c r="W3301" s="19" t="s">
        <v>282</v>
      </c>
      <c r="X3301" s="10"/>
      <c r="Y3301" s="10"/>
      <c r="Z3301"/>
      <c r="AA3301"/>
      <c r="AB3301"/>
      <c r="AC3301"/>
      <c r="AD3301"/>
      <c r="AE3301"/>
      <c r="AF3301"/>
      <c r="AG3301"/>
      <c r="AH3301"/>
      <c r="AI3301"/>
    </row>
    <row r="3302" spans="1:35" ht="20.399999999999999">
      <c r="A3302" s="10">
        <v>3286</v>
      </c>
      <c r="B3302" s="176" t="s">
        <v>1346</v>
      </c>
      <c r="C3302" s="177" t="s">
        <v>1235</v>
      </c>
      <c r="D3302" s="177" t="s">
        <v>569</v>
      </c>
      <c r="E3302" s="178" t="s">
        <v>585</v>
      </c>
      <c r="F3302" s="179">
        <v>20</v>
      </c>
      <c r="G3302" s="180" t="s">
        <v>685</v>
      </c>
      <c r="H3302" s="181">
        <v>3</v>
      </c>
      <c r="I3302" s="182">
        <f>Tabla1[[#This Row],[P_Esperada_MEISR ]]*0.0008928</f>
        <v>2.6784000000000001E-3</v>
      </c>
      <c r="J3302" s="183">
        <v>1</v>
      </c>
      <c r="K3302" s="183">
        <f>Tabla1[[#This Row],[Puntuación]]-1</f>
        <v>0</v>
      </c>
      <c r="L3302" s="182">
        <f>Tabla1[[#This Row],[Cambio escala]]*0.0008928</f>
        <v>0</v>
      </c>
      <c r="M3302" s="179" t="s">
        <v>5</v>
      </c>
      <c r="N3302" s="179" t="s">
        <v>1436</v>
      </c>
      <c r="O3302" s="179" t="s">
        <v>6</v>
      </c>
      <c r="P3302" s="179" t="s">
        <v>1439</v>
      </c>
      <c r="Q3302" s="179" t="s">
        <v>7</v>
      </c>
      <c r="R3302" s="179" t="s">
        <v>1526</v>
      </c>
      <c r="S3302" s="179" t="s">
        <v>280</v>
      </c>
      <c r="T3302" s="184" t="s">
        <v>19</v>
      </c>
      <c r="U3302" s="184" t="str">
        <f>Tabla1[[#This Row],[Códigos CIF]]&amp;" "&amp;"="&amp;" "&amp;Tabla1[[#This Row],[Códigos CIF Habilidad]]</f>
        <v>d130 = Copiar</v>
      </c>
      <c r="V3302" s="189" t="s">
        <v>281</v>
      </c>
      <c r="W3302" s="19" t="s">
        <v>282</v>
      </c>
      <c r="X3302" s="10"/>
      <c r="Y3302" s="10"/>
      <c r="Z3302"/>
      <c r="AA3302"/>
      <c r="AB3302"/>
      <c r="AC3302"/>
      <c r="AD3302"/>
      <c r="AE3302"/>
      <c r="AF3302"/>
      <c r="AG3302"/>
      <c r="AH3302"/>
      <c r="AI3302"/>
    </row>
    <row r="3303" spans="1:35" ht="20.399999999999999">
      <c r="A3303" s="10">
        <v>3287</v>
      </c>
      <c r="B3303" s="176" t="s">
        <v>1346</v>
      </c>
      <c r="C3303" s="177" t="s">
        <v>1236</v>
      </c>
      <c r="D3303" s="177" t="s">
        <v>569</v>
      </c>
      <c r="E3303" s="178" t="s">
        <v>587</v>
      </c>
      <c r="F3303" s="179">
        <v>24</v>
      </c>
      <c r="G3303" s="180" t="s">
        <v>685</v>
      </c>
      <c r="H3303" s="181">
        <v>3</v>
      </c>
      <c r="I3303" s="182">
        <f>Tabla1[[#This Row],[P_Esperada_MEISR ]]*0.0008928</f>
        <v>2.6784000000000001E-3</v>
      </c>
      <c r="J3303" s="183">
        <v>1</v>
      </c>
      <c r="K3303" s="183">
        <f>Tabla1[[#This Row],[Puntuación]]-1</f>
        <v>0</v>
      </c>
      <c r="L3303" s="182">
        <f>Tabla1[[#This Row],[Cambio escala]]*0.0008928</f>
        <v>0</v>
      </c>
      <c r="M3303" s="179" t="s">
        <v>24</v>
      </c>
      <c r="N3303" s="179" t="s">
        <v>1435</v>
      </c>
      <c r="O3303" s="179" t="s">
        <v>5</v>
      </c>
      <c r="P3303" s="179" t="s">
        <v>1441</v>
      </c>
      <c r="Q3303" s="179" t="s">
        <v>23</v>
      </c>
      <c r="R3303" s="179" t="s">
        <v>1525</v>
      </c>
      <c r="S3303" s="179" t="s">
        <v>72</v>
      </c>
      <c r="T3303" s="184" t="s">
        <v>50</v>
      </c>
      <c r="U3303" s="184" t="str">
        <f>Tabla1[[#This Row],[Códigos CIF]]&amp;" "&amp;"="&amp;" "&amp;Tabla1[[#This Row],[Códigos CIF Habilidad]]</f>
        <v>d230 = Llevar a cabo rutinas diarias</v>
      </c>
      <c r="V3303" s="189" t="s">
        <v>73</v>
      </c>
      <c r="W3303" s="19" t="s">
        <v>74</v>
      </c>
      <c r="X3303" s="10"/>
      <c r="Y3303" s="10"/>
      <c r="Z3303"/>
      <c r="AA3303"/>
      <c r="AB3303"/>
      <c r="AC3303"/>
      <c r="AD3303"/>
      <c r="AE3303"/>
      <c r="AF3303"/>
      <c r="AG3303"/>
      <c r="AH3303"/>
      <c r="AI3303"/>
    </row>
    <row r="3304" spans="1:35" ht="51">
      <c r="A3304" s="10">
        <v>3288</v>
      </c>
      <c r="B3304" s="176" t="s">
        <v>1346</v>
      </c>
      <c r="C3304" s="177" t="s">
        <v>1214</v>
      </c>
      <c r="D3304" s="177" t="s">
        <v>569</v>
      </c>
      <c r="E3304" s="178" t="s">
        <v>588</v>
      </c>
      <c r="F3304" s="179">
        <v>24</v>
      </c>
      <c r="G3304" s="180" t="s">
        <v>685</v>
      </c>
      <c r="H3304" s="181">
        <v>3</v>
      </c>
      <c r="I3304" s="182">
        <f>Tabla1[[#This Row],[P_Esperada_MEISR ]]*0.0008928</f>
        <v>2.6784000000000001E-3</v>
      </c>
      <c r="J3304" s="183">
        <v>1</v>
      </c>
      <c r="K3304" s="183">
        <f>Tabla1[[#This Row],[Puntuación]]-1</f>
        <v>0</v>
      </c>
      <c r="L3304" s="182">
        <f>Tabla1[[#This Row],[Cambio escala]]*0.0008928</f>
        <v>0</v>
      </c>
      <c r="M3304" s="179" t="s">
        <v>24</v>
      </c>
      <c r="N3304" s="179" t="s">
        <v>1435</v>
      </c>
      <c r="O3304" s="179" t="s">
        <v>5</v>
      </c>
      <c r="P3304" s="179" t="s">
        <v>1441</v>
      </c>
      <c r="Q3304" s="179" t="s">
        <v>5</v>
      </c>
      <c r="R3304" s="179" t="s">
        <v>1519</v>
      </c>
      <c r="S3304" s="179" t="s">
        <v>340</v>
      </c>
      <c r="T3304" s="184" t="s">
        <v>14</v>
      </c>
      <c r="U3304" s="184" t="str">
        <f>Tabla1[[#This Row],[Códigos CIF]]&amp;" "&amp;"="&amp;" "&amp;Tabla1[[#This Row],[Códigos CIF Habilidad]]</f>
        <v>d720 = Interacciones interpersonales complejas</v>
      </c>
      <c r="V3304" s="189" t="s">
        <v>341</v>
      </c>
      <c r="W3304" s="19" t="s">
        <v>342</v>
      </c>
      <c r="X3304" s="10"/>
      <c r="Y3304" s="10"/>
      <c r="Z3304"/>
      <c r="AA3304"/>
      <c r="AB3304"/>
      <c r="AC3304"/>
      <c r="AD3304"/>
      <c r="AE3304"/>
      <c r="AF3304"/>
      <c r="AG3304"/>
      <c r="AH3304"/>
      <c r="AI3304"/>
    </row>
    <row r="3305" spans="1:35" ht="24">
      <c r="A3305" s="10">
        <v>3289</v>
      </c>
      <c r="B3305" s="176" t="s">
        <v>1346</v>
      </c>
      <c r="C3305" s="177" t="s">
        <v>1215</v>
      </c>
      <c r="D3305" s="177" t="s">
        <v>569</v>
      </c>
      <c r="E3305" s="178" t="s">
        <v>589</v>
      </c>
      <c r="F3305" s="179">
        <v>24</v>
      </c>
      <c r="G3305" s="180" t="s">
        <v>685</v>
      </c>
      <c r="H3305" s="181">
        <v>3</v>
      </c>
      <c r="I3305" s="182">
        <f>Tabla1[[#This Row],[P_Esperada_MEISR ]]*0.0008928</f>
        <v>2.6784000000000001E-3</v>
      </c>
      <c r="J3305" s="183">
        <v>1</v>
      </c>
      <c r="K3305" s="183">
        <f>Tabla1[[#This Row],[Puntuación]]-1</f>
        <v>0</v>
      </c>
      <c r="L3305" s="182">
        <f>Tabla1[[#This Row],[Cambio escala]]*0.0008928</f>
        <v>0</v>
      </c>
      <c r="M3305" s="179" t="s">
        <v>5</v>
      </c>
      <c r="N3305" s="179" t="s">
        <v>1436</v>
      </c>
      <c r="O3305" s="179" t="s">
        <v>5</v>
      </c>
      <c r="P3305" s="179" t="s">
        <v>1441</v>
      </c>
      <c r="Q3305" s="179" t="s">
        <v>5</v>
      </c>
      <c r="R3305" s="179" t="s">
        <v>1519</v>
      </c>
      <c r="S3305" s="179" t="s">
        <v>13</v>
      </c>
      <c r="T3305" s="184" t="s">
        <v>14</v>
      </c>
      <c r="U3305" s="184" t="str">
        <f>Tabla1[[#This Row],[Códigos CIF]]&amp;" "&amp;"="&amp;" "&amp;Tabla1[[#This Row],[Códigos CIF Habilidad]]</f>
        <v>d710 = Interacciones interpersonales básicas</v>
      </c>
      <c r="V3305" s="189" t="s">
        <v>15</v>
      </c>
      <c r="W3305" s="19" t="s">
        <v>16</v>
      </c>
      <c r="X3305" s="10"/>
      <c r="Y3305" s="10"/>
      <c r="Z3305"/>
      <c r="AA3305"/>
      <c r="AB3305"/>
      <c r="AC3305"/>
      <c r="AD3305"/>
      <c r="AE3305"/>
      <c r="AF3305"/>
      <c r="AG3305"/>
      <c r="AH3305"/>
      <c r="AI3305"/>
    </row>
    <row r="3306" spans="1:35" ht="20.399999999999999">
      <c r="A3306" s="10">
        <v>3290</v>
      </c>
      <c r="B3306" s="176" t="s">
        <v>1346</v>
      </c>
      <c r="C3306" s="177" t="s">
        <v>1237</v>
      </c>
      <c r="D3306" s="177" t="s">
        <v>569</v>
      </c>
      <c r="E3306" s="178" t="s">
        <v>590</v>
      </c>
      <c r="F3306" s="179">
        <v>24</v>
      </c>
      <c r="G3306" s="180" t="s">
        <v>685</v>
      </c>
      <c r="H3306" s="181">
        <v>3</v>
      </c>
      <c r="I3306" s="182">
        <f>Tabla1[[#This Row],[P_Esperada_MEISR ]]*0.0008928</f>
        <v>2.6784000000000001E-3</v>
      </c>
      <c r="J3306" s="183">
        <v>1</v>
      </c>
      <c r="K3306" s="183">
        <f>Tabla1[[#This Row],[Puntuación]]-1</f>
        <v>0</v>
      </c>
      <c r="L3306" s="182">
        <f>Tabla1[[#This Row],[Cambio escala]]*0.0008928</f>
        <v>0</v>
      </c>
      <c r="M3306" s="179" t="s">
        <v>23</v>
      </c>
      <c r="N3306" s="179" t="s">
        <v>1434</v>
      </c>
      <c r="O3306" s="179" t="s">
        <v>25</v>
      </c>
      <c r="P3306" s="179" t="s">
        <v>1440</v>
      </c>
      <c r="Q3306" s="179" t="s">
        <v>23</v>
      </c>
      <c r="R3306" s="179" t="s">
        <v>1525</v>
      </c>
      <c r="S3306" s="179" t="s">
        <v>160</v>
      </c>
      <c r="T3306" s="184" t="s">
        <v>27</v>
      </c>
      <c r="U3306" s="184" t="str">
        <f>Tabla1[[#This Row],[Códigos CIF]]&amp;" "&amp;"="&amp;" "&amp;Tabla1[[#This Row],[Códigos CIF Habilidad]]</f>
        <v>d455 = Desplazarse por el entorno</v>
      </c>
      <c r="V3306" s="189" t="s">
        <v>161</v>
      </c>
      <c r="W3306" s="19" t="s">
        <v>162</v>
      </c>
      <c r="X3306" s="10"/>
      <c r="Y3306" s="10"/>
      <c r="Z3306"/>
      <c r="AA3306"/>
      <c r="AB3306"/>
      <c r="AC3306"/>
      <c r="AD3306"/>
      <c r="AE3306"/>
      <c r="AF3306"/>
      <c r="AG3306"/>
      <c r="AH3306"/>
      <c r="AI3306"/>
    </row>
    <row r="3307" spans="1:35" ht="30.6">
      <c r="A3307" s="10">
        <v>3291</v>
      </c>
      <c r="B3307" s="176" t="s">
        <v>1346</v>
      </c>
      <c r="C3307" s="177" t="s">
        <v>1238</v>
      </c>
      <c r="D3307" s="177" t="s">
        <v>569</v>
      </c>
      <c r="E3307" s="178" t="s">
        <v>596</v>
      </c>
      <c r="F3307" s="179">
        <v>24</v>
      </c>
      <c r="G3307" s="180" t="s">
        <v>685</v>
      </c>
      <c r="H3307" s="181">
        <v>3</v>
      </c>
      <c r="I3307" s="182">
        <f>Tabla1[[#This Row],[P_Esperada_MEISR ]]*0.0008928</f>
        <v>2.6784000000000001E-3</v>
      </c>
      <c r="J3307" s="183">
        <v>1</v>
      </c>
      <c r="K3307" s="183">
        <f>Tabla1[[#This Row],[Puntuación]]-1</f>
        <v>0</v>
      </c>
      <c r="L3307" s="182">
        <f>Tabla1[[#This Row],[Cambio escala]]*0.0008928</f>
        <v>0</v>
      </c>
      <c r="M3307" s="179" t="s">
        <v>5</v>
      </c>
      <c r="N3307" s="179" t="s">
        <v>1436</v>
      </c>
      <c r="O3307" s="179" t="s">
        <v>6</v>
      </c>
      <c r="P3307" s="179" t="s">
        <v>1439</v>
      </c>
      <c r="Q3307" s="179" t="s">
        <v>7</v>
      </c>
      <c r="R3307" s="179" t="s">
        <v>1526</v>
      </c>
      <c r="S3307" s="179" t="s">
        <v>111</v>
      </c>
      <c r="T3307" s="184" t="s">
        <v>19</v>
      </c>
      <c r="U3307" s="184" t="str">
        <f>Tabla1[[#This Row],[Códigos CIF]]&amp;" "&amp;"="&amp;" "&amp;Tabla1[[#This Row],[Códigos CIF Habilidad]]</f>
        <v>d137 = Adquirir conceptos</v>
      </c>
      <c r="V3307" s="189" t="s">
        <v>112</v>
      </c>
      <c r="W3307" s="19" t="s">
        <v>113</v>
      </c>
      <c r="X3307" s="10"/>
      <c r="Y3307" s="10"/>
      <c r="Z3307"/>
      <c r="AA3307"/>
      <c r="AB3307"/>
      <c r="AC3307"/>
      <c r="AD3307"/>
      <c r="AE3307"/>
      <c r="AF3307"/>
      <c r="AG3307"/>
      <c r="AH3307"/>
      <c r="AI3307"/>
    </row>
    <row r="3308" spans="1:35" ht="20.399999999999999">
      <c r="A3308" s="10">
        <v>3292</v>
      </c>
      <c r="B3308" s="176" t="s">
        <v>1346</v>
      </c>
      <c r="C3308" s="177" t="s">
        <v>1239</v>
      </c>
      <c r="D3308" s="177" t="s">
        <v>569</v>
      </c>
      <c r="E3308" s="178" t="s">
        <v>591</v>
      </c>
      <c r="F3308" s="179">
        <v>27</v>
      </c>
      <c r="G3308" s="180" t="s">
        <v>738</v>
      </c>
      <c r="H3308" s="181">
        <v>3</v>
      </c>
      <c r="I3308" s="182">
        <f>Tabla1[[#This Row],[P_Esperada_MEISR ]]*0.0008928</f>
        <v>2.6784000000000001E-3</v>
      </c>
      <c r="J3308" s="183">
        <v>1</v>
      </c>
      <c r="K3308" s="183">
        <f>Tabla1[[#This Row],[Puntuación]]-1</f>
        <v>0</v>
      </c>
      <c r="L3308" s="182">
        <f>Tabla1[[#This Row],[Cambio escala]]*0.0008928</f>
        <v>0</v>
      </c>
      <c r="M3308" s="179" t="s">
        <v>5</v>
      </c>
      <c r="N3308" s="179" t="s">
        <v>1436</v>
      </c>
      <c r="O3308" s="179" t="s">
        <v>6</v>
      </c>
      <c r="P3308" s="179" t="s">
        <v>1439</v>
      </c>
      <c r="Q3308" s="179" t="s">
        <v>7</v>
      </c>
      <c r="R3308" s="179" t="s">
        <v>1526</v>
      </c>
      <c r="S3308" s="179" t="s">
        <v>103</v>
      </c>
      <c r="T3308" s="184" t="s">
        <v>9</v>
      </c>
      <c r="U3308" s="184" t="str">
        <f>Tabla1[[#This Row],[Códigos CIF]]&amp;" "&amp;"="&amp;" "&amp;Tabla1[[#This Row],[Códigos CIF Habilidad]]</f>
        <v>d350 = Conversación</v>
      </c>
      <c r="V3308" s="189" t="s">
        <v>104</v>
      </c>
      <c r="W3308" s="19" t="s">
        <v>105</v>
      </c>
      <c r="X3308" s="10"/>
      <c r="Y3308" s="10"/>
      <c r="Z3308"/>
      <c r="AA3308"/>
      <c r="AB3308"/>
      <c r="AC3308"/>
      <c r="AD3308"/>
      <c r="AE3308"/>
      <c r="AF3308"/>
      <c r="AG3308"/>
      <c r="AH3308"/>
      <c r="AI3308"/>
    </row>
    <row r="3309" spans="1:35" ht="20.399999999999999">
      <c r="A3309" s="10">
        <v>3293</v>
      </c>
      <c r="B3309" s="176" t="s">
        <v>1346</v>
      </c>
      <c r="C3309" s="177" t="s">
        <v>1240</v>
      </c>
      <c r="D3309" s="177" t="s">
        <v>569</v>
      </c>
      <c r="E3309" s="178" t="s">
        <v>592</v>
      </c>
      <c r="F3309" s="179">
        <v>27</v>
      </c>
      <c r="G3309" s="180" t="s">
        <v>738</v>
      </c>
      <c r="H3309" s="181">
        <v>3</v>
      </c>
      <c r="I3309" s="182">
        <f>Tabla1[[#This Row],[P_Esperada_MEISR ]]*0.0008928</f>
        <v>2.6784000000000001E-3</v>
      </c>
      <c r="J3309" s="183">
        <v>1</v>
      </c>
      <c r="K3309" s="183">
        <f>Tabla1[[#This Row],[Puntuación]]-1</f>
        <v>0</v>
      </c>
      <c r="L3309" s="182">
        <f>Tabla1[[#This Row],[Cambio escala]]*0.0008928</f>
        <v>0</v>
      </c>
      <c r="M3309" s="179" t="s">
        <v>24</v>
      </c>
      <c r="N3309" s="179" t="s">
        <v>1435</v>
      </c>
      <c r="O3309" s="179" t="s">
        <v>31</v>
      </c>
      <c r="P3309" s="179" t="s">
        <v>1438</v>
      </c>
      <c r="Q3309" s="179" t="s">
        <v>7</v>
      </c>
      <c r="R3309" s="179" t="s">
        <v>1526</v>
      </c>
      <c r="S3309" s="179" t="s">
        <v>111</v>
      </c>
      <c r="T3309" s="184" t="s">
        <v>19</v>
      </c>
      <c r="U3309" s="184" t="str">
        <f>Tabla1[[#This Row],[Códigos CIF]]&amp;" "&amp;"="&amp;" "&amp;Tabla1[[#This Row],[Códigos CIF Habilidad]]</f>
        <v>d137 = Adquirir conceptos</v>
      </c>
      <c r="V3309" s="189" t="s">
        <v>112</v>
      </c>
      <c r="W3309" s="19" t="s">
        <v>113</v>
      </c>
      <c r="X3309" s="10"/>
      <c r="Y3309" s="10"/>
      <c r="Z3309"/>
      <c r="AA3309"/>
      <c r="AB3309"/>
      <c r="AC3309"/>
      <c r="AD3309"/>
      <c r="AE3309"/>
      <c r="AF3309"/>
      <c r="AG3309"/>
      <c r="AH3309"/>
      <c r="AI3309"/>
    </row>
    <row r="3310" spans="1:35" ht="30.6">
      <c r="A3310" s="10">
        <v>3294</v>
      </c>
      <c r="B3310" s="176" t="s">
        <v>1346</v>
      </c>
      <c r="C3310" s="177" t="s">
        <v>1241</v>
      </c>
      <c r="D3310" s="177" t="s">
        <v>569</v>
      </c>
      <c r="E3310" s="178" t="s">
        <v>593</v>
      </c>
      <c r="F3310" s="179">
        <v>30</v>
      </c>
      <c r="G3310" s="180" t="s">
        <v>738</v>
      </c>
      <c r="H3310" s="181">
        <v>3</v>
      </c>
      <c r="I3310" s="182">
        <f>Tabla1[[#This Row],[P_Esperada_MEISR ]]*0.0008928</f>
        <v>2.6784000000000001E-3</v>
      </c>
      <c r="J3310" s="183">
        <v>1</v>
      </c>
      <c r="K3310" s="183">
        <f>Tabla1[[#This Row],[Puntuación]]-1</f>
        <v>0</v>
      </c>
      <c r="L3310" s="182">
        <f>Tabla1[[#This Row],[Cambio escala]]*0.0008928</f>
        <v>0</v>
      </c>
      <c r="M3310" s="179" t="s">
        <v>24</v>
      </c>
      <c r="N3310" s="179" t="s">
        <v>1435</v>
      </c>
      <c r="O3310" s="179" t="s">
        <v>5</v>
      </c>
      <c r="P3310" s="179" t="s">
        <v>1441</v>
      </c>
      <c r="Q3310" s="179" t="s">
        <v>5</v>
      </c>
      <c r="R3310" s="179" t="s">
        <v>1519</v>
      </c>
      <c r="S3310" s="179" t="s">
        <v>72</v>
      </c>
      <c r="T3310" s="184" t="s">
        <v>50</v>
      </c>
      <c r="U3310" s="184" t="str">
        <f>Tabla1[[#This Row],[Códigos CIF]]&amp;" "&amp;"="&amp;" "&amp;Tabla1[[#This Row],[Códigos CIF Habilidad]]</f>
        <v>d230 = Llevar a cabo rutinas diarias</v>
      </c>
      <c r="V3310" s="189" t="s">
        <v>73</v>
      </c>
      <c r="W3310" s="19" t="s">
        <v>74</v>
      </c>
      <c r="X3310" s="10"/>
      <c r="Y3310" s="10"/>
      <c r="Z3310"/>
      <c r="AA3310"/>
      <c r="AB3310"/>
      <c r="AC3310"/>
      <c r="AD3310"/>
      <c r="AE3310"/>
      <c r="AF3310"/>
      <c r="AG3310"/>
      <c r="AH3310"/>
      <c r="AI3310"/>
    </row>
    <row r="3311" spans="1:35" ht="30.6">
      <c r="A3311" s="10">
        <v>3295</v>
      </c>
      <c r="B3311" s="176" t="s">
        <v>1346</v>
      </c>
      <c r="C3311" s="177" t="s">
        <v>1210</v>
      </c>
      <c r="D3311" s="177" t="s">
        <v>569</v>
      </c>
      <c r="E3311" s="178" t="s">
        <v>1554</v>
      </c>
      <c r="F3311" s="179">
        <v>30</v>
      </c>
      <c r="G3311" s="180" t="s">
        <v>738</v>
      </c>
      <c r="H3311" s="181">
        <v>3</v>
      </c>
      <c r="I3311" s="182">
        <f>Tabla1[[#This Row],[P_Esperada_MEISR ]]*0.0008928</f>
        <v>2.6784000000000001E-3</v>
      </c>
      <c r="J3311" s="183">
        <v>1</v>
      </c>
      <c r="K3311" s="183">
        <f>Tabla1[[#This Row],[Puntuación]]-1</f>
        <v>0</v>
      </c>
      <c r="L3311" s="182">
        <f>Tabla1[[#This Row],[Cambio escala]]*0.0008928</f>
        <v>0</v>
      </c>
      <c r="M3311" s="179" t="s">
        <v>5</v>
      </c>
      <c r="N3311" s="179" t="s">
        <v>1436</v>
      </c>
      <c r="O3311" s="179" t="s">
        <v>31</v>
      </c>
      <c r="P3311" s="179" t="s">
        <v>1438</v>
      </c>
      <c r="Q3311" s="179" t="s">
        <v>5</v>
      </c>
      <c r="R3311" s="179" t="s">
        <v>1519</v>
      </c>
      <c r="S3311" s="179" t="s">
        <v>77</v>
      </c>
      <c r="T3311" s="184" t="s">
        <v>50</v>
      </c>
      <c r="U3311" s="184" t="str">
        <f>Tabla1[[#This Row],[Códigos CIF]]&amp;" "&amp;"="&amp;" "&amp;Tabla1[[#This Row],[Códigos CIF Habilidad]]</f>
        <v>d250 = Manejo del comportamiento propio</v>
      </c>
      <c r="V3311" s="189" t="s">
        <v>78</v>
      </c>
      <c r="W3311" s="19" t="s">
        <v>79</v>
      </c>
      <c r="X3311" s="10"/>
      <c r="Y3311" s="10"/>
      <c r="Z3311"/>
      <c r="AA3311"/>
      <c r="AB3311"/>
      <c r="AC3311"/>
      <c r="AD3311"/>
      <c r="AE3311"/>
      <c r="AF3311"/>
      <c r="AG3311"/>
      <c r="AH3311"/>
      <c r="AI3311"/>
    </row>
    <row r="3312" spans="1:35">
      <c r="A3312" s="10">
        <v>3296</v>
      </c>
      <c r="B3312" s="176" t="s">
        <v>1346</v>
      </c>
      <c r="C3312" s="177" t="s">
        <v>1242</v>
      </c>
      <c r="D3312" s="177" t="s">
        <v>569</v>
      </c>
      <c r="E3312" s="178" t="s">
        <v>595</v>
      </c>
      <c r="F3312" s="179">
        <v>30</v>
      </c>
      <c r="G3312" s="180" t="s">
        <v>738</v>
      </c>
      <c r="H3312" s="181">
        <v>3</v>
      </c>
      <c r="I3312" s="182">
        <f>Tabla1[[#This Row],[P_Esperada_MEISR ]]*0.0008928</f>
        <v>2.6784000000000001E-3</v>
      </c>
      <c r="J3312" s="183">
        <v>1</v>
      </c>
      <c r="K3312" s="183">
        <f>Tabla1[[#This Row],[Puntuación]]-1</f>
        <v>0</v>
      </c>
      <c r="L3312" s="182">
        <f>Tabla1[[#This Row],[Cambio escala]]*0.0008928</f>
        <v>0</v>
      </c>
      <c r="M3312" s="179" t="s">
        <v>5</v>
      </c>
      <c r="N3312" s="179" t="s">
        <v>1436</v>
      </c>
      <c r="O3312" s="179" t="s">
        <v>31</v>
      </c>
      <c r="P3312" s="179" t="s">
        <v>1438</v>
      </c>
      <c r="Q3312" s="179" t="s">
        <v>7</v>
      </c>
      <c r="R3312" s="179" t="s">
        <v>1526</v>
      </c>
      <c r="S3312" s="179" t="s">
        <v>111</v>
      </c>
      <c r="T3312" s="184" t="s">
        <v>19</v>
      </c>
      <c r="U3312" s="184" t="str">
        <f>Tabla1[[#This Row],[Códigos CIF]]&amp;" "&amp;"="&amp;" "&amp;Tabla1[[#This Row],[Códigos CIF Habilidad]]</f>
        <v>d137 = Adquirir conceptos</v>
      </c>
      <c r="V3312" s="189" t="s">
        <v>112</v>
      </c>
      <c r="W3312" s="19" t="s">
        <v>113</v>
      </c>
      <c r="X3312" s="10"/>
      <c r="Y3312" s="10"/>
      <c r="Z3312"/>
      <c r="AA3312"/>
      <c r="AB3312"/>
      <c r="AC3312"/>
      <c r="AD3312"/>
      <c r="AE3312"/>
      <c r="AF3312"/>
      <c r="AG3312"/>
      <c r="AH3312"/>
      <c r="AI3312"/>
    </row>
    <row r="3313" spans="1:35" ht="24">
      <c r="A3313" s="10">
        <v>3297</v>
      </c>
      <c r="B3313" s="176" t="s">
        <v>1346</v>
      </c>
      <c r="C3313" s="177" t="s">
        <v>1243</v>
      </c>
      <c r="D3313" s="177" t="s">
        <v>569</v>
      </c>
      <c r="E3313" s="178" t="s">
        <v>606</v>
      </c>
      <c r="F3313" s="179">
        <v>30</v>
      </c>
      <c r="G3313" s="180" t="s">
        <v>738</v>
      </c>
      <c r="H3313" s="181">
        <v>3</v>
      </c>
      <c r="I3313" s="182">
        <f>Tabla1[[#This Row],[P_Esperada_MEISR ]]*0.0008928</f>
        <v>2.6784000000000001E-3</v>
      </c>
      <c r="J3313" s="183">
        <v>1</v>
      </c>
      <c r="K3313" s="183">
        <f>Tabla1[[#This Row],[Puntuación]]-1</f>
        <v>0</v>
      </c>
      <c r="L3313" s="182">
        <f>Tabla1[[#This Row],[Cambio escala]]*0.0008928</f>
        <v>0</v>
      </c>
      <c r="M3313" s="179" t="s">
        <v>23</v>
      </c>
      <c r="N3313" s="179" t="s">
        <v>1434</v>
      </c>
      <c r="O3313" s="179" t="s">
        <v>23</v>
      </c>
      <c r="P3313" s="179" t="s">
        <v>1437</v>
      </c>
      <c r="Q3313" s="179" t="s">
        <v>5</v>
      </c>
      <c r="R3313" s="179" t="s">
        <v>1519</v>
      </c>
      <c r="S3313" s="179" t="s">
        <v>13</v>
      </c>
      <c r="T3313" s="184" t="s">
        <v>14</v>
      </c>
      <c r="U3313" s="184" t="str">
        <f>Tabla1[[#This Row],[Códigos CIF]]&amp;" "&amp;"="&amp;" "&amp;Tabla1[[#This Row],[Códigos CIF Habilidad]]</f>
        <v>d710 = Interacciones interpersonales básicas</v>
      </c>
      <c r="V3313" s="189" t="s">
        <v>15</v>
      </c>
      <c r="W3313" s="19" t="s">
        <v>16</v>
      </c>
      <c r="X3313" s="10"/>
      <c r="Y3313" s="10"/>
      <c r="Z3313"/>
      <c r="AA3313"/>
      <c r="AB3313"/>
      <c r="AC3313"/>
      <c r="AD3313"/>
      <c r="AE3313"/>
      <c r="AF3313"/>
      <c r="AG3313"/>
      <c r="AH3313"/>
      <c r="AI3313"/>
    </row>
    <row r="3314" spans="1:35" ht="20.399999999999999">
      <c r="A3314" s="10">
        <v>3298</v>
      </c>
      <c r="B3314" s="176" t="s">
        <v>1346</v>
      </c>
      <c r="C3314" s="177" t="s">
        <v>1244</v>
      </c>
      <c r="D3314" s="177" t="s">
        <v>569</v>
      </c>
      <c r="E3314" s="178" t="s">
        <v>597</v>
      </c>
      <c r="F3314" s="179">
        <v>33</v>
      </c>
      <c r="G3314" s="180" t="s">
        <v>739</v>
      </c>
      <c r="H3314" s="181">
        <v>3</v>
      </c>
      <c r="I3314" s="182">
        <f>Tabla1[[#This Row],[P_Esperada_MEISR ]]*0.0008928</f>
        <v>2.6784000000000001E-3</v>
      </c>
      <c r="J3314" s="183">
        <v>1</v>
      </c>
      <c r="K3314" s="183">
        <f>Tabla1[[#This Row],[Puntuación]]-1</f>
        <v>0</v>
      </c>
      <c r="L3314" s="182">
        <f>Tabla1[[#This Row],[Cambio escala]]*0.0008928</f>
        <v>0</v>
      </c>
      <c r="M3314" s="179" t="s">
        <v>23</v>
      </c>
      <c r="N3314" s="179" t="s">
        <v>1434</v>
      </c>
      <c r="O3314" s="179" t="s">
        <v>25</v>
      </c>
      <c r="P3314" s="179" t="s">
        <v>1440</v>
      </c>
      <c r="Q3314" s="179" t="s">
        <v>23</v>
      </c>
      <c r="R3314" s="179" t="s">
        <v>1525</v>
      </c>
      <c r="S3314" s="179" t="s">
        <v>389</v>
      </c>
      <c r="T3314" s="184" t="s">
        <v>27</v>
      </c>
      <c r="U3314" s="184" t="str">
        <f>Tabla1[[#This Row],[Códigos CIF]]&amp;" "&amp;"="&amp;" "&amp;Tabla1[[#This Row],[Códigos CIF Habilidad]]</f>
        <v>d450 = Andar</v>
      </c>
      <c r="V3314" s="189" t="s">
        <v>390</v>
      </c>
      <c r="W3314" s="19" t="s">
        <v>391</v>
      </c>
      <c r="X3314" s="10"/>
      <c r="Y3314" s="10"/>
      <c r="Z3314"/>
      <c r="AA3314"/>
      <c r="AB3314"/>
      <c r="AC3314"/>
      <c r="AD3314"/>
      <c r="AE3314"/>
      <c r="AF3314"/>
      <c r="AG3314"/>
      <c r="AH3314"/>
      <c r="AI3314"/>
    </row>
    <row r="3315" spans="1:35" ht="30.6">
      <c r="A3315" s="10">
        <v>3299</v>
      </c>
      <c r="B3315" s="176" t="s">
        <v>1346</v>
      </c>
      <c r="C3315" s="177" t="s">
        <v>1245</v>
      </c>
      <c r="D3315" s="177" t="s">
        <v>569</v>
      </c>
      <c r="E3315" s="178" t="s">
        <v>599</v>
      </c>
      <c r="F3315" s="179">
        <v>36</v>
      </c>
      <c r="G3315" s="180" t="s">
        <v>739</v>
      </c>
      <c r="H3315" s="181">
        <v>3</v>
      </c>
      <c r="I3315" s="182">
        <f>Tabla1[[#This Row],[P_Esperada_MEISR ]]*0.0008928</f>
        <v>2.6784000000000001E-3</v>
      </c>
      <c r="J3315" s="183">
        <v>1</v>
      </c>
      <c r="K3315" s="183">
        <f>Tabla1[[#This Row],[Puntuación]]-1</f>
        <v>0</v>
      </c>
      <c r="L3315" s="182">
        <f>Tabla1[[#This Row],[Cambio escala]]*0.0008928</f>
        <v>0</v>
      </c>
      <c r="M3315" s="179" t="s">
        <v>24</v>
      </c>
      <c r="N3315" s="179" t="s">
        <v>1435</v>
      </c>
      <c r="O3315" s="179" t="s">
        <v>5</v>
      </c>
      <c r="P3315" s="179" t="s">
        <v>1441</v>
      </c>
      <c r="Q3315" s="179" t="s">
        <v>5</v>
      </c>
      <c r="R3315" s="179" t="s">
        <v>1519</v>
      </c>
      <c r="S3315" s="179" t="s">
        <v>72</v>
      </c>
      <c r="T3315" s="184" t="s">
        <v>50</v>
      </c>
      <c r="U3315" s="184" t="str">
        <f>Tabla1[[#This Row],[Códigos CIF]]&amp;" "&amp;"="&amp;" "&amp;Tabla1[[#This Row],[Códigos CIF Habilidad]]</f>
        <v>d230 = Llevar a cabo rutinas diarias</v>
      </c>
      <c r="V3315" s="189" t="s">
        <v>73</v>
      </c>
      <c r="W3315" s="19" t="s">
        <v>74</v>
      </c>
      <c r="X3315" s="10"/>
      <c r="Y3315" s="10"/>
      <c r="Z3315"/>
      <c r="AA3315"/>
      <c r="AB3315"/>
      <c r="AC3315"/>
      <c r="AD3315"/>
      <c r="AE3315"/>
      <c r="AF3315"/>
      <c r="AG3315"/>
      <c r="AH3315"/>
      <c r="AI3315"/>
    </row>
    <row r="3316" spans="1:35" ht="24">
      <c r="A3316" s="10">
        <v>3300</v>
      </c>
      <c r="B3316" s="176" t="s">
        <v>1346</v>
      </c>
      <c r="C3316" s="177" t="s">
        <v>1216</v>
      </c>
      <c r="D3316" s="177" t="s">
        <v>569</v>
      </c>
      <c r="E3316" s="178" t="s">
        <v>600</v>
      </c>
      <c r="F3316" s="179">
        <v>36</v>
      </c>
      <c r="G3316" s="180" t="s">
        <v>739</v>
      </c>
      <c r="H3316" s="181">
        <v>3</v>
      </c>
      <c r="I3316" s="182">
        <f>Tabla1[[#This Row],[P_Esperada_MEISR ]]*0.0008928</f>
        <v>2.6784000000000001E-3</v>
      </c>
      <c r="J3316" s="183">
        <v>1</v>
      </c>
      <c r="K3316" s="183">
        <f>Tabla1[[#This Row],[Puntuación]]-1</f>
        <v>0</v>
      </c>
      <c r="L3316" s="182">
        <f>Tabla1[[#This Row],[Cambio escala]]*0.0008928</f>
        <v>0</v>
      </c>
      <c r="M3316" s="179" t="s">
        <v>24</v>
      </c>
      <c r="N3316" s="179" t="s">
        <v>1435</v>
      </c>
      <c r="O3316" s="179" t="s">
        <v>5</v>
      </c>
      <c r="P3316" s="179" t="s">
        <v>1441</v>
      </c>
      <c r="Q3316" s="179" t="s">
        <v>5</v>
      </c>
      <c r="R3316" s="179" t="s">
        <v>1519</v>
      </c>
      <c r="S3316" s="179" t="s">
        <v>13</v>
      </c>
      <c r="T3316" s="184" t="s">
        <v>14</v>
      </c>
      <c r="U3316" s="184" t="str">
        <f>Tabla1[[#This Row],[Códigos CIF]]&amp;" "&amp;"="&amp;" "&amp;Tabla1[[#This Row],[Códigos CIF Habilidad]]</f>
        <v>d710 = Interacciones interpersonales básicas</v>
      </c>
      <c r="V3316" s="189" t="s">
        <v>15</v>
      </c>
      <c r="W3316" s="19" t="s">
        <v>16</v>
      </c>
      <c r="X3316" s="10"/>
      <c r="Y3316" s="10"/>
      <c r="Z3316"/>
      <c r="AA3316"/>
      <c r="AB3316"/>
      <c r="AC3316"/>
      <c r="AD3316"/>
      <c r="AE3316"/>
      <c r="AF3316"/>
      <c r="AG3316"/>
      <c r="AH3316"/>
      <c r="AI3316"/>
    </row>
    <row r="3317" spans="1:35">
      <c r="A3317" s="10">
        <v>3301</v>
      </c>
      <c r="B3317" s="176" t="s">
        <v>1346</v>
      </c>
      <c r="C3317" s="177" t="s">
        <v>1217</v>
      </c>
      <c r="D3317" s="177" t="s">
        <v>569</v>
      </c>
      <c r="E3317" s="178" t="s">
        <v>602</v>
      </c>
      <c r="F3317" s="179">
        <v>36</v>
      </c>
      <c r="G3317" s="180" t="s">
        <v>739</v>
      </c>
      <c r="H3317" s="181">
        <v>3</v>
      </c>
      <c r="I3317" s="182">
        <f>Tabla1[[#This Row],[P_Esperada_MEISR ]]*0.0008928</f>
        <v>2.6784000000000001E-3</v>
      </c>
      <c r="J3317" s="183">
        <v>1</v>
      </c>
      <c r="K3317" s="183">
        <f>Tabla1[[#This Row],[Puntuación]]-1</f>
        <v>0</v>
      </c>
      <c r="L3317" s="182">
        <f>Tabla1[[#This Row],[Cambio escala]]*0.0008928</f>
        <v>0</v>
      </c>
      <c r="M3317" s="179" t="s">
        <v>23</v>
      </c>
      <c r="N3317" s="179" t="s">
        <v>1434</v>
      </c>
      <c r="O3317" s="179" t="s">
        <v>25</v>
      </c>
      <c r="P3317" s="179" t="s">
        <v>1440</v>
      </c>
      <c r="Q3317" s="179" t="s">
        <v>23</v>
      </c>
      <c r="R3317" s="179" t="s">
        <v>1525</v>
      </c>
      <c r="S3317" s="179" t="s">
        <v>132</v>
      </c>
      <c r="T3317" s="184" t="s">
        <v>27</v>
      </c>
      <c r="U3317" s="184" t="str">
        <f>Tabla1[[#This Row],[Códigos CIF]]&amp;" "&amp;"="&amp;" "&amp;Tabla1[[#This Row],[Códigos CIF Habilidad]]</f>
        <v>d440 = Uso fino de la mano</v>
      </c>
      <c r="V3317" s="189" t="s">
        <v>133</v>
      </c>
      <c r="W3317" s="19" t="s">
        <v>134</v>
      </c>
      <c r="X3317" s="10"/>
      <c r="Y3317" s="10"/>
      <c r="Z3317"/>
      <c r="AA3317"/>
      <c r="AB3317"/>
      <c r="AC3317"/>
      <c r="AD3317"/>
      <c r="AE3317"/>
      <c r="AF3317"/>
      <c r="AG3317"/>
      <c r="AH3317"/>
      <c r="AI3317"/>
    </row>
    <row r="3318" spans="1:35">
      <c r="A3318" s="10">
        <v>3302</v>
      </c>
      <c r="B3318" s="176" t="s">
        <v>1346</v>
      </c>
      <c r="C3318" s="177" t="s">
        <v>1246</v>
      </c>
      <c r="D3318" s="177" t="s">
        <v>569</v>
      </c>
      <c r="E3318" s="178" t="s">
        <v>601</v>
      </c>
      <c r="F3318" s="179">
        <v>42</v>
      </c>
      <c r="G3318" s="180" t="s">
        <v>740</v>
      </c>
      <c r="H3318" s="181">
        <v>3</v>
      </c>
      <c r="I3318" s="182">
        <f>Tabla1[[#This Row],[P_Esperada_MEISR ]]*0.0008928</f>
        <v>2.6784000000000001E-3</v>
      </c>
      <c r="J3318" s="183">
        <v>1</v>
      </c>
      <c r="K3318" s="183">
        <f>Tabla1[[#This Row],[Puntuación]]-1</f>
        <v>0</v>
      </c>
      <c r="L3318" s="182">
        <f>Tabla1[[#This Row],[Cambio escala]]*0.0008928</f>
        <v>0</v>
      </c>
      <c r="M3318" s="179" t="s">
        <v>23</v>
      </c>
      <c r="N3318" s="179" t="s">
        <v>1434</v>
      </c>
      <c r="O3318" s="179" t="s">
        <v>23</v>
      </c>
      <c r="P3318" s="179" t="s">
        <v>1437</v>
      </c>
      <c r="Q3318" s="179" t="s">
        <v>23</v>
      </c>
      <c r="R3318" s="179" t="s">
        <v>1525</v>
      </c>
      <c r="S3318" s="179" t="s">
        <v>211</v>
      </c>
      <c r="T3318" s="184" t="s">
        <v>83</v>
      </c>
      <c r="U3318" s="184" t="str">
        <f>Tabla1[[#This Row],[Códigos CIF]]&amp;" "&amp;"="&amp;" "&amp;Tabla1[[#This Row],[Códigos CIF Habilidad]]</f>
        <v>d540 = Vestirse</v>
      </c>
      <c r="V3318" s="189" t="s">
        <v>212</v>
      </c>
      <c r="W3318" s="19" t="s">
        <v>213</v>
      </c>
      <c r="X3318" s="10"/>
      <c r="Y3318" s="10"/>
      <c r="Z3318"/>
      <c r="AA3318"/>
      <c r="AB3318"/>
      <c r="AC3318"/>
      <c r="AD3318"/>
      <c r="AE3318"/>
      <c r="AF3318"/>
      <c r="AG3318"/>
      <c r="AH3318"/>
      <c r="AI3318"/>
    </row>
    <row r="3319" spans="1:35" ht="20.399999999999999">
      <c r="A3319" s="10">
        <v>3303</v>
      </c>
      <c r="B3319" s="176" t="s">
        <v>1346</v>
      </c>
      <c r="C3319" s="177" t="s">
        <v>1247</v>
      </c>
      <c r="D3319" s="177" t="s">
        <v>569</v>
      </c>
      <c r="E3319" s="178" t="s">
        <v>603</v>
      </c>
      <c r="F3319" s="179">
        <v>42</v>
      </c>
      <c r="G3319" s="180" t="s">
        <v>740</v>
      </c>
      <c r="H3319" s="181">
        <v>3</v>
      </c>
      <c r="I3319" s="182">
        <f>Tabla1[[#This Row],[P_Esperada_MEISR ]]*0.0008928</f>
        <v>2.6784000000000001E-3</v>
      </c>
      <c r="J3319" s="183">
        <v>1</v>
      </c>
      <c r="K3319" s="183">
        <f>Tabla1[[#This Row],[Puntuación]]-1</f>
        <v>0</v>
      </c>
      <c r="L3319" s="182">
        <f>Tabla1[[#This Row],[Cambio escala]]*0.0008928</f>
        <v>0</v>
      </c>
      <c r="M3319" s="179" t="s">
        <v>24</v>
      </c>
      <c r="N3319" s="179" t="s">
        <v>1435</v>
      </c>
      <c r="O3319" s="179" t="s">
        <v>31</v>
      </c>
      <c r="P3319" s="179" t="s">
        <v>1438</v>
      </c>
      <c r="Q3319" s="179" t="s">
        <v>7</v>
      </c>
      <c r="R3319" s="179" t="s">
        <v>1526</v>
      </c>
      <c r="S3319" s="179" t="s">
        <v>111</v>
      </c>
      <c r="T3319" s="184" t="s">
        <v>19</v>
      </c>
      <c r="U3319" s="184" t="str">
        <f>Tabla1[[#This Row],[Códigos CIF]]&amp;" "&amp;"="&amp;" "&amp;Tabla1[[#This Row],[Códigos CIF Habilidad]]</f>
        <v>d137 = Adquirir conceptos</v>
      </c>
      <c r="V3319" s="189" t="s">
        <v>112</v>
      </c>
      <c r="W3319" s="19" t="s">
        <v>113</v>
      </c>
      <c r="X3319" s="10"/>
      <c r="Y3319" s="10"/>
      <c r="Z3319"/>
      <c r="AA3319"/>
      <c r="AB3319"/>
      <c r="AC3319"/>
      <c r="AD3319"/>
      <c r="AE3319"/>
      <c r="AF3319"/>
      <c r="AG3319"/>
      <c r="AH3319"/>
      <c r="AI3319"/>
    </row>
    <row r="3320" spans="1:35" ht="20.399999999999999">
      <c r="A3320" s="10">
        <v>3304</v>
      </c>
      <c r="B3320" s="176" t="s">
        <v>1346</v>
      </c>
      <c r="C3320" s="177" t="s">
        <v>1248</v>
      </c>
      <c r="D3320" s="177" t="s">
        <v>569</v>
      </c>
      <c r="E3320" s="178" t="s">
        <v>598</v>
      </c>
      <c r="F3320" s="179">
        <v>54</v>
      </c>
      <c r="G3320" s="180" t="s">
        <v>743</v>
      </c>
      <c r="H3320" s="181">
        <v>3</v>
      </c>
      <c r="I3320" s="182">
        <f>Tabla1[[#This Row],[P_Esperada_MEISR ]]*0.0008928</f>
        <v>2.6784000000000001E-3</v>
      </c>
      <c r="J3320" s="183">
        <v>1</v>
      </c>
      <c r="K3320" s="183">
        <f>Tabla1[[#This Row],[Puntuación]]-1</f>
        <v>0</v>
      </c>
      <c r="L3320" s="182">
        <f>Tabla1[[#This Row],[Cambio escala]]*0.0008928</f>
        <v>0</v>
      </c>
      <c r="M3320" s="179" t="s">
        <v>5</v>
      </c>
      <c r="N3320" s="179" t="s">
        <v>1436</v>
      </c>
      <c r="O3320" s="179" t="s">
        <v>5</v>
      </c>
      <c r="P3320" s="179" t="s">
        <v>1441</v>
      </c>
      <c r="Q3320" s="179" t="s">
        <v>5</v>
      </c>
      <c r="R3320" s="179" t="s">
        <v>1519</v>
      </c>
      <c r="S3320" s="179" t="s">
        <v>103</v>
      </c>
      <c r="T3320" s="184" t="s">
        <v>9</v>
      </c>
      <c r="U3320" s="184" t="str">
        <f>Tabla1[[#This Row],[Códigos CIF]]&amp;" "&amp;"="&amp;" "&amp;Tabla1[[#This Row],[Códigos CIF Habilidad]]</f>
        <v>d350 = Conversación</v>
      </c>
      <c r="V3320" s="189" t="s">
        <v>104</v>
      </c>
      <c r="W3320" s="19" t="s">
        <v>105</v>
      </c>
      <c r="X3320" s="10"/>
      <c r="Y3320" s="10"/>
      <c r="Z3320"/>
      <c r="AA3320"/>
      <c r="AB3320"/>
      <c r="AC3320"/>
      <c r="AD3320"/>
      <c r="AE3320"/>
      <c r="AF3320"/>
      <c r="AG3320"/>
      <c r="AH3320"/>
      <c r="AI3320"/>
    </row>
    <row r="3321" spans="1:35" ht="30.6">
      <c r="A3321" s="10">
        <v>3305</v>
      </c>
      <c r="B3321" s="176" t="s">
        <v>1346</v>
      </c>
      <c r="C3321" s="177" t="s">
        <v>1211</v>
      </c>
      <c r="D3321" s="177" t="s">
        <v>569</v>
      </c>
      <c r="E3321" s="178" t="s">
        <v>604</v>
      </c>
      <c r="F3321" s="179">
        <v>54</v>
      </c>
      <c r="G3321" s="180" t="s">
        <v>743</v>
      </c>
      <c r="H3321" s="181">
        <v>3</v>
      </c>
      <c r="I3321" s="182">
        <f>Tabla1[[#This Row],[P_Esperada_MEISR ]]*0.0008928</f>
        <v>2.6784000000000001E-3</v>
      </c>
      <c r="J3321" s="183">
        <v>1</v>
      </c>
      <c r="K3321" s="183">
        <f>Tabla1[[#This Row],[Puntuación]]-1</f>
        <v>0</v>
      </c>
      <c r="L3321" s="182">
        <f>Tabla1[[#This Row],[Cambio escala]]*0.0008928</f>
        <v>0</v>
      </c>
      <c r="M3321" s="179" t="s">
        <v>24</v>
      </c>
      <c r="N3321" s="179" t="s">
        <v>1435</v>
      </c>
      <c r="O3321" s="179" t="s">
        <v>31</v>
      </c>
      <c r="P3321" s="179" t="s">
        <v>1438</v>
      </c>
      <c r="Q3321" s="179" t="s">
        <v>7</v>
      </c>
      <c r="R3321" s="179" t="s">
        <v>1526</v>
      </c>
      <c r="S3321" s="179" t="s">
        <v>72</v>
      </c>
      <c r="T3321" s="184" t="s">
        <v>50</v>
      </c>
      <c r="U3321" s="184" t="str">
        <f>Tabla1[[#This Row],[Códigos CIF]]&amp;" "&amp;"="&amp;" "&amp;Tabla1[[#This Row],[Códigos CIF Habilidad]]</f>
        <v>d230 = Llevar a cabo rutinas diarias</v>
      </c>
      <c r="V3321" s="189" t="s">
        <v>73</v>
      </c>
      <c r="W3321" s="19" t="s">
        <v>74</v>
      </c>
      <c r="X3321" s="10"/>
      <c r="Y3321" s="10"/>
      <c r="Z3321"/>
      <c r="AA3321"/>
      <c r="AB3321"/>
      <c r="AC3321"/>
      <c r="AD3321"/>
      <c r="AE3321"/>
      <c r="AF3321"/>
      <c r="AG3321"/>
      <c r="AH3321"/>
      <c r="AI3321"/>
    </row>
    <row r="3322" spans="1:35" ht="20.399999999999999">
      <c r="A3322" s="10">
        <v>3306</v>
      </c>
      <c r="B3322" s="176" t="s">
        <v>1346</v>
      </c>
      <c r="C3322" s="177" t="s">
        <v>1249</v>
      </c>
      <c r="D3322" s="177" t="s">
        <v>569</v>
      </c>
      <c r="E3322" s="178" t="s">
        <v>605</v>
      </c>
      <c r="F3322" s="179">
        <v>54</v>
      </c>
      <c r="G3322" s="180" t="s">
        <v>743</v>
      </c>
      <c r="H3322" s="181">
        <v>3</v>
      </c>
      <c r="I3322" s="182">
        <f>Tabla1[[#This Row],[P_Esperada_MEISR ]]*0.0008928</f>
        <v>2.6784000000000001E-3</v>
      </c>
      <c r="J3322" s="183">
        <v>1</v>
      </c>
      <c r="K3322" s="183">
        <f>Tabla1[[#This Row],[Puntuación]]-1</f>
        <v>0</v>
      </c>
      <c r="L3322" s="182">
        <f>Tabla1[[#This Row],[Cambio escala]]*0.0008928</f>
        <v>0</v>
      </c>
      <c r="M3322" s="179" t="s">
        <v>24</v>
      </c>
      <c r="N3322" s="179" t="s">
        <v>1435</v>
      </c>
      <c r="O3322" s="179" t="s">
        <v>31</v>
      </c>
      <c r="P3322" s="179" t="s">
        <v>1438</v>
      </c>
      <c r="Q3322" s="179" t="s">
        <v>7</v>
      </c>
      <c r="R3322" s="179" t="s">
        <v>1526</v>
      </c>
      <c r="S3322" s="179" t="s">
        <v>284</v>
      </c>
      <c r="T3322" s="184" t="s">
        <v>19</v>
      </c>
      <c r="U3322" s="184" t="str">
        <f>Tabla1[[#This Row],[Códigos CIF]]&amp;" "&amp;"="&amp;" "&amp;Tabla1[[#This Row],[Códigos CIF Habilidad]]</f>
        <v>d132 = Adquirir información</v>
      </c>
      <c r="V3322" s="189" t="s">
        <v>285</v>
      </c>
      <c r="W3322" s="19" t="s">
        <v>286</v>
      </c>
      <c r="X3322" s="10"/>
      <c r="Y3322" s="10"/>
      <c r="Z3322"/>
      <c r="AA3322"/>
      <c r="AB3322"/>
      <c r="AC3322"/>
      <c r="AD3322"/>
      <c r="AE3322"/>
      <c r="AF3322"/>
      <c r="AG3322"/>
      <c r="AH3322"/>
      <c r="AI3322"/>
    </row>
    <row r="3323" spans="1:35" ht="20.399999999999999">
      <c r="A3323" s="10">
        <v>3307</v>
      </c>
      <c r="B3323" s="176" t="s">
        <v>1346</v>
      </c>
      <c r="C3323" s="177" t="s">
        <v>1250</v>
      </c>
      <c r="D3323" s="177" t="s">
        <v>569</v>
      </c>
      <c r="E3323" s="178" t="s">
        <v>607</v>
      </c>
      <c r="F3323" s="179">
        <v>60</v>
      </c>
      <c r="G3323" s="180" t="s">
        <v>744</v>
      </c>
      <c r="H3323" s="181">
        <v>3</v>
      </c>
      <c r="I3323" s="182">
        <f>Tabla1[[#This Row],[P_Esperada_MEISR ]]*0.0008928</f>
        <v>2.6784000000000001E-3</v>
      </c>
      <c r="J3323" s="183">
        <v>1</v>
      </c>
      <c r="K3323" s="183">
        <f>Tabla1[[#This Row],[Puntuación]]-1</f>
        <v>0</v>
      </c>
      <c r="L3323" s="182">
        <f>Tabla1[[#This Row],[Cambio escala]]*0.0008928</f>
        <v>0</v>
      </c>
      <c r="M3323" s="179" t="s">
        <v>23</v>
      </c>
      <c r="N3323" s="179" t="s">
        <v>1434</v>
      </c>
      <c r="O3323" s="179" t="s">
        <v>23</v>
      </c>
      <c r="P3323" s="179" t="s">
        <v>1437</v>
      </c>
      <c r="Q3323" s="179" t="s">
        <v>23</v>
      </c>
      <c r="R3323" s="179" t="s">
        <v>1525</v>
      </c>
      <c r="S3323" s="179" t="s">
        <v>34</v>
      </c>
      <c r="T3323" s="184" t="s">
        <v>27</v>
      </c>
      <c r="U3323" s="184" t="str">
        <f>Tabla1[[#This Row],[Códigos CIF]]&amp;" "&amp;"="&amp;" "&amp;Tabla1[[#This Row],[Códigos CIF Habilidad]]</f>
        <v>d445 = Uso de la mano y el brazo</v>
      </c>
      <c r="V3323" s="189" t="s">
        <v>35</v>
      </c>
      <c r="W3323" s="19" t="s">
        <v>36</v>
      </c>
      <c r="X3323" s="10"/>
      <c r="Y3323" s="10"/>
      <c r="Z3323"/>
      <c r="AA3323"/>
      <c r="AB3323"/>
      <c r="AC3323"/>
      <c r="AD3323"/>
      <c r="AE3323"/>
      <c r="AF3323"/>
      <c r="AG3323"/>
      <c r="AH3323"/>
      <c r="AI3323"/>
    </row>
    <row r="3324" spans="1:35" ht="61.2">
      <c r="A3324" s="10">
        <v>3308</v>
      </c>
      <c r="B3324" s="176" t="s">
        <v>1346</v>
      </c>
      <c r="C3324" s="177" t="s">
        <v>1251</v>
      </c>
      <c r="D3324" s="177" t="s">
        <v>569</v>
      </c>
      <c r="E3324" s="178" t="s">
        <v>608</v>
      </c>
      <c r="F3324" s="179">
        <v>60</v>
      </c>
      <c r="G3324" s="180" t="s">
        <v>744</v>
      </c>
      <c r="H3324" s="181">
        <v>3</v>
      </c>
      <c r="I3324" s="182">
        <f>Tabla1[[#This Row],[P_Esperada_MEISR ]]*0.0008928</f>
        <v>2.6784000000000001E-3</v>
      </c>
      <c r="J3324" s="183">
        <v>1</v>
      </c>
      <c r="K3324" s="183">
        <f>Tabla1[[#This Row],[Puntuación]]-1</f>
        <v>0</v>
      </c>
      <c r="L3324" s="182">
        <f>Tabla1[[#This Row],[Cambio escala]]*0.0008928</f>
        <v>0</v>
      </c>
      <c r="M3324" s="179" t="s">
        <v>23</v>
      </c>
      <c r="N3324" s="179" t="s">
        <v>1434</v>
      </c>
      <c r="O3324" s="179" t="s">
        <v>23</v>
      </c>
      <c r="P3324" s="179" t="s">
        <v>1437</v>
      </c>
      <c r="Q3324" s="179" t="s">
        <v>23</v>
      </c>
      <c r="R3324" s="179" t="s">
        <v>1525</v>
      </c>
      <c r="S3324" s="179" t="s">
        <v>77</v>
      </c>
      <c r="T3324" s="184" t="s">
        <v>50</v>
      </c>
      <c r="U3324" s="184" t="str">
        <f>Tabla1[[#This Row],[Códigos CIF]]&amp;" "&amp;"="&amp;" "&amp;Tabla1[[#This Row],[Códigos CIF Habilidad]]</f>
        <v>d250 = Manejo del comportamiento propio</v>
      </c>
      <c r="V3324" s="189" t="s">
        <v>78</v>
      </c>
      <c r="W3324" s="19" t="s">
        <v>79</v>
      </c>
      <c r="X3324" s="10"/>
      <c r="Y3324" s="10"/>
      <c r="Z3324"/>
      <c r="AA3324"/>
      <c r="AB3324"/>
      <c r="AC3324"/>
      <c r="AD3324"/>
      <c r="AE3324"/>
      <c r="AF3324"/>
      <c r="AG3324"/>
      <c r="AH3324"/>
      <c r="AI3324"/>
    </row>
    <row r="3325" spans="1:35">
      <c r="A3325" s="10">
        <v>3309</v>
      </c>
      <c r="B3325" s="176" t="s">
        <v>1346</v>
      </c>
      <c r="C3325" s="177" t="s">
        <v>1252</v>
      </c>
      <c r="D3325" s="177" t="s">
        <v>609</v>
      </c>
      <c r="E3325" s="178" t="s">
        <v>610</v>
      </c>
      <c r="F3325" s="179">
        <v>0</v>
      </c>
      <c r="G3325" s="180" t="s">
        <v>683</v>
      </c>
      <c r="H3325" s="181">
        <v>3</v>
      </c>
      <c r="I3325" s="182">
        <f>Tabla1[[#This Row],[P_Esperada_MEISR ]]*0.0008928</f>
        <v>2.6784000000000001E-3</v>
      </c>
      <c r="J3325" s="183">
        <v>1</v>
      </c>
      <c r="K3325" s="183">
        <f>Tabla1[[#This Row],[Puntuación]]-1</f>
        <v>0</v>
      </c>
      <c r="L3325" s="182">
        <f>Tabla1[[#This Row],[Cambio escala]]*0.0008928</f>
        <v>0</v>
      </c>
      <c r="M3325" s="179" t="s">
        <v>5</v>
      </c>
      <c r="N3325" s="179" t="s">
        <v>1436</v>
      </c>
      <c r="O3325" s="179" t="s">
        <v>5</v>
      </c>
      <c r="P3325" s="179" t="s">
        <v>1441</v>
      </c>
      <c r="Q3325" s="179" t="s">
        <v>5</v>
      </c>
      <c r="R3325" s="179" t="s">
        <v>1519</v>
      </c>
      <c r="S3325" s="179" t="s">
        <v>41</v>
      </c>
      <c r="T3325" s="184" t="s">
        <v>19</v>
      </c>
      <c r="U3325" s="184" t="str">
        <f>Tabla1[[#This Row],[Códigos CIF]]&amp;" "&amp;"="&amp;" "&amp;Tabla1[[#This Row],[Códigos CIF Habilidad]]</f>
        <v>d160 = Centrar la atención</v>
      </c>
      <c r="V3325" s="189" t="s">
        <v>42</v>
      </c>
      <c r="W3325" s="19" t="s">
        <v>43</v>
      </c>
      <c r="X3325" s="10"/>
      <c r="Y3325" s="10"/>
      <c r="Z3325"/>
      <c r="AA3325"/>
      <c r="AB3325"/>
      <c r="AC3325"/>
      <c r="AD3325"/>
      <c r="AE3325"/>
      <c r="AF3325"/>
      <c r="AG3325"/>
      <c r="AH3325"/>
      <c r="AI3325"/>
    </row>
    <row r="3326" spans="1:35">
      <c r="A3326" s="10">
        <v>3310</v>
      </c>
      <c r="B3326" s="176" t="s">
        <v>1346</v>
      </c>
      <c r="C3326" s="177" t="s">
        <v>1254</v>
      </c>
      <c r="D3326" s="177" t="s">
        <v>609</v>
      </c>
      <c r="E3326" s="178" t="s">
        <v>611</v>
      </c>
      <c r="F3326" s="179">
        <v>2</v>
      </c>
      <c r="G3326" s="180" t="s">
        <v>683</v>
      </c>
      <c r="H3326" s="181">
        <v>3</v>
      </c>
      <c r="I3326" s="182">
        <f>Tabla1[[#This Row],[P_Esperada_MEISR ]]*0.0008928</f>
        <v>2.6784000000000001E-3</v>
      </c>
      <c r="J3326" s="183">
        <v>1</v>
      </c>
      <c r="K3326" s="183">
        <f>Tabla1[[#This Row],[Puntuación]]-1</f>
        <v>0</v>
      </c>
      <c r="L3326" s="182">
        <f>Tabla1[[#This Row],[Cambio escala]]*0.0008928</f>
        <v>0</v>
      </c>
      <c r="M3326" s="179" t="s">
        <v>24</v>
      </c>
      <c r="N3326" s="179" t="s">
        <v>1435</v>
      </c>
      <c r="O3326" s="179" t="s">
        <v>5</v>
      </c>
      <c r="P3326" s="179" t="s">
        <v>1441</v>
      </c>
      <c r="Q3326" s="179" t="s">
        <v>5</v>
      </c>
      <c r="R3326" s="179" t="s">
        <v>1519</v>
      </c>
      <c r="S3326" s="179" t="s">
        <v>41</v>
      </c>
      <c r="T3326" s="184" t="s">
        <v>19</v>
      </c>
      <c r="U3326" s="184" t="str">
        <f>Tabla1[[#This Row],[Códigos CIF]]&amp;" "&amp;"="&amp;" "&amp;Tabla1[[#This Row],[Códigos CIF Habilidad]]</f>
        <v>d160 = Centrar la atención</v>
      </c>
      <c r="V3326" s="189" t="s">
        <v>42</v>
      </c>
      <c r="W3326" s="19" t="s">
        <v>43</v>
      </c>
      <c r="X3326" s="10"/>
      <c r="Y3326" s="10"/>
      <c r="Z3326"/>
      <c r="AA3326"/>
      <c r="AB3326"/>
      <c r="AC3326"/>
      <c r="AD3326"/>
      <c r="AE3326"/>
      <c r="AF3326"/>
      <c r="AG3326"/>
      <c r="AH3326"/>
      <c r="AI3326"/>
    </row>
    <row r="3327" spans="1:35" ht="20.399999999999999">
      <c r="A3327" s="10">
        <v>3311</v>
      </c>
      <c r="B3327" s="176" t="s">
        <v>1346</v>
      </c>
      <c r="C3327" s="177" t="s">
        <v>1255</v>
      </c>
      <c r="D3327" s="177" t="s">
        <v>609</v>
      </c>
      <c r="E3327" s="178" t="s">
        <v>612</v>
      </c>
      <c r="F3327" s="179">
        <v>5</v>
      </c>
      <c r="G3327" s="180" t="s">
        <v>683</v>
      </c>
      <c r="H3327" s="181">
        <v>3</v>
      </c>
      <c r="I3327" s="182">
        <f>Tabla1[[#This Row],[P_Esperada_MEISR ]]*0.0008928</f>
        <v>2.6784000000000001E-3</v>
      </c>
      <c r="J3327" s="183">
        <v>1</v>
      </c>
      <c r="K3327" s="183">
        <f>Tabla1[[#This Row],[Puntuación]]-1</f>
        <v>0</v>
      </c>
      <c r="L3327" s="182">
        <f>Tabla1[[#This Row],[Cambio escala]]*0.0008928</f>
        <v>0</v>
      </c>
      <c r="M3327" s="179" t="s">
        <v>24</v>
      </c>
      <c r="N3327" s="179" t="s">
        <v>1435</v>
      </c>
      <c r="O3327" s="179" t="s">
        <v>25</v>
      </c>
      <c r="P3327" s="179" t="s">
        <v>1440</v>
      </c>
      <c r="Q3327" s="179" t="s">
        <v>23</v>
      </c>
      <c r="R3327" s="179" t="s">
        <v>1525</v>
      </c>
      <c r="S3327" s="179" t="s">
        <v>34</v>
      </c>
      <c r="T3327" s="184" t="s">
        <v>27</v>
      </c>
      <c r="U3327" s="184" t="str">
        <f>Tabla1[[#This Row],[Códigos CIF]]&amp;" "&amp;"="&amp;" "&amp;Tabla1[[#This Row],[Códigos CIF Habilidad]]</f>
        <v>d445 = Uso de la mano y el brazo</v>
      </c>
      <c r="V3327" s="189" t="s">
        <v>35</v>
      </c>
      <c r="W3327" s="19" t="s">
        <v>36</v>
      </c>
      <c r="X3327" s="10"/>
      <c r="Y3327" s="10"/>
      <c r="Z3327"/>
      <c r="AA3327"/>
      <c r="AB3327"/>
      <c r="AC3327"/>
      <c r="AD3327"/>
      <c r="AE3327"/>
      <c r="AF3327"/>
      <c r="AG3327"/>
      <c r="AH3327"/>
      <c r="AI3327"/>
    </row>
    <row r="3328" spans="1:35" ht="24">
      <c r="A3328" s="10">
        <v>3312</v>
      </c>
      <c r="B3328" s="176" t="s">
        <v>1346</v>
      </c>
      <c r="C3328" s="177" t="s">
        <v>1256</v>
      </c>
      <c r="D3328" s="177" t="s">
        <v>609</v>
      </c>
      <c r="E3328" s="178" t="s">
        <v>613</v>
      </c>
      <c r="F3328" s="179">
        <v>7</v>
      </c>
      <c r="G3328" s="180" t="s">
        <v>686</v>
      </c>
      <c r="H3328" s="181">
        <v>3</v>
      </c>
      <c r="I3328" s="182">
        <f>Tabla1[[#This Row],[P_Esperada_MEISR ]]*0.0008928</f>
        <v>2.6784000000000001E-3</v>
      </c>
      <c r="J3328" s="183">
        <v>1</v>
      </c>
      <c r="K3328" s="183">
        <f>Tabla1[[#This Row],[Puntuación]]-1</f>
        <v>0</v>
      </c>
      <c r="L3328" s="182">
        <f>Tabla1[[#This Row],[Cambio escala]]*0.0008928</f>
        <v>0</v>
      </c>
      <c r="M3328" s="179" t="s">
        <v>5</v>
      </c>
      <c r="N3328" s="179" t="s">
        <v>1436</v>
      </c>
      <c r="O3328" s="179" t="s">
        <v>6</v>
      </c>
      <c r="P3328" s="179" t="s">
        <v>1439</v>
      </c>
      <c r="Q3328" s="179" t="s">
        <v>5</v>
      </c>
      <c r="R3328" s="179" t="s">
        <v>1519</v>
      </c>
      <c r="S3328" s="179" t="s">
        <v>89</v>
      </c>
      <c r="T3328" s="184" t="s">
        <v>9</v>
      </c>
      <c r="U3328" s="184" t="str">
        <f>Tabla1[[#This Row],[Códigos CIF]]&amp;" "&amp;"="&amp;" "&amp;Tabla1[[#This Row],[Códigos CIF Habilidad]]</f>
        <v>d335 = Producción de mensajes no verbales</v>
      </c>
      <c r="V3328" s="189" t="s">
        <v>90</v>
      </c>
      <c r="W3328" s="19" t="s">
        <v>91</v>
      </c>
      <c r="X3328" s="10"/>
      <c r="Y3328" s="10"/>
      <c r="Z3328"/>
      <c r="AA3328"/>
      <c r="AB3328"/>
      <c r="AC3328"/>
      <c r="AD3328"/>
      <c r="AE3328"/>
      <c r="AF3328"/>
      <c r="AG3328"/>
      <c r="AH3328"/>
      <c r="AI3328"/>
    </row>
    <row r="3329" spans="1:35" ht="40.799999999999997">
      <c r="A3329" s="10">
        <v>3313</v>
      </c>
      <c r="B3329" s="176" t="s">
        <v>1346</v>
      </c>
      <c r="C3329" s="177" t="s">
        <v>1257</v>
      </c>
      <c r="D3329" s="177" t="s">
        <v>609</v>
      </c>
      <c r="E3329" s="178" t="s">
        <v>614</v>
      </c>
      <c r="F3329" s="179">
        <v>9</v>
      </c>
      <c r="G3329" s="180" t="s">
        <v>686</v>
      </c>
      <c r="H3329" s="181">
        <v>3</v>
      </c>
      <c r="I3329" s="182">
        <f>Tabla1[[#This Row],[P_Esperada_MEISR ]]*0.0008928</f>
        <v>2.6784000000000001E-3</v>
      </c>
      <c r="J3329" s="183">
        <v>1</v>
      </c>
      <c r="K3329" s="183">
        <f>Tabla1[[#This Row],[Puntuación]]-1</f>
        <v>0</v>
      </c>
      <c r="L3329" s="182">
        <f>Tabla1[[#This Row],[Cambio escala]]*0.0008928</f>
        <v>0</v>
      </c>
      <c r="M3329" s="179" t="s">
        <v>23</v>
      </c>
      <c r="N3329" s="179" t="s">
        <v>1434</v>
      </c>
      <c r="O3329" s="179" t="s">
        <v>25</v>
      </c>
      <c r="P3329" s="179" t="s">
        <v>1440</v>
      </c>
      <c r="Q3329" s="179" t="s">
        <v>23</v>
      </c>
      <c r="R3329" s="179" t="s">
        <v>1525</v>
      </c>
      <c r="S3329" s="179" t="s">
        <v>44</v>
      </c>
      <c r="T3329" s="184" t="s">
        <v>27</v>
      </c>
      <c r="U3329" s="184" t="str">
        <f>Tabla1[[#This Row],[Códigos CIF]]&amp;" "&amp;"="&amp;" "&amp;Tabla1[[#This Row],[Códigos CIF Habilidad]]</f>
        <v>d415 = Mantener la posición del cuerpo</v>
      </c>
      <c r="V3329" s="189" t="s">
        <v>45</v>
      </c>
      <c r="W3329" s="19" t="s">
        <v>46</v>
      </c>
      <c r="X3329" s="10"/>
      <c r="Y3329" s="10"/>
      <c r="Z3329"/>
      <c r="AA3329"/>
      <c r="AB3329"/>
      <c r="AC3329"/>
      <c r="AD3329"/>
      <c r="AE3329"/>
      <c r="AF3329"/>
      <c r="AG3329"/>
      <c r="AH3329"/>
      <c r="AI3329"/>
    </row>
    <row r="3330" spans="1:35" ht="20.399999999999999">
      <c r="A3330" s="10">
        <v>3314</v>
      </c>
      <c r="B3330" s="176" t="s">
        <v>1346</v>
      </c>
      <c r="C3330" s="177" t="s">
        <v>1258</v>
      </c>
      <c r="D3330" s="177" t="s">
        <v>609</v>
      </c>
      <c r="E3330" s="178" t="s">
        <v>624</v>
      </c>
      <c r="F3330" s="179">
        <v>9</v>
      </c>
      <c r="G3330" s="180" t="s">
        <v>686</v>
      </c>
      <c r="H3330" s="181">
        <v>3</v>
      </c>
      <c r="I3330" s="182">
        <f>Tabla1[[#This Row],[P_Esperada_MEISR ]]*0.0008928</f>
        <v>2.6784000000000001E-3</v>
      </c>
      <c r="J3330" s="183">
        <v>1</v>
      </c>
      <c r="K3330" s="183">
        <f>Tabla1[[#This Row],[Puntuación]]-1</f>
        <v>0</v>
      </c>
      <c r="L3330" s="182">
        <f>Tabla1[[#This Row],[Cambio escala]]*0.0008928</f>
        <v>0</v>
      </c>
      <c r="M3330" s="179" t="s">
        <v>5</v>
      </c>
      <c r="N3330" s="179" t="s">
        <v>1436</v>
      </c>
      <c r="O3330" s="179" t="s">
        <v>5</v>
      </c>
      <c r="P3330" s="179" t="s">
        <v>1441</v>
      </c>
      <c r="Q3330" s="179" t="s">
        <v>5</v>
      </c>
      <c r="R3330" s="179" t="s">
        <v>1519</v>
      </c>
      <c r="S3330" s="179" t="s">
        <v>314</v>
      </c>
      <c r="T3330" s="184" t="s">
        <v>14</v>
      </c>
      <c r="U3330" s="184" t="str">
        <f>Tabla1[[#This Row],[Códigos CIF]]&amp;" "&amp;"="&amp;" "&amp;Tabla1[[#This Row],[Códigos CIF Habilidad]]</f>
        <v>d750 = Relaciones sociales informales</v>
      </c>
      <c r="V3330" s="189" t="s">
        <v>315</v>
      </c>
      <c r="W3330" s="19" t="s">
        <v>316</v>
      </c>
      <c r="X3330" s="10"/>
      <c r="Y3330" s="10"/>
      <c r="Z3330"/>
      <c r="AA3330"/>
      <c r="AB3330"/>
      <c r="AC3330"/>
      <c r="AD3330"/>
      <c r="AE3330"/>
      <c r="AF3330"/>
      <c r="AG3330"/>
      <c r="AH3330"/>
      <c r="AI3330"/>
    </row>
    <row r="3331" spans="1:35" ht="30.6">
      <c r="A3331" s="10">
        <v>3315</v>
      </c>
      <c r="B3331" s="176" t="s">
        <v>1346</v>
      </c>
      <c r="C3331" s="177" t="s">
        <v>1259</v>
      </c>
      <c r="D3331" s="177" t="s">
        <v>609</v>
      </c>
      <c r="E3331" s="178" t="s">
        <v>615</v>
      </c>
      <c r="F3331" s="179">
        <v>12</v>
      </c>
      <c r="G3331" s="180" t="s">
        <v>686</v>
      </c>
      <c r="H3331" s="181">
        <v>3</v>
      </c>
      <c r="I3331" s="182">
        <f>Tabla1[[#This Row],[P_Esperada_MEISR ]]*0.0008928</f>
        <v>2.6784000000000001E-3</v>
      </c>
      <c r="J3331" s="183">
        <v>1</v>
      </c>
      <c r="K3331" s="183">
        <f>Tabla1[[#This Row],[Puntuación]]-1</f>
        <v>0</v>
      </c>
      <c r="L3331" s="182">
        <f>Tabla1[[#This Row],[Cambio escala]]*0.0008928</f>
        <v>0</v>
      </c>
      <c r="M3331" s="179" t="s">
        <v>5</v>
      </c>
      <c r="N3331" s="179" t="s">
        <v>1436</v>
      </c>
      <c r="O3331" s="179" t="s">
        <v>6</v>
      </c>
      <c r="P3331" s="179" t="s">
        <v>1439</v>
      </c>
      <c r="Q3331" s="179" t="s">
        <v>7</v>
      </c>
      <c r="R3331" s="179" t="s">
        <v>1526</v>
      </c>
      <c r="S3331" s="179" t="s">
        <v>86</v>
      </c>
      <c r="T3331" s="184" t="s">
        <v>50</v>
      </c>
      <c r="U3331" s="184" t="str">
        <f>Tabla1[[#This Row],[Códigos CIF]]&amp;" "&amp;"="&amp;" "&amp;Tabla1[[#This Row],[Códigos CIF Habilidad]]</f>
        <v>d210 = Llevar a cabo una única tarea</v>
      </c>
      <c r="V3331" s="189" t="s">
        <v>87</v>
      </c>
      <c r="W3331" s="19" t="s">
        <v>88</v>
      </c>
      <c r="X3331" s="10"/>
      <c r="Y3331" s="10"/>
      <c r="Z3331"/>
      <c r="AA3331"/>
      <c r="AB3331"/>
      <c r="AC3331"/>
      <c r="AD3331"/>
      <c r="AE3331"/>
      <c r="AF3331"/>
      <c r="AG3331"/>
      <c r="AH3331"/>
      <c r="AI3331"/>
    </row>
    <row r="3332" spans="1:35" ht="40.799999999999997">
      <c r="A3332" s="10">
        <v>3316</v>
      </c>
      <c r="B3332" s="176" t="s">
        <v>1346</v>
      </c>
      <c r="C3332" s="177" t="s">
        <v>1260</v>
      </c>
      <c r="D3332" s="177" t="s">
        <v>609</v>
      </c>
      <c r="E3332" s="178" t="s">
        <v>616</v>
      </c>
      <c r="F3332" s="179">
        <v>12</v>
      </c>
      <c r="G3332" s="180" t="s">
        <v>686</v>
      </c>
      <c r="H3332" s="181">
        <v>3</v>
      </c>
      <c r="I3332" s="182">
        <f>Tabla1[[#This Row],[P_Esperada_MEISR ]]*0.0008928</f>
        <v>2.6784000000000001E-3</v>
      </c>
      <c r="J3332" s="183">
        <v>1</v>
      </c>
      <c r="K3332" s="183">
        <f>Tabla1[[#This Row],[Puntuación]]-1</f>
        <v>0</v>
      </c>
      <c r="L3332" s="182">
        <f>Tabla1[[#This Row],[Cambio escala]]*0.0008928</f>
        <v>0</v>
      </c>
      <c r="M3332" s="179" t="s">
        <v>24</v>
      </c>
      <c r="N3332" s="179" t="s">
        <v>1435</v>
      </c>
      <c r="O3332" s="179" t="s">
        <v>5</v>
      </c>
      <c r="P3332" s="179" t="s">
        <v>1441</v>
      </c>
      <c r="Q3332" s="179" t="s">
        <v>5</v>
      </c>
      <c r="R3332" s="179" t="s">
        <v>1519</v>
      </c>
      <c r="S3332" s="179" t="s">
        <v>72</v>
      </c>
      <c r="T3332" s="184" t="s">
        <v>50</v>
      </c>
      <c r="U3332" s="184" t="str">
        <f>Tabla1[[#This Row],[Códigos CIF]]&amp;" "&amp;"="&amp;" "&amp;Tabla1[[#This Row],[Códigos CIF Habilidad]]</f>
        <v>d230 = Llevar a cabo rutinas diarias</v>
      </c>
      <c r="V3332" s="189" t="s">
        <v>73</v>
      </c>
      <c r="W3332" s="19" t="s">
        <v>74</v>
      </c>
      <c r="X3332" s="10"/>
      <c r="Y3332" s="10"/>
      <c r="Z3332"/>
      <c r="AA3332"/>
      <c r="AB3332"/>
      <c r="AC3332"/>
      <c r="AD3332"/>
      <c r="AE3332"/>
      <c r="AF3332"/>
      <c r="AG3332"/>
      <c r="AH3332"/>
      <c r="AI3332"/>
    </row>
    <row r="3333" spans="1:35">
      <c r="A3333" s="10">
        <v>3317</v>
      </c>
      <c r="B3333" s="176" t="s">
        <v>1346</v>
      </c>
      <c r="C3333" s="177" t="s">
        <v>1261</v>
      </c>
      <c r="D3333" s="177" t="s">
        <v>609</v>
      </c>
      <c r="E3333" s="178" t="s">
        <v>617</v>
      </c>
      <c r="F3333" s="179">
        <v>12</v>
      </c>
      <c r="G3333" s="180" t="s">
        <v>686</v>
      </c>
      <c r="H3333" s="181">
        <v>3</v>
      </c>
      <c r="I3333" s="182">
        <f>Tabla1[[#This Row],[P_Esperada_MEISR ]]*0.0008928</f>
        <v>2.6784000000000001E-3</v>
      </c>
      <c r="J3333" s="183">
        <v>1</v>
      </c>
      <c r="K3333" s="183">
        <f>Tabla1[[#This Row],[Puntuación]]-1</f>
        <v>0</v>
      </c>
      <c r="L3333" s="182">
        <f>Tabla1[[#This Row],[Cambio escala]]*0.0008928</f>
        <v>0</v>
      </c>
      <c r="M3333" s="179" t="s">
        <v>5</v>
      </c>
      <c r="N3333" s="179" t="s">
        <v>1436</v>
      </c>
      <c r="O3333" s="179" t="s">
        <v>6</v>
      </c>
      <c r="P3333" s="179" t="s">
        <v>1439</v>
      </c>
      <c r="Q3333" s="179" t="s">
        <v>23</v>
      </c>
      <c r="R3333" s="179" t="s">
        <v>1525</v>
      </c>
      <c r="S3333" s="179" t="s">
        <v>176</v>
      </c>
      <c r="T3333" s="184" t="s">
        <v>19</v>
      </c>
      <c r="U3333" s="184" t="str">
        <f>Tabla1[[#This Row],[Códigos CIF]]&amp;" "&amp;"="&amp;" "&amp;Tabla1[[#This Row],[Códigos CIF Habilidad]]</f>
        <v>d177 = Tomar decisiones</v>
      </c>
      <c r="V3333" s="189" t="s">
        <v>177</v>
      </c>
      <c r="W3333" s="19" t="s">
        <v>178</v>
      </c>
      <c r="X3333" s="10"/>
      <c r="Y3333" s="10"/>
      <c r="Z3333"/>
      <c r="AA3333"/>
      <c r="AB3333"/>
      <c r="AC3333"/>
      <c r="AD3333"/>
      <c r="AE3333"/>
      <c r="AF3333"/>
      <c r="AG3333"/>
      <c r="AH3333"/>
      <c r="AI3333"/>
    </row>
    <row r="3334" spans="1:35" ht="30.6">
      <c r="A3334" s="10">
        <v>3318</v>
      </c>
      <c r="B3334" s="176" t="s">
        <v>1346</v>
      </c>
      <c r="C3334" s="177" t="s">
        <v>1262</v>
      </c>
      <c r="D3334" s="177" t="s">
        <v>609</v>
      </c>
      <c r="E3334" s="178" t="s">
        <v>618</v>
      </c>
      <c r="F3334" s="179">
        <v>14</v>
      </c>
      <c r="G3334" s="180" t="s">
        <v>684</v>
      </c>
      <c r="H3334" s="181">
        <v>3</v>
      </c>
      <c r="I3334" s="182">
        <f>Tabla1[[#This Row],[P_Esperada_MEISR ]]*0.0008928</f>
        <v>2.6784000000000001E-3</v>
      </c>
      <c r="J3334" s="183">
        <v>1</v>
      </c>
      <c r="K3334" s="183">
        <f>Tabla1[[#This Row],[Puntuación]]-1</f>
        <v>0</v>
      </c>
      <c r="L3334" s="182">
        <f>Tabla1[[#This Row],[Cambio escala]]*0.0008928</f>
        <v>0</v>
      </c>
      <c r="M3334" s="179" t="s">
        <v>5</v>
      </c>
      <c r="N3334" s="179" t="s">
        <v>1436</v>
      </c>
      <c r="O3334" s="179" t="s">
        <v>6</v>
      </c>
      <c r="P3334" s="179" t="s">
        <v>1439</v>
      </c>
      <c r="Q3334" s="179" t="s">
        <v>7</v>
      </c>
      <c r="R3334" s="179" t="s">
        <v>1526</v>
      </c>
      <c r="S3334" s="179" t="s">
        <v>484</v>
      </c>
      <c r="T3334" s="184" t="s">
        <v>19</v>
      </c>
      <c r="U3334" s="184" t="str">
        <f>Tabla1[[#This Row],[Códigos CIF]]&amp;" "&amp;"="&amp;" "&amp;Tabla1[[#This Row],[Códigos CIF Habilidad]]</f>
        <v>d134 = Adquirir lenguaje adicional</v>
      </c>
      <c r="V3334" s="189" t="s">
        <v>485</v>
      </c>
      <c r="W3334" s="19" t="s">
        <v>486</v>
      </c>
      <c r="X3334" s="10"/>
      <c r="Y3334" s="10"/>
      <c r="Z3334"/>
      <c r="AA3334"/>
      <c r="AB3334"/>
      <c r="AC3334"/>
      <c r="AD3334"/>
      <c r="AE3334"/>
      <c r="AF3334"/>
      <c r="AG3334"/>
      <c r="AH3334"/>
      <c r="AI3334"/>
    </row>
    <row r="3335" spans="1:35" ht="20.399999999999999">
      <c r="A3335" s="10">
        <v>3319</v>
      </c>
      <c r="B3335" s="176" t="s">
        <v>1346</v>
      </c>
      <c r="C3335" s="177" t="s">
        <v>1263</v>
      </c>
      <c r="D3335" s="177" t="s">
        <v>609</v>
      </c>
      <c r="E3335" s="178" t="s">
        <v>619</v>
      </c>
      <c r="F3335" s="179">
        <v>18</v>
      </c>
      <c r="G3335" s="180" t="s">
        <v>684</v>
      </c>
      <c r="H3335" s="181">
        <v>3</v>
      </c>
      <c r="I3335" s="182">
        <f>Tabla1[[#This Row],[P_Esperada_MEISR ]]*0.0008928</f>
        <v>2.6784000000000001E-3</v>
      </c>
      <c r="J3335" s="183">
        <v>1</v>
      </c>
      <c r="K3335" s="183">
        <f>Tabla1[[#This Row],[Puntuación]]-1</f>
        <v>0</v>
      </c>
      <c r="L3335" s="182">
        <f>Tabla1[[#This Row],[Cambio escala]]*0.0008928</f>
        <v>0</v>
      </c>
      <c r="M3335" s="179" t="s">
        <v>24</v>
      </c>
      <c r="N3335" s="179" t="s">
        <v>1435</v>
      </c>
      <c r="O3335" s="179" t="s">
        <v>25</v>
      </c>
      <c r="P3335" s="179" t="s">
        <v>1440</v>
      </c>
      <c r="Q3335" s="179" t="s">
        <v>23</v>
      </c>
      <c r="R3335" s="179" t="s">
        <v>1525</v>
      </c>
      <c r="S3335" s="179" t="s">
        <v>454</v>
      </c>
      <c r="T3335" s="184" t="s">
        <v>27</v>
      </c>
      <c r="U3335" s="184" t="str">
        <f>Tabla1[[#This Row],[Códigos CIF]]&amp;" "&amp;"="&amp;" "&amp;Tabla1[[#This Row],[Códigos CIF Habilidad]]</f>
        <v>d430 = Levantar y llevar objetos</v>
      </c>
      <c r="V3335" s="189" t="s">
        <v>455</v>
      </c>
      <c r="W3335" s="19" t="s">
        <v>456</v>
      </c>
      <c r="X3335" s="10"/>
      <c r="Y3335" s="10"/>
      <c r="Z3335"/>
      <c r="AA3335"/>
      <c r="AB3335"/>
      <c r="AC3335"/>
      <c r="AD3335"/>
      <c r="AE3335"/>
      <c r="AF3335"/>
      <c r="AG3335"/>
      <c r="AH3335"/>
      <c r="AI3335"/>
    </row>
    <row r="3336" spans="1:35">
      <c r="A3336" s="10">
        <v>3320</v>
      </c>
      <c r="B3336" s="176" t="s">
        <v>1346</v>
      </c>
      <c r="C3336" s="177" t="s">
        <v>1264</v>
      </c>
      <c r="D3336" s="177" t="s">
        <v>609</v>
      </c>
      <c r="E3336" s="178" t="s">
        <v>620</v>
      </c>
      <c r="F3336" s="179">
        <v>18</v>
      </c>
      <c r="G3336" s="180" t="s">
        <v>684</v>
      </c>
      <c r="H3336" s="181">
        <v>3</v>
      </c>
      <c r="I3336" s="182">
        <f>Tabla1[[#This Row],[P_Esperada_MEISR ]]*0.0008928</f>
        <v>2.6784000000000001E-3</v>
      </c>
      <c r="J3336" s="183">
        <v>1</v>
      </c>
      <c r="K3336" s="183">
        <f>Tabla1[[#This Row],[Puntuación]]-1</f>
        <v>0</v>
      </c>
      <c r="L3336" s="182">
        <f>Tabla1[[#This Row],[Cambio escala]]*0.0008928</f>
        <v>0</v>
      </c>
      <c r="M3336" s="179" t="s">
        <v>24</v>
      </c>
      <c r="N3336" s="179" t="s">
        <v>1435</v>
      </c>
      <c r="O3336" s="179" t="s">
        <v>6</v>
      </c>
      <c r="P3336" s="179" t="s">
        <v>1439</v>
      </c>
      <c r="Q3336" s="179" t="s">
        <v>7</v>
      </c>
      <c r="R3336" s="179" t="s">
        <v>1526</v>
      </c>
      <c r="S3336" s="179" t="s">
        <v>111</v>
      </c>
      <c r="T3336" s="184" t="s">
        <v>19</v>
      </c>
      <c r="U3336" s="184" t="str">
        <f>Tabla1[[#This Row],[Códigos CIF]]&amp;" "&amp;"="&amp;" "&amp;Tabla1[[#This Row],[Códigos CIF Habilidad]]</f>
        <v>d137 = Adquirir conceptos</v>
      </c>
      <c r="V3336" s="189" t="s">
        <v>112</v>
      </c>
      <c r="W3336" s="19" t="s">
        <v>113</v>
      </c>
      <c r="X3336" s="10"/>
      <c r="Y3336" s="10"/>
      <c r="Z3336"/>
      <c r="AA3336"/>
      <c r="AB3336"/>
      <c r="AC3336"/>
      <c r="AD3336"/>
      <c r="AE3336"/>
      <c r="AF3336"/>
      <c r="AG3336"/>
      <c r="AH3336"/>
      <c r="AI3336"/>
    </row>
    <row r="3337" spans="1:35">
      <c r="A3337" s="10">
        <v>3321</v>
      </c>
      <c r="B3337" s="176" t="s">
        <v>1346</v>
      </c>
      <c r="C3337" s="177" t="s">
        <v>1265</v>
      </c>
      <c r="D3337" s="177" t="s">
        <v>609</v>
      </c>
      <c r="E3337" s="178" t="s">
        <v>622</v>
      </c>
      <c r="F3337" s="179">
        <v>18</v>
      </c>
      <c r="G3337" s="180" t="s">
        <v>684</v>
      </c>
      <c r="H3337" s="181">
        <v>3</v>
      </c>
      <c r="I3337" s="182">
        <f>Tabla1[[#This Row],[P_Esperada_MEISR ]]*0.0008928</f>
        <v>2.6784000000000001E-3</v>
      </c>
      <c r="J3337" s="183">
        <v>1</v>
      </c>
      <c r="K3337" s="183">
        <f>Tabla1[[#This Row],[Puntuación]]-1</f>
        <v>0</v>
      </c>
      <c r="L3337" s="182">
        <f>Tabla1[[#This Row],[Cambio escala]]*0.0008928</f>
        <v>0</v>
      </c>
      <c r="M3337" s="179" t="s">
        <v>23</v>
      </c>
      <c r="N3337" s="179" t="s">
        <v>1434</v>
      </c>
      <c r="O3337" s="179" t="s">
        <v>25</v>
      </c>
      <c r="P3337" s="179" t="s">
        <v>1440</v>
      </c>
      <c r="Q3337" s="179" t="s">
        <v>23</v>
      </c>
      <c r="R3337" s="179" t="s">
        <v>1525</v>
      </c>
      <c r="S3337" s="179" t="s">
        <v>34</v>
      </c>
      <c r="T3337" s="184" t="s">
        <v>27</v>
      </c>
      <c r="U3337" s="184" t="str">
        <f>Tabla1[[#This Row],[Códigos CIF]]&amp;" "&amp;"="&amp;" "&amp;Tabla1[[#This Row],[Códigos CIF Habilidad]]</f>
        <v>d445 = Uso de la mano y el brazo</v>
      </c>
      <c r="V3337" s="189" t="s">
        <v>35</v>
      </c>
      <c r="W3337" s="19" t="s">
        <v>36</v>
      </c>
      <c r="X3337" s="10"/>
      <c r="Y3337" s="10"/>
      <c r="Z3337"/>
      <c r="AA3337"/>
      <c r="AB3337"/>
      <c r="AC3337"/>
      <c r="AD3337"/>
      <c r="AE3337"/>
      <c r="AF3337"/>
      <c r="AG3337"/>
      <c r="AH3337"/>
      <c r="AI3337"/>
    </row>
    <row r="3338" spans="1:35">
      <c r="A3338" s="10">
        <v>3322</v>
      </c>
      <c r="B3338" s="176" t="s">
        <v>1346</v>
      </c>
      <c r="C3338" s="177" t="s">
        <v>1266</v>
      </c>
      <c r="D3338" s="177" t="s">
        <v>609</v>
      </c>
      <c r="E3338" s="178" t="s">
        <v>632</v>
      </c>
      <c r="F3338" s="179">
        <v>18</v>
      </c>
      <c r="G3338" s="180" t="s">
        <v>684</v>
      </c>
      <c r="H3338" s="181">
        <v>3</v>
      </c>
      <c r="I3338" s="182">
        <f>Tabla1[[#This Row],[P_Esperada_MEISR ]]*0.0008928</f>
        <v>2.6784000000000001E-3</v>
      </c>
      <c r="J3338" s="183">
        <v>1</v>
      </c>
      <c r="K3338" s="183">
        <f>Tabla1[[#This Row],[Puntuación]]-1</f>
        <v>0</v>
      </c>
      <c r="L3338" s="182">
        <f>Tabla1[[#This Row],[Cambio escala]]*0.0008928</f>
        <v>0</v>
      </c>
      <c r="M3338" s="179" t="s">
        <v>5</v>
      </c>
      <c r="N3338" s="179" t="s">
        <v>1436</v>
      </c>
      <c r="O3338" s="179" t="s">
        <v>6</v>
      </c>
      <c r="P3338" s="179" t="s">
        <v>1439</v>
      </c>
      <c r="Q3338" s="179" t="s">
        <v>5</v>
      </c>
      <c r="R3338" s="179" t="s">
        <v>1519</v>
      </c>
      <c r="S3338" s="179" t="s">
        <v>55</v>
      </c>
      <c r="T3338" s="184" t="s">
        <v>9</v>
      </c>
      <c r="U3338" s="184" t="str">
        <f>Tabla1[[#This Row],[Códigos CIF]]&amp;" "&amp;"="&amp;" "&amp;Tabla1[[#This Row],[Códigos CIF Habilidad]]</f>
        <v>d330 = Hablar</v>
      </c>
      <c r="V3338" s="189" t="s">
        <v>56</v>
      </c>
      <c r="W3338" s="19" t="s">
        <v>57</v>
      </c>
      <c r="X3338" s="10"/>
      <c r="Y3338" s="10"/>
      <c r="Z3338"/>
      <c r="AA3338"/>
      <c r="AB3338"/>
      <c r="AC3338"/>
      <c r="AD3338"/>
      <c r="AE3338"/>
      <c r="AF3338"/>
      <c r="AG3338"/>
      <c r="AH3338"/>
      <c r="AI3338"/>
    </row>
    <row r="3339" spans="1:35" ht="20.399999999999999">
      <c r="A3339" s="10">
        <v>3323</v>
      </c>
      <c r="B3339" s="176" t="s">
        <v>1346</v>
      </c>
      <c r="C3339" s="177" t="s">
        <v>1267</v>
      </c>
      <c r="D3339" s="177" t="s">
        <v>609</v>
      </c>
      <c r="E3339" s="178" t="s">
        <v>621</v>
      </c>
      <c r="F3339" s="179">
        <v>21</v>
      </c>
      <c r="G3339" s="180" t="s">
        <v>685</v>
      </c>
      <c r="H3339" s="181">
        <v>3</v>
      </c>
      <c r="I3339" s="182">
        <f>Tabla1[[#This Row],[P_Esperada_MEISR ]]*0.0008928</f>
        <v>2.6784000000000001E-3</v>
      </c>
      <c r="J3339" s="183">
        <v>1</v>
      </c>
      <c r="K3339" s="183">
        <f>Tabla1[[#This Row],[Puntuación]]-1</f>
        <v>0</v>
      </c>
      <c r="L3339" s="182">
        <f>Tabla1[[#This Row],[Cambio escala]]*0.0008928</f>
        <v>0</v>
      </c>
      <c r="M3339" s="179" t="s">
        <v>5</v>
      </c>
      <c r="N3339" s="179" t="s">
        <v>1436</v>
      </c>
      <c r="O3339" s="179" t="s">
        <v>6</v>
      </c>
      <c r="P3339" s="179" t="s">
        <v>1439</v>
      </c>
      <c r="Q3339" s="179" t="s">
        <v>7</v>
      </c>
      <c r="R3339" s="179" t="s">
        <v>1526</v>
      </c>
      <c r="S3339" s="179" t="s">
        <v>111</v>
      </c>
      <c r="T3339" s="184" t="s">
        <v>19</v>
      </c>
      <c r="U3339" s="184" t="str">
        <f>Tabla1[[#This Row],[Códigos CIF]]&amp;" "&amp;"="&amp;" "&amp;Tabla1[[#This Row],[Códigos CIF Habilidad]]</f>
        <v>d137 = Adquirir conceptos</v>
      </c>
      <c r="V3339" s="189" t="s">
        <v>112</v>
      </c>
      <c r="W3339" s="19" t="s">
        <v>113</v>
      </c>
      <c r="X3339" s="10"/>
      <c r="Y3339" s="10"/>
      <c r="Z3339"/>
      <c r="AA3339"/>
      <c r="AB3339"/>
      <c r="AC3339"/>
      <c r="AD3339"/>
      <c r="AE3339"/>
      <c r="AF3339"/>
      <c r="AG3339"/>
      <c r="AH3339"/>
      <c r="AI3339"/>
    </row>
    <row r="3340" spans="1:35" ht="30.6">
      <c r="A3340" s="10">
        <v>3324</v>
      </c>
      <c r="B3340" s="176" t="s">
        <v>1346</v>
      </c>
      <c r="C3340" s="177" t="s">
        <v>1268</v>
      </c>
      <c r="D3340" s="177" t="s">
        <v>609</v>
      </c>
      <c r="E3340" s="178" t="s">
        <v>623</v>
      </c>
      <c r="F3340" s="179">
        <v>30</v>
      </c>
      <c r="G3340" s="180" t="s">
        <v>738</v>
      </c>
      <c r="H3340" s="181">
        <v>3</v>
      </c>
      <c r="I3340" s="182">
        <f>Tabla1[[#This Row],[P_Esperada_MEISR ]]*0.0008928</f>
        <v>2.6784000000000001E-3</v>
      </c>
      <c r="J3340" s="183">
        <v>1</v>
      </c>
      <c r="K3340" s="183">
        <f>Tabla1[[#This Row],[Puntuación]]-1</f>
        <v>0</v>
      </c>
      <c r="L3340" s="182">
        <f>Tabla1[[#This Row],[Cambio escala]]*0.0008928</f>
        <v>0</v>
      </c>
      <c r="M3340" s="179" t="s">
        <v>5</v>
      </c>
      <c r="N3340" s="179" t="s">
        <v>1436</v>
      </c>
      <c r="O3340" s="179" t="s">
        <v>6</v>
      </c>
      <c r="P3340" s="179" t="s">
        <v>1439</v>
      </c>
      <c r="Q3340" s="179" t="s">
        <v>7</v>
      </c>
      <c r="R3340" s="179" t="s">
        <v>1526</v>
      </c>
      <c r="S3340" s="179" t="s">
        <v>86</v>
      </c>
      <c r="T3340" s="184" t="s">
        <v>50</v>
      </c>
      <c r="U3340" s="184" t="str">
        <f>Tabla1[[#This Row],[Códigos CIF]]&amp;" "&amp;"="&amp;" "&amp;Tabla1[[#This Row],[Códigos CIF Habilidad]]</f>
        <v>d210 = Llevar a cabo una única tarea</v>
      </c>
      <c r="V3340" s="189" t="s">
        <v>87</v>
      </c>
      <c r="W3340" s="19" t="s">
        <v>88</v>
      </c>
      <c r="X3340" s="10"/>
      <c r="Y3340" s="10"/>
      <c r="Z3340"/>
      <c r="AA3340"/>
      <c r="AB3340"/>
      <c r="AC3340"/>
      <c r="AD3340"/>
      <c r="AE3340"/>
      <c r="AF3340"/>
      <c r="AG3340"/>
      <c r="AH3340"/>
      <c r="AI3340"/>
    </row>
    <row r="3341" spans="1:35" ht="24">
      <c r="A3341" s="10">
        <v>3325</v>
      </c>
      <c r="B3341" s="176" t="s">
        <v>1346</v>
      </c>
      <c r="C3341" s="177" t="s">
        <v>1269</v>
      </c>
      <c r="D3341" s="177" t="s">
        <v>609</v>
      </c>
      <c r="E3341" s="178" t="s">
        <v>631</v>
      </c>
      <c r="F3341" s="179">
        <v>30</v>
      </c>
      <c r="G3341" s="180" t="s">
        <v>738</v>
      </c>
      <c r="H3341" s="181">
        <v>3</v>
      </c>
      <c r="I3341" s="182">
        <f>Tabla1[[#This Row],[P_Esperada_MEISR ]]*0.0008928</f>
        <v>2.6784000000000001E-3</v>
      </c>
      <c r="J3341" s="183">
        <v>1</v>
      </c>
      <c r="K3341" s="183">
        <f>Tabla1[[#This Row],[Puntuación]]-1</f>
        <v>0</v>
      </c>
      <c r="L3341" s="182">
        <f>Tabla1[[#This Row],[Cambio escala]]*0.0008928</f>
        <v>0</v>
      </c>
      <c r="M3341" s="179" t="s">
        <v>5</v>
      </c>
      <c r="N3341" s="179" t="s">
        <v>1436</v>
      </c>
      <c r="O3341" s="179" t="s">
        <v>6</v>
      </c>
      <c r="P3341" s="179" t="s">
        <v>1439</v>
      </c>
      <c r="Q3341" s="179" t="s">
        <v>5</v>
      </c>
      <c r="R3341" s="179" t="s">
        <v>1519</v>
      </c>
      <c r="S3341" s="179" t="s">
        <v>321</v>
      </c>
      <c r="T3341" s="184" t="s">
        <v>9</v>
      </c>
      <c r="U3341" s="184" t="str">
        <f>Tabla1[[#This Row],[Códigos CIF]]&amp;" "&amp;"="&amp;" "&amp;Tabla1[[#This Row],[Códigos CIF Habilidad]]</f>
        <v>d315 = Comunicación-recepción de mensajes no verbales</v>
      </c>
      <c r="V3341" s="189" t="s">
        <v>322</v>
      </c>
      <c r="W3341" s="19" t="s">
        <v>323</v>
      </c>
      <c r="X3341" s="10"/>
      <c r="Y3341" s="10"/>
      <c r="Z3341"/>
      <c r="AA3341"/>
      <c r="AB3341"/>
      <c r="AC3341"/>
      <c r="AD3341"/>
      <c r="AE3341"/>
      <c r="AF3341"/>
      <c r="AG3341"/>
      <c r="AH3341"/>
      <c r="AI3341"/>
    </row>
    <row r="3342" spans="1:35" ht="51">
      <c r="A3342" s="10">
        <v>3326</v>
      </c>
      <c r="B3342" s="176" t="s">
        <v>1346</v>
      </c>
      <c r="C3342" s="177" t="s">
        <v>1270</v>
      </c>
      <c r="D3342" s="177" t="s">
        <v>609</v>
      </c>
      <c r="E3342" s="178" t="s">
        <v>625</v>
      </c>
      <c r="F3342" s="179">
        <v>33</v>
      </c>
      <c r="G3342" s="180" t="s">
        <v>739</v>
      </c>
      <c r="H3342" s="181">
        <v>3</v>
      </c>
      <c r="I3342" s="182">
        <f>Tabla1[[#This Row],[P_Esperada_MEISR ]]*0.0008928</f>
        <v>2.6784000000000001E-3</v>
      </c>
      <c r="J3342" s="183">
        <v>1</v>
      </c>
      <c r="K3342" s="183">
        <f>Tabla1[[#This Row],[Puntuación]]-1</f>
        <v>0</v>
      </c>
      <c r="L3342" s="182">
        <f>Tabla1[[#This Row],[Cambio escala]]*0.0008928</f>
        <v>0</v>
      </c>
      <c r="M3342" s="179" t="s">
        <v>5</v>
      </c>
      <c r="N3342" s="179" t="s">
        <v>1436</v>
      </c>
      <c r="O3342" s="179" t="s">
        <v>5</v>
      </c>
      <c r="P3342" s="179" t="s">
        <v>1441</v>
      </c>
      <c r="Q3342" s="179" t="s">
        <v>5</v>
      </c>
      <c r="R3342" s="179" t="s">
        <v>1519</v>
      </c>
      <c r="S3342" s="179" t="s">
        <v>626</v>
      </c>
      <c r="T3342" s="184" t="s">
        <v>14</v>
      </c>
      <c r="U3342" s="184" t="str">
        <f>Tabla1[[#This Row],[Códigos CIF]]&amp;" "&amp;"="&amp;" "&amp;Tabla1[[#This Row],[Códigos CIF Habilidad]]</f>
        <v>d730 = Relacionarse con extraños</v>
      </c>
      <c r="V3342" s="189" t="s">
        <v>627</v>
      </c>
      <c r="W3342" s="19" t="s">
        <v>628</v>
      </c>
      <c r="X3342" s="10"/>
      <c r="Y3342" s="10"/>
      <c r="Z3342"/>
      <c r="AA3342"/>
      <c r="AB3342"/>
      <c r="AC3342"/>
      <c r="AD3342"/>
      <c r="AE3342"/>
      <c r="AF3342"/>
      <c r="AG3342"/>
      <c r="AH3342"/>
      <c r="AI3342"/>
    </row>
    <row r="3343" spans="1:35" ht="20.399999999999999">
      <c r="A3343" s="10">
        <v>3327</v>
      </c>
      <c r="B3343" s="176" t="s">
        <v>1346</v>
      </c>
      <c r="C3343" s="177" t="s">
        <v>1271</v>
      </c>
      <c r="D3343" s="177" t="s">
        <v>609</v>
      </c>
      <c r="E3343" s="178" t="s">
        <v>629</v>
      </c>
      <c r="F3343" s="179">
        <v>33</v>
      </c>
      <c r="G3343" s="180" t="s">
        <v>739</v>
      </c>
      <c r="H3343" s="181">
        <v>3</v>
      </c>
      <c r="I3343" s="182">
        <f>Tabla1[[#This Row],[P_Esperada_MEISR ]]*0.0008928</f>
        <v>2.6784000000000001E-3</v>
      </c>
      <c r="J3343" s="183">
        <v>1</v>
      </c>
      <c r="K3343" s="183">
        <f>Tabla1[[#This Row],[Puntuación]]-1</f>
        <v>0</v>
      </c>
      <c r="L3343" s="182">
        <f>Tabla1[[#This Row],[Cambio escala]]*0.0008928</f>
        <v>0</v>
      </c>
      <c r="M3343" s="179" t="s">
        <v>23</v>
      </c>
      <c r="N3343" s="179" t="s">
        <v>1434</v>
      </c>
      <c r="O3343" s="179" t="s">
        <v>25</v>
      </c>
      <c r="P3343" s="179" t="s">
        <v>1440</v>
      </c>
      <c r="Q3343" s="179" t="s">
        <v>23</v>
      </c>
      <c r="R3343" s="179" t="s">
        <v>1525</v>
      </c>
      <c r="S3343" s="179" t="s">
        <v>389</v>
      </c>
      <c r="T3343" s="184" t="s">
        <v>27</v>
      </c>
      <c r="U3343" s="184" t="str">
        <f>Tabla1[[#This Row],[Códigos CIF]]&amp;" "&amp;"="&amp;" "&amp;Tabla1[[#This Row],[Códigos CIF Habilidad]]</f>
        <v>d450 = Andar</v>
      </c>
      <c r="V3343" s="189" t="s">
        <v>390</v>
      </c>
      <c r="W3343" s="19" t="s">
        <v>391</v>
      </c>
      <c r="X3343" s="10"/>
      <c r="Y3343" s="10"/>
      <c r="Z3343"/>
      <c r="AA3343"/>
      <c r="AB3343"/>
      <c r="AC3343"/>
      <c r="AD3343"/>
      <c r="AE3343"/>
      <c r="AF3343"/>
      <c r="AG3343"/>
      <c r="AH3343"/>
      <c r="AI3343"/>
    </row>
    <row r="3344" spans="1:35" ht="71.400000000000006">
      <c r="A3344" s="10">
        <v>3328</v>
      </c>
      <c r="B3344" s="176" t="s">
        <v>1346</v>
      </c>
      <c r="C3344" s="177" t="s">
        <v>1272</v>
      </c>
      <c r="D3344" s="177" t="s">
        <v>609</v>
      </c>
      <c r="E3344" s="178" t="s">
        <v>630</v>
      </c>
      <c r="F3344" s="179">
        <v>36</v>
      </c>
      <c r="G3344" s="180" t="s">
        <v>739</v>
      </c>
      <c r="H3344" s="181">
        <v>3</v>
      </c>
      <c r="I3344" s="182">
        <f>Tabla1[[#This Row],[P_Esperada_MEISR ]]*0.0008928</f>
        <v>2.6784000000000001E-3</v>
      </c>
      <c r="J3344" s="183">
        <v>1</v>
      </c>
      <c r="K3344" s="183">
        <f>Tabla1[[#This Row],[Puntuación]]-1</f>
        <v>0</v>
      </c>
      <c r="L3344" s="182">
        <f>Tabla1[[#This Row],[Cambio escala]]*0.0008928</f>
        <v>0</v>
      </c>
      <c r="M3344" s="179" t="s">
        <v>23</v>
      </c>
      <c r="N3344" s="179" t="s">
        <v>1434</v>
      </c>
      <c r="O3344" s="179" t="s">
        <v>23</v>
      </c>
      <c r="P3344" s="179" t="s">
        <v>1437</v>
      </c>
      <c r="Q3344" s="179" t="s">
        <v>23</v>
      </c>
      <c r="R3344" s="179" t="s">
        <v>1525</v>
      </c>
      <c r="S3344" s="179" t="s">
        <v>63</v>
      </c>
      <c r="T3344" s="184" t="s">
        <v>27</v>
      </c>
      <c r="U3344" s="184" t="str">
        <f>Tabla1[[#This Row],[Códigos CIF]]&amp;" "&amp;"="&amp;" "&amp;Tabla1[[#This Row],[Códigos CIF Habilidad]]</f>
        <v>d460 = Desplazarse por distintos lugares</v>
      </c>
      <c r="V3344" s="189" t="s">
        <v>64</v>
      </c>
      <c r="W3344" s="19" t="s">
        <v>65</v>
      </c>
      <c r="X3344" s="10"/>
      <c r="Y3344" s="10"/>
      <c r="Z3344"/>
      <c r="AA3344"/>
      <c r="AB3344"/>
      <c r="AC3344"/>
      <c r="AD3344"/>
      <c r="AE3344"/>
      <c r="AF3344"/>
      <c r="AG3344"/>
      <c r="AH3344"/>
      <c r="AI3344"/>
    </row>
    <row r="3345" spans="1:35" ht="30.6">
      <c r="A3345" s="10">
        <v>3329</v>
      </c>
      <c r="B3345" s="176" t="s">
        <v>1346</v>
      </c>
      <c r="C3345" s="177" t="s">
        <v>1253</v>
      </c>
      <c r="D3345" s="177" t="s">
        <v>609</v>
      </c>
      <c r="E3345" s="178" t="s">
        <v>637</v>
      </c>
      <c r="F3345" s="179">
        <v>36</v>
      </c>
      <c r="G3345" s="180" t="s">
        <v>739</v>
      </c>
      <c r="H3345" s="181">
        <v>3</v>
      </c>
      <c r="I3345" s="182">
        <f>Tabla1[[#This Row],[P_Esperada_MEISR ]]*0.0008928</f>
        <v>2.6784000000000001E-3</v>
      </c>
      <c r="J3345" s="183">
        <v>1</v>
      </c>
      <c r="K3345" s="183">
        <f>Tabla1[[#This Row],[Puntuación]]-1</f>
        <v>0</v>
      </c>
      <c r="L3345" s="182">
        <f>Tabla1[[#This Row],[Cambio escala]]*0.0008928</f>
        <v>0</v>
      </c>
      <c r="M3345" s="179" t="s">
        <v>24</v>
      </c>
      <c r="N3345" s="179" t="s">
        <v>1435</v>
      </c>
      <c r="O3345" s="179" t="s">
        <v>31</v>
      </c>
      <c r="P3345" s="179" t="s">
        <v>1438</v>
      </c>
      <c r="Q3345" s="179" t="s">
        <v>7</v>
      </c>
      <c r="R3345" s="179" t="s">
        <v>1526</v>
      </c>
      <c r="S3345" s="179" t="s">
        <v>111</v>
      </c>
      <c r="T3345" s="184" t="s">
        <v>19</v>
      </c>
      <c r="U3345" s="184" t="str">
        <f>Tabla1[[#This Row],[Códigos CIF]]&amp;" "&amp;"="&amp;" "&amp;Tabla1[[#This Row],[Códigos CIF Habilidad]]</f>
        <v>d137 = Adquirir conceptos</v>
      </c>
      <c r="V3345" s="189" t="s">
        <v>112</v>
      </c>
      <c r="W3345" s="19" t="s">
        <v>113</v>
      </c>
      <c r="X3345" s="10"/>
      <c r="Y3345" s="10"/>
      <c r="Z3345"/>
      <c r="AA3345"/>
      <c r="AB3345"/>
      <c r="AC3345"/>
      <c r="AD3345"/>
      <c r="AE3345"/>
      <c r="AF3345"/>
      <c r="AG3345"/>
      <c r="AH3345"/>
      <c r="AI3345"/>
    </row>
    <row r="3346" spans="1:35">
      <c r="A3346" s="10">
        <v>3330</v>
      </c>
      <c r="B3346" s="176" t="s">
        <v>1346</v>
      </c>
      <c r="C3346" s="177" t="s">
        <v>1273</v>
      </c>
      <c r="D3346" s="177" t="s">
        <v>609</v>
      </c>
      <c r="E3346" s="178" t="s">
        <v>639</v>
      </c>
      <c r="F3346" s="179">
        <v>42</v>
      </c>
      <c r="G3346" s="180" t="s">
        <v>740</v>
      </c>
      <c r="H3346" s="181">
        <v>3</v>
      </c>
      <c r="I3346" s="182">
        <f>Tabla1[[#This Row],[P_Esperada_MEISR ]]*0.0008928</f>
        <v>2.6784000000000001E-3</v>
      </c>
      <c r="J3346" s="183">
        <v>1</v>
      </c>
      <c r="K3346" s="183">
        <f>Tabla1[[#This Row],[Puntuación]]-1</f>
        <v>0</v>
      </c>
      <c r="L3346" s="182">
        <f>Tabla1[[#This Row],[Cambio escala]]*0.0008928</f>
        <v>0</v>
      </c>
      <c r="M3346" s="179" t="s">
        <v>24</v>
      </c>
      <c r="N3346" s="179" t="s">
        <v>1435</v>
      </c>
      <c r="O3346" s="179" t="s">
        <v>31</v>
      </c>
      <c r="P3346" s="179" t="s">
        <v>1438</v>
      </c>
      <c r="Q3346" s="179" t="s">
        <v>7</v>
      </c>
      <c r="R3346" s="179" t="s">
        <v>1526</v>
      </c>
      <c r="S3346" s="179" t="s">
        <v>640</v>
      </c>
      <c r="T3346" s="184" t="s">
        <v>19</v>
      </c>
      <c r="U3346" s="184" t="str">
        <f>Tabla1[[#This Row],[Códigos CIF]]&amp;" "&amp;"="&amp;" "&amp;Tabla1[[#This Row],[Códigos CIF Habilidad]]</f>
        <v>d150 = Aprender a calcular</v>
      </c>
      <c r="V3346" s="189" t="s">
        <v>641</v>
      </c>
      <c r="W3346" s="19" t="s">
        <v>642</v>
      </c>
      <c r="X3346" s="10"/>
      <c r="Y3346" s="10"/>
      <c r="Z3346"/>
      <c r="AA3346"/>
      <c r="AB3346"/>
      <c r="AC3346"/>
      <c r="AD3346"/>
      <c r="AE3346"/>
      <c r="AF3346"/>
      <c r="AG3346"/>
      <c r="AH3346"/>
      <c r="AI3346"/>
    </row>
    <row r="3347" spans="1:35" ht="30.6">
      <c r="A3347" s="10">
        <v>3331</v>
      </c>
      <c r="B3347" s="176" t="s">
        <v>1346</v>
      </c>
      <c r="C3347" s="177" t="s">
        <v>1274</v>
      </c>
      <c r="D3347" s="177" t="s">
        <v>609</v>
      </c>
      <c r="E3347" s="178" t="s">
        <v>633</v>
      </c>
      <c r="F3347" s="179">
        <v>48</v>
      </c>
      <c r="G3347" s="180" t="s">
        <v>741</v>
      </c>
      <c r="H3347" s="181">
        <v>3</v>
      </c>
      <c r="I3347" s="182">
        <f>Tabla1[[#This Row],[P_Esperada_MEISR ]]*0.0008928</f>
        <v>2.6784000000000001E-3</v>
      </c>
      <c r="J3347" s="183">
        <v>1</v>
      </c>
      <c r="K3347" s="183">
        <f>Tabla1[[#This Row],[Puntuación]]-1</f>
        <v>0</v>
      </c>
      <c r="L3347" s="182">
        <f>Tabla1[[#This Row],[Cambio escala]]*0.0008928</f>
        <v>0</v>
      </c>
      <c r="M3347" s="179" t="s">
        <v>5</v>
      </c>
      <c r="N3347" s="179" t="s">
        <v>1436</v>
      </c>
      <c r="O3347" s="179" t="s">
        <v>6</v>
      </c>
      <c r="P3347" s="179" t="s">
        <v>1439</v>
      </c>
      <c r="Q3347" s="179" t="s">
        <v>5</v>
      </c>
      <c r="R3347" s="179" t="s">
        <v>1519</v>
      </c>
      <c r="S3347" s="179" t="s">
        <v>55</v>
      </c>
      <c r="T3347" s="184" t="s">
        <v>9</v>
      </c>
      <c r="U3347" s="184" t="str">
        <f>Tabla1[[#This Row],[Códigos CIF]]&amp;" "&amp;"="&amp;" "&amp;Tabla1[[#This Row],[Códigos CIF Habilidad]]</f>
        <v>d330 = Hablar</v>
      </c>
      <c r="V3347" s="189" t="s">
        <v>56</v>
      </c>
      <c r="W3347" s="19" t="s">
        <v>57</v>
      </c>
      <c r="X3347" s="10"/>
      <c r="Y3347" s="10"/>
      <c r="Z3347"/>
      <c r="AA3347"/>
      <c r="AB3347"/>
      <c r="AC3347"/>
      <c r="AD3347"/>
      <c r="AE3347"/>
      <c r="AF3347"/>
      <c r="AG3347"/>
      <c r="AH3347"/>
      <c r="AI3347"/>
    </row>
    <row r="3348" spans="1:35" ht="30.6">
      <c r="A3348" s="10">
        <v>3332</v>
      </c>
      <c r="B3348" s="176" t="s">
        <v>1346</v>
      </c>
      <c r="C3348" s="177" t="s">
        <v>1275</v>
      </c>
      <c r="D3348" s="177" t="s">
        <v>609</v>
      </c>
      <c r="E3348" s="178" t="s">
        <v>634</v>
      </c>
      <c r="F3348" s="179">
        <v>48</v>
      </c>
      <c r="G3348" s="180" t="s">
        <v>741</v>
      </c>
      <c r="H3348" s="181">
        <v>3</v>
      </c>
      <c r="I3348" s="182">
        <f>Tabla1[[#This Row],[P_Esperada_MEISR ]]*0.0008928</f>
        <v>2.6784000000000001E-3</v>
      </c>
      <c r="J3348" s="183">
        <v>1</v>
      </c>
      <c r="K3348" s="183">
        <f>Tabla1[[#This Row],[Puntuación]]-1</f>
        <v>0</v>
      </c>
      <c r="L3348" s="182">
        <f>Tabla1[[#This Row],[Cambio escala]]*0.0008928</f>
        <v>0</v>
      </c>
      <c r="M3348" s="179" t="s">
        <v>24</v>
      </c>
      <c r="N3348" s="179" t="s">
        <v>1435</v>
      </c>
      <c r="O3348" s="179" t="s">
        <v>5</v>
      </c>
      <c r="P3348" s="179" t="s">
        <v>1441</v>
      </c>
      <c r="Q3348" s="179" t="s">
        <v>5</v>
      </c>
      <c r="R3348" s="179" t="s">
        <v>1519</v>
      </c>
      <c r="S3348" s="179" t="s">
        <v>77</v>
      </c>
      <c r="T3348" s="184" t="s">
        <v>50</v>
      </c>
      <c r="U3348" s="184" t="str">
        <f>Tabla1[[#This Row],[Códigos CIF]]&amp;" "&amp;"="&amp;" "&amp;Tabla1[[#This Row],[Códigos CIF Habilidad]]</f>
        <v>d250 = Manejo del comportamiento propio</v>
      </c>
      <c r="V3348" s="189" t="s">
        <v>78</v>
      </c>
      <c r="W3348" s="19" t="s">
        <v>79</v>
      </c>
      <c r="X3348" s="10"/>
      <c r="Y3348" s="10"/>
      <c r="Z3348"/>
      <c r="AA3348"/>
      <c r="AB3348"/>
      <c r="AC3348"/>
      <c r="AD3348"/>
      <c r="AE3348"/>
      <c r="AF3348"/>
      <c r="AG3348"/>
      <c r="AH3348"/>
      <c r="AI3348"/>
    </row>
    <row r="3349" spans="1:35" ht="30.6">
      <c r="A3349" s="10">
        <v>3333</v>
      </c>
      <c r="B3349" s="176" t="s">
        <v>1346</v>
      </c>
      <c r="C3349" s="177" t="s">
        <v>1276</v>
      </c>
      <c r="D3349" s="177" t="s">
        <v>609</v>
      </c>
      <c r="E3349" s="178" t="s">
        <v>635</v>
      </c>
      <c r="F3349" s="179">
        <v>48</v>
      </c>
      <c r="G3349" s="180" t="s">
        <v>741</v>
      </c>
      <c r="H3349" s="181">
        <v>3</v>
      </c>
      <c r="I3349" s="182">
        <f>Tabla1[[#This Row],[P_Esperada_MEISR ]]*0.0008928</f>
        <v>2.6784000000000001E-3</v>
      </c>
      <c r="J3349" s="183">
        <v>1</v>
      </c>
      <c r="K3349" s="183">
        <f>Tabla1[[#This Row],[Puntuación]]-1</f>
        <v>0</v>
      </c>
      <c r="L3349" s="182">
        <f>Tabla1[[#This Row],[Cambio escala]]*0.0008928</f>
        <v>0</v>
      </c>
      <c r="M3349" s="179" t="s">
        <v>5</v>
      </c>
      <c r="N3349" s="179" t="s">
        <v>1436</v>
      </c>
      <c r="O3349" s="179" t="s">
        <v>5</v>
      </c>
      <c r="P3349" s="179" t="s">
        <v>1441</v>
      </c>
      <c r="Q3349" s="179" t="s">
        <v>5</v>
      </c>
      <c r="R3349" s="179" t="s">
        <v>1519</v>
      </c>
      <c r="S3349" s="179" t="s">
        <v>13</v>
      </c>
      <c r="T3349" s="184" t="s">
        <v>14</v>
      </c>
      <c r="U3349" s="184" t="str">
        <f>Tabla1[[#This Row],[Códigos CIF]]&amp;" "&amp;"="&amp;" "&amp;Tabla1[[#This Row],[Códigos CIF Habilidad]]</f>
        <v>d710 = Interacciones interpersonales básicas</v>
      </c>
      <c r="V3349" s="189" t="s">
        <v>15</v>
      </c>
      <c r="W3349" s="19" t="s">
        <v>16</v>
      </c>
      <c r="X3349" s="10"/>
      <c r="Y3349" s="10"/>
      <c r="Z3349"/>
      <c r="AA3349"/>
      <c r="AB3349"/>
      <c r="AC3349"/>
      <c r="AD3349"/>
      <c r="AE3349"/>
      <c r="AF3349"/>
      <c r="AG3349"/>
      <c r="AH3349"/>
      <c r="AI3349"/>
    </row>
    <row r="3350" spans="1:35" ht="30.6">
      <c r="A3350" s="10">
        <v>3334</v>
      </c>
      <c r="B3350" s="176" t="s">
        <v>1346</v>
      </c>
      <c r="C3350" s="177" t="s">
        <v>1277</v>
      </c>
      <c r="D3350" s="177" t="s">
        <v>609</v>
      </c>
      <c r="E3350" s="178" t="s">
        <v>636</v>
      </c>
      <c r="F3350" s="179">
        <v>48</v>
      </c>
      <c r="G3350" s="180" t="s">
        <v>741</v>
      </c>
      <c r="H3350" s="181">
        <v>3</v>
      </c>
      <c r="I3350" s="182">
        <f>Tabla1[[#This Row],[P_Esperada_MEISR ]]*0.0008928</f>
        <v>2.6784000000000001E-3</v>
      </c>
      <c r="J3350" s="183">
        <v>1</v>
      </c>
      <c r="K3350" s="183">
        <f>Tabla1[[#This Row],[Puntuación]]-1</f>
        <v>0</v>
      </c>
      <c r="L3350" s="182">
        <f>Tabla1[[#This Row],[Cambio escala]]*0.0008928</f>
        <v>0</v>
      </c>
      <c r="M3350" s="179" t="s">
        <v>24</v>
      </c>
      <c r="N3350" s="179" t="s">
        <v>1435</v>
      </c>
      <c r="O3350" s="179" t="s">
        <v>23</v>
      </c>
      <c r="P3350" s="179" t="s">
        <v>1437</v>
      </c>
      <c r="Q3350" s="179" t="s">
        <v>5</v>
      </c>
      <c r="R3350" s="179" t="s">
        <v>1519</v>
      </c>
      <c r="S3350" s="179" t="s">
        <v>77</v>
      </c>
      <c r="T3350" s="184" t="s">
        <v>50</v>
      </c>
      <c r="U3350" s="184" t="str">
        <f>Tabla1[[#This Row],[Códigos CIF]]&amp;" "&amp;"="&amp;" "&amp;Tabla1[[#This Row],[Códigos CIF Habilidad]]</f>
        <v>d250 = Manejo del comportamiento propio</v>
      </c>
      <c r="V3350" s="189" t="s">
        <v>78</v>
      </c>
      <c r="W3350" s="19" t="s">
        <v>79</v>
      </c>
      <c r="X3350" s="10"/>
      <c r="Y3350" s="10"/>
      <c r="Z3350"/>
      <c r="AA3350"/>
      <c r="AB3350"/>
      <c r="AC3350"/>
      <c r="AD3350"/>
      <c r="AE3350"/>
      <c r="AF3350"/>
      <c r="AG3350"/>
      <c r="AH3350"/>
      <c r="AI3350"/>
    </row>
    <row r="3351" spans="1:35" ht="20.399999999999999">
      <c r="A3351" s="10">
        <v>3335</v>
      </c>
      <c r="B3351" s="176" t="s">
        <v>1346</v>
      </c>
      <c r="C3351" s="177" t="s">
        <v>1278</v>
      </c>
      <c r="D3351" s="177" t="s">
        <v>609</v>
      </c>
      <c r="E3351" s="178" t="s">
        <v>638</v>
      </c>
      <c r="F3351" s="179">
        <v>48</v>
      </c>
      <c r="G3351" s="180" t="s">
        <v>741</v>
      </c>
      <c r="H3351" s="181">
        <v>3</v>
      </c>
      <c r="I3351" s="182">
        <f>Tabla1[[#This Row],[P_Esperada_MEISR ]]*0.0008928</f>
        <v>2.6784000000000001E-3</v>
      </c>
      <c r="J3351" s="183">
        <v>1</v>
      </c>
      <c r="K3351" s="183">
        <f>Tabla1[[#This Row],[Puntuación]]-1</f>
        <v>0</v>
      </c>
      <c r="L3351" s="182">
        <f>Tabla1[[#This Row],[Cambio escala]]*0.0008928</f>
        <v>0</v>
      </c>
      <c r="M3351" s="179" t="s">
        <v>24</v>
      </c>
      <c r="N3351" s="179" t="s">
        <v>1435</v>
      </c>
      <c r="O3351" s="179" t="s">
        <v>31</v>
      </c>
      <c r="P3351" s="179" t="s">
        <v>1438</v>
      </c>
      <c r="Q3351" s="179" t="s">
        <v>7</v>
      </c>
      <c r="R3351" s="179" t="s">
        <v>1526</v>
      </c>
      <c r="S3351" s="179" t="s">
        <v>289</v>
      </c>
      <c r="T3351" s="184" t="s">
        <v>19</v>
      </c>
      <c r="U3351" s="184" t="str">
        <f>Tabla1[[#This Row],[Códigos CIF]]&amp;" "&amp;"="&amp;" "&amp;Tabla1[[#This Row],[Códigos CIF Habilidad]]</f>
        <v>d140 = Aprender a leer</v>
      </c>
      <c r="V3351" s="189" t="s">
        <v>290</v>
      </c>
      <c r="W3351" s="19" t="s">
        <v>291</v>
      </c>
      <c r="X3351" s="10"/>
      <c r="Y3351" s="10"/>
      <c r="Z3351"/>
      <c r="AA3351"/>
      <c r="AB3351"/>
      <c r="AC3351"/>
      <c r="AD3351"/>
      <c r="AE3351"/>
      <c r="AF3351"/>
      <c r="AG3351"/>
      <c r="AH3351"/>
      <c r="AI3351"/>
    </row>
    <row r="3352" spans="1:35" ht="30.6">
      <c r="A3352" s="10">
        <v>3336</v>
      </c>
      <c r="B3352" s="176" t="s">
        <v>1346</v>
      </c>
      <c r="C3352" s="177" t="s">
        <v>1279</v>
      </c>
      <c r="D3352" s="177" t="s">
        <v>643</v>
      </c>
      <c r="E3352" s="178" t="s">
        <v>644</v>
      </c>
      <c r="F3352" s="179">
        <v>0</v>
      </c>
      <c r="G3352" s="180" t="s">
        <v>683</v>
      </c>
      <c r="H3352" s="181">
        <v>3</v>
      </c>
      <c r="I3352" s="182">
        <f>Tabla1[[#This Row],[P_Esperada_MEISR ]]*0.0008928</f>
        <v>2.6784000000000001E-3</v>
      </c>
      <c r="J3352" s="183">
        <v>1</v>
      </c>
      <c r="K3352" s="183">
        <f>Tabla1[[#This Row],[Puntuación]]-1</f>
        <v>0</v>
      </c>
      <c r="L3352" s="182">
        <f>Tabla1[[#This Row],[Cambio escala]]*0.0008928</f>
        <v>0</v>
      </c>
      <c r="M3352" s="179" t="s">
        <v>23</v>
      </c>
      <c r="N3352" s="179" t="s">
        <v>1434</v>
      </c>
      <c r="O3352" s="179" t="s">
        <v>5</v>
      </c>
      <c r="P3352" s="179" t="s">
        <v>1441</v>
      </c>
      <c r="Q3352" s="179" t="s">
        <v>5</v>
      </c>
      <c r="R3352" s="179" t="s">
        <v>1519</v>
      </c>
      <c r="S3352" s="179" t="s">
        <v>77</v>
      </c>
      <c r="T3352" s="184" t="s">
        <v>50</v>
      </c>
      <c r="U3352" s="184" t="str">
        <f>Tabla1[[#This Row],[Códigos CIF]]&amp;" "&amp;"="&amp;" "&amp;Tabla1[[#This Row],[Códigos CIF Habilidad]]</f>
        <v>d250 = Manejo del comportamiento propio</v>
      </c>
      <c r="V3352" s="189" t="s">
        <v>78</v>
      </c>
      <c r="W3352" s="19" t="s">
        <v>79</v>
      </c>
      <c r="X3352" s="10"/>
      <c r="Y3352" s="10"/>
      <c r="Z3352"/>
      <c r="AA3352"/>
      <c r="AB3352"/>
      <c r="AC3352"/>
      <c r="AD3352"/>
      <c r="AE3352"/>
      <c r="AF3352"/>
      <c r="AG3352"/>
      <c r="AH3352"/>
      <c r="AI3352"/>
    </row>
    <row r="3353" spans="1:35" ht="61.2">
      <c r="A3353" s="10">
        <v>3337</v>
      </c>
      <c r="B3353" s="176" t="s">
        <v>1346</v>
      </c>
      <c r="C3353" s="177" t="s">
        <v>1280</v>
      </c>
      <c r="D3353" s="177" t="s">
        <v>643</v>
      </c>
      <c r="E3353" s="178" t="s">
        <v>645</v>
      </c>
      <c r="F3353" s="179">
        <v>6</v>
      </c>
      <c r="G3353" s="180" t="s">
        <v>683</v>
      </c>
      <c r="H3353" s="181">
        <v>3</v>
      </c>
      <c r="I3353" s="182">
        <f>Tabla1[[#This Row],[P_Esperada_MEISR ]]*0.0008928</f>
        <v>2.6784000000000001E-3</v>
      </c>
      <c r="J3353" s="183">
        <v>1</v>
      </c>
      <c r="K3353" s="183">
        <f>Tabla1[[#This Row],[Puntuación]]-1</f>
        <v>0</v>
      </c>
      <c r="L3353" s="182">
        <f>Tabla1[[#This Row],[Cambio escala]]*0.0008928</f>
        <v>0</v>
      </c>
      <c r="M3353" s="179" t="s">
        <v>5</v>
      </c>
      <c r="N3353" s="179" t="s">
        <v>1436</v>
      </c>
      <c r="O3353" s="179" t="s">
        <v>5</v>
      </c>
      <c r="P3353" s="179" t="s">
        <v>1441</v>
      </c>
      <c r="Q3353" s="179" t="s">
        <v>5</v>
      </c>
      <c r="R3353" s="179" t="s">
        <v>1519</v>
      </c>
      <c r="S3353" s="179" t="s">
        <v>77</v>
      </c>
      <c r="T3353" s="184" t="s">
        <v>50</v>
      </c>
      <c r="U3353" s="184" t="str">
        <f>Tabla1[[#This Row],[Códigos CIF]]&amp;" "&amp;"="&amp;" "&amp;Tabla1[[#This Row],[Códigos CIF Habilidad]]</f>
        <v>d250 = Manejo del comportamiento propio</v>
      </c>
      <c r="V3353" s="189" t="s">
        <v>78</v>
      </c>
      <c r="W3353" s="19" t="s">
        <v>79</v>
      </c>
      <c r="X3353" s="10"/>
      <c r="Y3353" s="10"/>
      <c r="Z3353"/>
      <c r="AA3353"/>
      <c r="AB3353"/>
      <c r="AC3353"/>
      <c r="AD3353"/>
      <c r="AE3353"/>
      <c r="AF3353"/>
      <c r="AG3353"/>
      <c r="AH3353"/>
      <c r="AI3353"/>
    </row>
    <row r="3354" spans="1:35" ht="20.399999999999999">
      <c r="A3354" s="10">
        <v>3338</v>
      </c>
      <c r="B3354" s="176" t="s">
        <v>1346</v>
      </c>
      <c r="C3354" s="177" t="s">
        <v>1281</v>
      </c>
      <c r="D3354" s="177" t="s">
        <v>643</v>
      </c>
      <c r="E3354" s="178" t="s">
        <v>646</v>
      </c>
      <c r="F3354" s="179">
        <v>10</v>
      </c>
      <c r="G3354" s="180" t="s">
        <v>686</v>
      </c>
      <c r="H3354" s="181">
        <v>3</v>
      </c>
      <c r="I3354" s="182">
        <f>Tabla1[[#This Row],[P_Esperada_MEISR ]]*0.0008928</f>
        <v>2.6784000000000001E-3</v>
      </c>
      <c r="J3354" s="183">
        <v>1</v>
      </c>
      <c r="K3354" s="183">
        <f>Tabla1[[#This Row],[Puntuación]]-1</f>
        <v>0</v>
      </c>
      <c r="L3354" s="182">
        <f>Tabla1[[#This Row],[Cambio escala]]*0.0008928</f>
        <v>0</v>
      </c>
      <c r="M3354" s="179" t="s">
        <v>5</v>
      </c>
      <c r="N3354" s="179" t="s">
        <v>1436</v>
      </c>
      <c r="O3354" s="179" t="s">
        <v>5</v>
      </c>
      <c r="P3354" s="179" t="s">
        <v>1441</v>
      </c>
      <c r="Q3354" s="179" t="s">
        <v>5</v>
      </c>
      <c r="R3354" s="179" t="s">
        <v>1519</v>
      </c>
      <c r="S3354" s="179" t="s">
        <v>41</v>
      </c>
      <c r="T3354" s="184" t="s">
        <v>19</v>
      </c>
      <c r="U3354" s="184" t="str">
        <f>Tabla1[[#This Row],[Códigos CIF]]&amp;" "&amp;"="&amp;" "&amp;Tabla1[[#This Row],[Códigos CIF Habilidad]]</f>
        <v>d160 = Centrar la atención</v>
      </c>
      <c r="V3354" s="189" t="s">
        <v>42</v>
      </c>
      <c r="W3354" s="19" t="s">
        <v>43</v>
      </c>
      <c r="X3354" s="10"/>
      <c r="Y3354" s="10"/>
      <c r="Z3354"/>
      <c r="AA3354"/>
      <c r="AB3354"/>
      <c r="AC3354"/>
      <c r="AD3354"/>
      <c r="AE3354"/>
      <c r="AF3354"/>
      <c r="AG3354"/>
      <c r="AH3354"/>
      <c r="AI3354"/>
    </row>
    <row r="3355" spans="1:35" ht="30.6">
      <c r="A3355" s="10">
        <v>3339</v>
      </c>
      <c r="B3355" s="176" t="s">
        <v>1346</v>
      </c>
      <c r="C3355" s="177" t="s">
        <v>1282</v>
      </c>
      <c r="D3355" s="177" t="s">
        <v>643</v>
      </c>
      <c r="E3355" s="178" t="s">
        <v>647</v>
      </c>
      <c r="F3355" s="179">
        <v>12</v>
      </c>
      <c r="G3355" s="180" t="s">
        <v>686</v>
      </c>
      <c r="H3355" s="181">
        <v>3</v>
      </c>
      <c r="I3355" s="182">
        <f>Tabla1[[#This Row],[P_Esperada_MEISR ]]*0.0008928</f>
        <v>2.6784000000000001E-3</v>
      </c>
      <c r="J3355" s="183">
        <v>1</v>
      </c>
      <c r="K3355" s="183">
        <f>Tabla1[[#This Row],[Puntuación]]-1</f>
        <v>0</v>
      </c>
      <c r="L3355" s="182">
        <f>Tabla1[[#This Row],[Cambio escala]]*0.0008928</f>
        <v>0</v>
      </c>
      <c r="M3355" s="179" t="s">
        <v>5</v>
      </c>
      <c r="N3355" s="179" t="s">
        <v>1436</v>
      </c>
      <c r="O3355" s="179" t="s">
        <v>6</v>
      </c>
      <c r="P3355" s="179" t="s">
        <v>1439</v>
      </c>
      <c r="Q3355" s="179" t="s">
        <v>7</v>
      </c>
      <c r="R3355" s="179" t="s">
        <v>1526</v>
      </c>
      <c r="S3355" s="179" t="s">
        <v>86</v>
      </c>
      <c r="T3355" s="184" t="s">
        <v>50</v>
      </c>
      <c r="U3355" s="184" t="str">
        <f>Tabla1[[#This Row],[Códigos CIF]]&amp;" "&amp;"="&amp;" "&amp;Tabla1[[#This Row],[Códigos CIF Habilidad]]</f>
        <v>d210 = Llevar a cabo una única tarea</v>
      </c>
      <c r="V3355" s="189" t="s">
        <v>87</v>
      </c>
      <c r="W3355" s="19" t="s">
        <v>88</v>
      </c>
      <c r="X3355" s="10"/>
      <c r="Y3355" s="10"/>
      <c r="Z3355"/>
      <c r="AA3355"/>
      <c r="AB3355"/>
      <c r="AC3355"/>
      <c r="AD3355"/>
      <c r="AE3355"/>
      <c r="AF3355"/>
      <c r="AG3355"/>
      <c r="AH3355"/>
      <c r="AI3355"/>
    </row>
    <row r="3356" spans="1:35" ht="40.799999999999997">
      <c r="A3356" s="10">
        <v>3340</v>
      </c>
      <c r="B3356" s="176" t="s">
        <v>1346</v>
      </c>
      <c r="C3356" s="177" t="s">
        <v>1283</v>
      </c>
      <c r="D3356" s="177" t="s">
        <v>643</v>
      </c>
      <c r="E3356" s="178" t="s">
        <v>648</v>
      </c>
      <c r="F3356" s="179">
        <v>15</v>
      </c>
      <c r="G3356" s="180" t="s">
        <v>684</v>
      </c>
      <c r="H3356" s="181">
        <v>3</v>
      </c>
      <c r="I3356" s="182">
        <f>Tabla1[[#This Row],[P_Esperada_MEISR ]]*0.0008928</f>
        <v>2.6784000000000001E-3</v>
      </c>
      <c r="J3356" s="183">
        <v>1</v>
      </c>
      <c r="K3356" s="183">
        <f>Tabla1[[#This Row],[Puntuación]]-1</f>
        <v>0</v>
      </c>
      <c r="L3356" s="182">
        <f>Tabla1[[#This Row],[Cambio escala]]*0.0008928</f>
        <v>0</v>
      </c>
      <c r="M3356" s="179" t="s">
        <v>5</v>
      </c>
      <c r="N3356" s="179" t="s">
        <v>1436</v>
      </c>
      <c r="O3356" s="179" t="s">
        <v>5</v>
      </c>
      <c r="P3356" s="179" t="s">
        <v>1441</v>
      </c>
      <c r="Q3356" s="179" t="s">
        <v>5</v>
      </c>
      <c r="R3356" s="179" t="s">
        <v>1519</v>
      </c>
      <c r="S3356" s="179" t="s">
        <v>77</v>
      </c>
      <c r="T3356" s="184" t="s">
        <v>50</v>
      </c>
      <c r="U3356" s="184" t="str">
        <f>Tabla1[[#This Row],[Códigos CIF]]&amp;" "&amp;"="&amp;" "&amp;Tabla1[[#This Row],[Códigos CIF Habilidad]]</f>
        <v>d250 = Manejo del comportamiento propio</v>
      </c>
      <c r="V3356" s="189" t="s">
        <v>78</v>
      </c>
      <c r="W3356" s="19" t="s">
        <v>79</v>
      </c>
      <c r="X3356" s="10"/>
      <c r="Y3356" s="10"/>
      <c r="Z3356"/>
      <c r="AA3356"/>
      <c r="AB3356"/>
      <c r="AC3356"/>
      <c r="AD3356"/>
      <c r="AE3356"/>
      <c r="AF3356"/>
      <c r="AG3356"/>
      <c r="AH3356"/>
      <c r="AI3356"/>
    </row>
    <row r="3357" spans="1:35" ht="40.799999999999997">
      <c r="A3357" s="10">
        <v>3341</v>
      </c>
      <c r="B3357" s="176" t="s">
        <v>1346</v>
      </c>
      <c r="C3357" s="177" t="s">
        <v>1284</v>
      </c>
      <c r="D3357" s="177" t="s">
        <v>643</v>
      </c>
      <c r="E3357" s="178" t="s">
        <v>649</v>
      </c>
      <c r="F3357" s="179">
        <v>15</v>
      </c>
      <c r="G3357" s="180" t="s">
        <v>684</v>
      </c>
      <c r="H3357" s="181">
        <v>3</v>
      </c>
      <c r="I3357" s="182">
        <f>Tabla1[[#This Row],[P_Esperada_MEISR ]]*0.0008928</f>
        <v>2.6784000000000001E-3</v>
      </c>
      <c r="J3357" s="183">
        <v>1</v>
      </c>
      <c r="K3357" s="183">
        <f>Tabla1[[#This Row],[Puntuación]]-1</f>
        <v>0</v>
      </c>
      <c r="L3357" s="182">
        <f>Tabla1[[#This Row],[Cambio escala]]*0.0008928</f>
        <v>0</v>
      </c>
      <c r="M3357" s="179" t="s">
        <v>24</v>
      </c>
      <c r="N3357" s="179" t="s">
        <v>1435</v>
      </c>
      <c r="O3357" s="179" t="s">
        <v>31</v>
      </c>
      <c r="P3357" s="179" t="s">
        <v>1438</v>
      </c>
      <c r="Q3357" s="179" t="s">
        <v>7</v>
      </c>
      <c r="R3357" s="179" t="s">
        <v>1526</v>
      </c>
      <c r="S3357" s="179" t="s">
        <v>77</v>
      </c>
      <c r="T3357" s="184" t="s">
        <v>50</v>
      </c>
      <c r="U3357" s="184" t="str">
        <f>Tabla1[[#This Row],[Códigos CIF]]&amp;" "&amp;"="&amp;" "&amp;Tabla1[[#This Row],[Códigos CIF Habilidad]]</f>
        <v>d250 = Manejo del comportamiento propio</v>
      </c>
      <c r="V3357" s="189" t="s">
        <v>78</v>
      </c>
      <c r="W3357" s="19" t="s">
        <v>79</v>
      </c>
      <c r="X3357" s="10"/>
      <c r="Y3357" s="10"/>
      <c r="Z3357"/>
      <c r="AA3357"/>
      <c r="AB3357"/>
      <c r="AC3357"/>
      <c r="AD3357"/>
      <c r="AE3357"/>
      <c r="AF3357"/>
      <c r="AG3357"/>
      <c r="AH3357"/>
      <c r="AI3357"/>
    </row>
    <row r="3358" spans="1:35" ht="51">
      <c r="A3358" s="10">
        <v>3342</v>
      </c>
      <c r="B3358" s="176" t="s">
        <v>1346</v>
      </c>
      <c r="C3358" s="177" t="s">
        <v>1285</v>
      </c>
      <c r="D3358" s="177" t="s">
        <v>643</v>
      </c>
      <c r="E3358" s="178" t="s">
        <v>650</v>
      </c>
      <c r="F3358" s="179">
        <v>18</v>
      </c>
      <c r="G3358" s="180" t="s">
        <v>684</v>
      </c>
      <c r="H3358" s="181">
        <v>3</v>
      </c>
      <c r="I3358" s="182">
        <f>Tabla1[[#This Row],[P_Esperada_MEISR ]]*0.0008928</f>
        <v>2.6784000000000001E-3</v>
      </c>
      <c r="J3358" s="183">
        <v>1</v>
      </c>
      <c r="K3358" s="183">
        <f>Tabla1[[#This Row],[Puntuación]]-1</f>
        <v>0</v>
      </c>
      <c r="L3358" s="182">
        <f>Tabla1[[#This Row],[Cambio escala]]*0.0008928</f>
        <v>0</v>
      </c>
      <c r="M3358" s="179" t="s">
        <v>23</v>
      </c>
      <c r="N3358" s="179" t="s">
        <v>1434</v>
      </c>
      <c r="O3358" s="179" t="s">
        <v>23</v>
      </c>
      <c r="P3358" s="179" t="s">
        <v>1437</v>
      </c>
      <c r="Q3358" s="179" t="s">
        <v>23</v>
      </c>
      <c r="R3358" s="179" t="s">
        <v>1525</v>
      </c>
      <c r="S3358" s="179" t="s">
        <v>77</v>
      </c>
      <c r="T3358" s="184" t="s">
        <v>50</v>
      </c>
      <c r="U3358" s="184" t="str">
        <f>Tabla1[[#This Row],[Códigos CIF]]&amp;" "&amp;"="&amp;" "&amp;Tabla1[[#This Row],[Códigos CIF Habilidad]]</f>
        <v>d250 = Manejo del comportamiento propio</v>
      </c>
      <c r="V3358" s="189" t="s">
        <v>78</v>
      </c>
      <c r="W3358" s="19" t="s">
        <v>79</v>
      </c>
      <c r="X3358" s="10"/>
      <c r="Y3358" s="10"/>
      <c r="Z3358"/>
      <c r="AA3358"/>
      <c r="AB3358"/>
      <c r="AC3358"/>
      <c r="AD3358"/>
      <c r="AE3358"/>
      <c r="AF3358"/>
      <c r="AG3358"/>
      <c r="AH3358"/>
      <c r="AI3358"/>
    </row>
    <row r="3359" spans="1:35" ht="30.6">
      <c r="A3359" s="10">
        <v>3343</v>
      </c>
      <c r="B3359" s="176" t="s">
        <v>1346</v>
      </c>
      <c r="C3359" s="177" t="s">
        <v>1286</v>
      </c>
      <c r="D3359" s="177" t="s">
        <v>643</v>
      </c>
      <c r="E3359" s="178" t="s">
        <v>651</v>
      </c>
      <c r="F3359" s="179">
        <v>24</v>
      </c>
      <c r="G3359" s="180" t="s">
        <v>685</v>
      </c>
      <c r="H3359" s="181">
        <v>3</v>
      </c>
      <c r="I3359" s="182">
        <f>Tabla1[[#This Row],[P_Esperada_MEISR ]]*0.0008928</f>
        <v>2.6784000000000001E-3</v>
      </c>
      <c r="J3359" s="183">
        <v>1</v>
      </c>
      <c r="K3359" s="183">
        <f>Tabla1[[#This Row],[Puntuación]]-1</f>
        <v>0</v>
      </c>
      <c r="L3359" s="182">
        <f>Tabla1[[#This Row],[Cambio escala]]*0.0008928</f>
        <v>0</v>
      </c>
      <c r="M3359" s="179" t="s">
        <v>24</v>
      </c>
      <c r="N3359" s="179" t="s">
        <v>1435</v>
      </c>
      <c r="O3359" s="179" t="s">
        <v>5</v>
      </c>
      <c r="P3359" s="179" t="s">
        <v>1441</v>
      </c>
      <c r="Q3359" s="179" t="s">
        <v>5</v>
      </c>
      <c r="R3359" s="179" t="s">
        <v>1519</v>
      </c>
      <c r="S3359" s="179" t="s">
        <v>72</v>
      </c>
      <c r="T3359" s="184" t="s">
        <v>50</v>
      </c>
      <c r="U3359" s="184" t="str">
        <f>Tabla1[[#This Row],[Códigos CIF]]&amp;" "&amp;"="&amp;" "&amp;Tabla1[[#This Row],[Códigos CIF Habilidad]]</f>
        <v>d230 = Llevar a cabo rutinas diarias</v>
      </c>
      <c r="V3359" s="189" t="s">
        <v>73</v>
      </c>
      <c r="W3359" s="19" t="s">
        <v>74</v>
      </c>
      <c r="X3359" s="10"/>
      <c r="Y3359" s="10"/>
      <c r="Z3359"/>
      <c r="AA3359"/>
      <c r="AB3359"/>
      <c r="AC3359"/>
      <c r="AD3359"/>
      <c r="AE3359"/>
      <c r="AF3359"/>
      <c r="AG3359"/>
      <c r="AH3359"/>
      <c r="AI3359"/>
    </row>
    <row r="3360" spans="1:35" ht="30.6">
      <c r="A3360" s="10">
        <v>3344</v>
      </c>
      <c r="B3360" s="176" t="s">
        <v>1346</v>
      </c>
      <c r="C3360" s="177" t="s">
        <v>1287</v>
      </c>
      <c r="D3360" s="177" t="s">
        <v>643</v>
      </c>
      <c r="E3360" s="178" t="s">
        <v>652</v>
      </c>
      <c r="F3360" s="179">
        <v>24</v>
      </c>
      <c r="G3360" s="180" t="s">
        <v>685</v>
      </c>
      <c r="H3360" s="181">
        <v>3</v>
      </c>
      <c r="I3360" s="182">
        <f>Tabla1[[#This Row],[P_Esperada_MEISR ]]*0.0008928</f>
        <v>2.6784000000000001E-3</v>
      </c>
      <c r="J3360" s="183">
        <v>1</v>
      </c>
      <c r="K3360" s="183">
        <f>Tabla1[[#This Row],[Puntuación]]-1</f>
        <v>0</v>
      </c>
      <c r="L3360" s="182">
        <f>Tabla1[[#This Row],[Cambio escala]]*0.0008928</f>
        <v>0</v>
      </c>
      <c r="M3360" s="179" t="s">
        <v>5</v>
      </c>
      <c r="N3360" s="179" t="s">
        <v>1436</v>
      </c>
      <c r="O3360" s="179" t="s">
        <v>5</v>
      </c>
      <c r="P3360" s="179" t="s">
        <v>1441</v>
      </c>
      <c r="Q3360" s="179" t="s">
        <v>5</v>
      </c>
      <c r="R3360" s="179" t="s">
        <v>1519</v>
      </c>
      <c r="S3360" s="179" t="s">
        <v>77</v>
      </c>
      <c r="T3360" s="184" t="s">
        <v>50</v>
      </c>
      <c r="U3360" s="184" t="str">
        <f>Tabla1[[#This Row],[Códigos CIF]]&amp;" "&amp;"="&amp;" "&amp;Tabla1[[#This Row],[Códigos CIF Habilidad]]</f>
        <v>d250 = Manejo del comportamiento propio</v>
      </c>
      <c r="V3360" s="189" t="s">
        <v>78</v>
      </c>
      <c r="W3360" s="19" t="s">
        <v>79</v>
      </c>
      <c r="X3360" s="10"/>
      <c r="Y3360" s="10"/>
      <c r="Z3360"/>
      <c r="AA3360"/>
      <c r="AB3360"/>
      <c r="AC3360"/>
      <c r="AD3360"/>
      <c r="AE3360"/>
      <c r="AF3360"/>
      <c r="AG3360"/>
      <c r="AH3360"/>
      <c r="AI3360"/>
    </row>
    <row r="3361" spans="1:35" ht="30.6">
      <c r="A3361" s="10">
        <v>3345</v>
      </c>
      <c r="B3361" s="176" t="s">
        <v>1346</v>
      </c>
      <c r="C3361" s="177" t="s">
        <v>1288</v>
      </c>
      <c r="D3361" s="177" t="s">
        <v>643</v>
      </c>
      <c r="E3361" s="178" t="s">
        <v>664</v>
      </c>
      <c r="F3361" s="179">
        <v>24</v>
      </c>
      <c r="G3361" s="180" t="s">
        <v>685</v>
      </c>
      <c r="H3361" s="181">
        <v>3</v>
      </c>
      <c r="I3361" s="182">
        <f>Tabla1[[#This Row],[P_Esperada_MEISR ]]*0.0008928</f>
        <v>2.6784000000000001E-3</v>
      </c>
      <c r="J3361" s="183">
        <v>1</v>
      </c>
      <c r="K3361" s="183">
        <f>Tabla1[[#This Row],[Puntuación]]-1</f>
        <v>0</v>
      </c>
      <c r="L3361" s="182">
        <f>Tabla1[[#This Row],[Cambio escala]]*0.0008928</f>
        <v>0</v>
      </c>
      <c r="M3361" s="179" t="s">
        <v>5</v>
      </c>
      <c r="N3361" s="179" t="s">
        <v>1436</v>
      </c>
      <c r="O3361" s="179" t="s">
        <v>5</v>
      </c>
      <c r="P3361" s="179" t="s">
        <v>1441</v>
      </c>
      <c r="Q3361" s="179" t="s">
        <v>5</v>
      </c>
      <c r="R3361" s="179" t="s">
        <v>1519</v>
      </c>
      <c r="S3361" s="179" t="s">
        <v>49</v>
      </c>
      <c r="T3361" s="184" t="s">
        <v>50</v>
      </c>
      <c r="U3361" s="184" t="str">
        <f>Tabla1[[#This Row],[Códigos CIF]]&amp;" "&amp;"="&amp;" "&amp;Tabla1[[#This Row],[Códigos CIF Habilidad]]</f>
        <v>d240 = Manejo del estrés y otras demandas psicológicas</v>
      </c>
      <c r="V3361" s="189" t="s">
        <v>51</v>
      </c>
      <c r="W3361" s="19" t="s">
        <v>52</v>
      </c>
      <c r="X3361" s="10"/>
      <c r="Y3361" s="10"/>
      <c r="Z3361"/>
      <c r="AA3361"/>
      <c r="AB3361"/>
      <c r="AC3361"/>
      <c r="AD3361"/>
      <c r="AE3361"/>
      <c r="AF3361"/>
      <c r="AG3361"/>
      <c r="AH3361"/>
      <c r="AI3361"/>
    </row>
    <row r="3362" spans="1:35" ht="61.2">
      <c r="A3362" s="10">
        <v>3346</v>
      </c>
      <c r="B3362" s="176" t="s">
        <v>1346</v>
      </c>
      <c r="C3362" s="177" t="s">
        <v>1289</v>
      </c>
      <c r="D3362" s="177" t="s">
        <v>643</v>
      </c>
      <c r="E3362" s="178" t="s">
        <v>653</v>
      </c>
      <c r="F3362" s="179">
        <v>30</v>
      </c>
      <c r="G3362" s="180" t="s">
        <v>738</v>
      </c>
      <c r="H3362" s="181">
        <v>3</v>
      </c>
      <c r="I3362" s="182">
        <f>Tabla1[[#This Row],[P_Esperada_MEISR ]]*0.0008928</f>
        <v>2.6784000000000001E-3</v>
      </c>
      <c r="J3362" s="183">
        <v>1</v>
      </c>
      <c r="K3362" s="183">
        <f>Tabla1[[#This Row],[Puntuación]]-1</f>
        <v>0</v>
      </c>
      <c r="L3362" s="182">
        <f>Tabla1[[#This Row],[Cambio escala]]*0.0008928</f>
        <v>0</v>
      </c>
      <c r="M3362" s="179" t="s">
        <v>5</v>
      </c>
      <c r="N3362" s="179" t="s">
        <v>1436</v>
      </c>
      <c r="O3362" s="179" t="s">
        <v>5</v>
      </c>
      <c r="P3362" s="179" t="s">
        <v>1441</v>
      </c>
      <c r="Q3362" s="179" t="s">
        <v>5</v>
      </c>
      <c r="R3362" s="179" t="s">
        <v>1519</v>
      </c>
      <c r="S3362" s="179" t="s">
        <v>77</v>
      </c>
      <c r="T3362" s="184" t="s">
        <v>50</v>
      </c>
      <c r="U3362" s="184" t="str">
        <f>Tabla1[[#This Row],[Códigos CIF]]&amp;" "&amp;"="&amp;" "&amp;Tabla1[[#This Row],[Códigos CIF Habilidad]]</f>
        <v>d250 = Manejo del comportamiento propio</v>
      </c>
      <c r="V3362" s="189" t="s">
        <v>78</v>
      </c>
      <c r="W3362" s="19" t="s">
        <v>79</v>
      </c>
      <c r="X3362" s="10"/>
      <c r="Y3362" s="10"/>
      <c r="Z3362"/>
      <c r="AA3362"/>
      <c r="AB3362"/>
      <c r="AC3362"/>
      <c r="AD3362"/>
      <c r="AE3362"/>
      <c r="AF3362"/>
      <c r="AG3362"/>
      <c r="AH3362"/>
      <c r="AI3362"/>
    </row>
    <row r="3363" spans="1:35" ht="30.6">
      <c r="A3363" s="10">
        <v>3347</v>
      </c>
      <c r="B3363" s="176" t="s">
        <v>1346</v>
      </c>
      <c r="C3363" s="177" t="s">
        <v>1290</v>
      </c>
      <c r="D3363" s="177" t="s">
        <v>643</v>
      </c>
      <c r="E3363" s="178" t="s">
        <v>654</v>
      </c>
      <c r="F3363" s="179">
        <v>30</v>
      </c>
      <c r="G3363" s="180" t="s">
        <v>738</v>
      </c>
      <c r="H3363" s="181">
        <v>3</v>
      </c>
      <c r="I3363" s="182">
        <f>Tabla1[[#This Row],[P_Esperada_MEISR ]]*0.0008928</f>
        <v>2.6784000000000001E-3</v>
      </c>
      <c r="J3363" s="183">
        <v>1</v>
      </c>
      <c r="K3363" s="183">
        <f>Tabla1[[#This Row],[Puntuación]]-1</f>
        <v>0</v>
      </c>
      <c r="L3363" s="182">
        <f>Tabla1[[#This Row],[Cambio escala]]*0.0008928</f>
        <v>0</v>
      </c>
      <c r="M3363" s="179" t="s">
        <v>5</v>
      </c>
      <c r="N3363" s="179" t="s">
        <v>1436</v>
      </c>
      <c r="O3363" s="179" t="s">
        <v>6</v>
      </c>
      <c r="P3363" s="179" t="s">
        <v>1439</v>
      </c>
      <c r="Q3363" s="179" t="s">
        <v>5</v>
      </c>
      <c r="R3363" s="179" t="s">
        <v>1519</v>
      </c>
      <c r="S3363" s="179" t="s">
        <v>72</v>
      </c>
      <c r="T3363" s="184" t="s">
        <v>50</v>
      </c>
      <c r="U3363" s="184" t="str">
        <f>Tabla1[[#This Row],[Códigos CIF]]&amp;" "&amp;"="&amp;" "&amp;Tabla1[[#This Row],[Códigos CIF Habilidad]]</f>
        <v>d230 = Llevar a cabo rutinas diarias</v>
      </c>
      <c r="V3363" s="189" t="s">
        <v>73</v>
      </c>
      <c r="W3363" s="19" t="s">
        <v>74</v>
      </c>
      <c r="X3363" s="10"/>
      <c r="Y3363" s="10"/>
      <c r="Z3363"/>
      <c r="AA3363"/>
      <c r="AB3363"/>
      <c r="AC3363"/>
      <c r="AD3363"/>
      <c r="AE3363"/>
      <c r="AF3363"/>
      <c r="AG3363"/>
      <c r="AH3363"/>
      <c r="AI3363"/>
    </row>
    <row r="3364" spans="1:35" ht="71.400000000000006">
      <c r="A3364" s="10">
        <v>3348</v>
      </c>
      <c r="B3364" s="176" t="s">
        <v>1346</v>
      </c>
      <c r="C3364" s="177" t="s">
        <v>1291</v>
      </c>
      <c r="D3364" s="177" t="s">
        <v>643</v>
      </c>
      <c r="E3364" s="178" t="s">
        <v>655</v>
      </c>
      <c r="F3364" s="179">
        <v>33</v>
      </c>
      <c r="G3364" s="180" t="s">
        <v>739</v>
      </c>
      <c r="H3364" s="181">
        <v>3</v>
      </c>
      <c r="I3364" s="182">
        <f>Tabla1[[#This Row],[P_Esperada_MEISR ]]*0.0008928</f>
        <v>2.6784000000000001E-3</v>
      </c>
      <c r="J3364" s="183">
        <v>1</v>
      </c>
      <c r="K3364" s="183">
        <f>Tabla1[[#This Row],[Puntuación]]-1</f>
        <v>0</v>
      </c>
      <c r="L3364" s="182">
        <f>Tabla1[[#This Row],[Cambio escala]]*0.0008928</f>
        <v>0</v>
      </c>
      <c r="M3364" s="179" t="s">
        <v>5</v>
      </c>
      <c r="N3364" s="179" t="s">
        <v>1436</v>
      </c>
      <c r="O3364" s="179" t="s">
        <v>6</v>
      </c>
      <c r="P3364" s="179" t="s">
        <v>1439</v>
      </c>
      <c r="Q3364" s="179" t="s">
        <v>7</v>
      </c>
      <c r="R3364" s="179" t="s">
        <v>1526</v>
      </c>
      <c r="S3364" s="179" t="s">
        <v>77</v>
      </c>
      <c r="T3364" s="184" t="s">
        <v>50</v>
      </c>
      <c r="U3364" s="184" t="str">
        <f>Tabla1[[#This Row],[Códigos CIF]]&amp;" "&amp;"="&amp;" "&amp;Tabla1[[#This Row],[Códigos CIF Habilidad]]</f>
        <v>d250 = Manejo del comportamiento propio</v>
      </c>
      <c r="V3364" s="189" t="s">
        <v>78</v>
      </c>
      <c r="W3364" s="19" t="s">
        <v>79</v>
      </c>
      <c r="X3364" s="10"/>
      <c r="Y3364" s="10"/>
      <c r="Z3364"/>
      <c r="AA3364"/>
      <c r="AB3364"/>
      <c r="AC3364"/>
      <c r="AD3364"/>
      <c r="AE3364"/>
      <c r="AF3364"/>
      <c r="AG3364"/>
      <c r="AH3364"/>
      <c r="AI3364"/>
    </row>
    <row r="3365" spans="1:35" ht="51">
      <c r="A3365" s="10">
        <v>3349</v>
      </c>
      <c r="B3365" s="176" t="s">
        <v>1346</v>
      </c>
      <c r="C3365" s="177" t="s">
        <v>1292</v>
      </c>
      <c r="D3365" s="177" t="s">
        <v>643</v>
      </c>
      <c r="E3365" s="178" t="s">
        <v>656</v>
      </c>
      <c r="F3365" s="179">
        <v>33</v>
      </c>
      <c r="G3365" s="180" t="s">
        <v>739</v>
      </c>
      <c r="H3365" s="181">
        <v>3</v>
      </c>
      <c r="I3365" s="182">
        <f>Tabla1[[#This Row],[P_Esperada_MEISR ]]*0.0008928</f>
        <v>2.6784000000000001E-3</v>
      </c>
      <c r="J3365" s="183">
        <v>1</v>
      </c>
      <c r="K3365" s="183">
        <f>Tabla1[[#This Row],[Puntuación]]-1</f>
        <v>0</v>
      </c>
      <c r="L3365" s="182">
        <f>Tabla1[[#This Row],[Cambio escala]]*0.0008928</f>
        <v>0</v>
      </c>
      <c r="M3365" s="179" t="s">
        <v>5</v>
      </c>
      <c r="N3365" s="179" t="s">
        <v>1436</v>
      </c>
      <c r="O3365" s="179" t="s">
        <v>6</v>
      </c>
      <c r="P3365" s="179" t="s">
        <v>1439</v>
      </c>
      <c r="Q3365" s="179" t="s">
        <v>23</v>
      </c>
      <c r="R3365" s="179" t="s">
        <v>1525</v>
      </c>
      <c r="S3365" s="179" t="s">
        <v>176</v>
      </c>
      <c r="T3365" s="184" t="s">
        <v>19</v>
      </c>
      <c r="U3365" s="184" t="str">
        <f>Tabla1[[#This Row],[Códigos CIF]]&amp;" "&amp;"="&amp;" "&amp;Tabla1[[#This Row],[Códigos CIF Habilidad]]</f>
        <v>d177 = Tomar decisiones</v>
      </c>
      <c r="V3365" s="189" t="s">
        <v>177</v>
      </c>
      <c r="W3365" s="19" t="s">
        <v>178</v>
      </c>
      <c r="X3365" s="10"/>
      <c r="Y3365" s="10"/>
      <c r="Z3365"/>
      <c r="AA3365"/>
      <c r="AB3365"/>
      <c r="AC3365"/>
      <c r="AD3365"/>
      <c r="AE3365"/>
      <c r="AF3365"/>
      <c r="AG3365"/>
      <c r="AH3365"/>
      <c r="AI3365"/>
    </row>
    <row r="3366" spans="1:35" ht="40.799999999999997">
      <c r="A3366" s="10">
        <v>3350</v>
      </c>
      <c r="B3366" s="176" t="s">
        <v>1346</v>
      </c>
      <c r="C3366" s="177" t="s">
        <v>1293</v>
      </c>
      <c r="D3366" s="177" t="s">
        <v>643</v>
      </c>
      <c r="E3366" s="178" t="s">
        <v>658</v>
      </c>
      <c r="F3366" s="179">
        <v>36</v>
      </c>
      <c r="G3366" s="180" t="s">
        <v>739</v>
      </c>
      <c r="H3366" s="181">
        <v>3</v>
      </c>
      <c r="I3366" s="182">
        <f>Tabla1[[#This Row],[P_Esperada_MEISR ]]*0.0008928</f>
        <v>2.6784000000000001E-3</v>
      </c>
      <c r="J3366" s="183">
        <v>1</v>
      </c>
      <c r="K3366" s="183">
        <f>Tabla1[[#This Row],[Puntuación]]-1</f>
        <v>0</v>
      </c>
      <c r="L3366" s="182">
        <f>Tabla1[[#This Row],[Cambio escala]]*0.0008928</f>
        <v>0</v>
      </c>
      <c r="M3366" s="179" t="s">
        <v>24</v>
      </c>
      <c r="N3366" s="179" t="s">
        <v>1435</v>
      </c>
      <c r="O3366" s="179" t="s">
        <v>5</v>
      </c>
      <c r="P3366" s="179" t="s">
        <v>1441</v>
      </c>
      <c r="Q3366" s="179" t="s">
        <v>5</v>
      </c>
      <c r="R3366" s="179" t="s">
        <v>1519</v>
      </c>
      <c r="S3366" s="179" t="s">
        <v>293</v>
      </c>
      <c r="T3366" s="184" t="s">
        <v>19</v>
      </c>
      <c r="U3366" s="184" t="str">
        <f>Tabla1[[#This Row],[Códigos CIF]]&amp;" "&amp;"="&amp;" "&amp;Tabla1[[#This Row],[Códigos CIF Habilidad]]</f>
        <v>d163 = Pensar</v>
      </c>
      <c r="V3366" s="189" t="s">
        <v>294</v>
      </c>
      <c r="W3366" s="19" t="s">
        <v>295</v>
      </c>
      <c r="X3366" s="10"/>
      <c r="Y3366" s="10"/>
      <c r="Z3366"/>
      <c r="AA3366"/>
      <c r="AB3366"/>
      <c r="AC3366"/>
      <c r="AD3366"/>
      <c r="AE3366"/>
      <c r="AF3366"/>
      <c r="AG3366"/>
      <c r="AH3366"/>
      <c r="AI3366"/>
    </row>
    <row r="3367" spans="1:35" ht="24">
      <c r="A3367" s="10">
        <v>3351</v>
      </c>
      <c r="B3367" s="176" t="s">
        <v>1346</v>
      </c>
      <c r="C3367" s="177" t="s">
        <v>1294</v>
      </c>
      <c r="D3367" s="177" t="s">
        <v>643</v>
      </c>
      <c r="E3367" s="178" t="s">
        <v>660</v>
      </c>
      <c r="F3367" s="179">
        <v>36</v>
      </c>
      <c r="G3367" s="180" t="s">
        <v>739</v>
      </c>
      <c r="H3367" s="181">
        <v>3</v>
      </c>
      <c r="I3367" s="182">
        <f>Tabla1[[#This Row],[P_Esperada_MEISR ]]*0.0008928</f>
        <v>2.6784000000000001E-3</v>
      </c>
      <c r="J3367" s="183">
        <v>1</v>
      </c>
      <c r="K3367" s="183">
        <f>Tabla1[[#This Row],[Puntuación]]-1</f>
        <v>0</v>
      </c>
      <c r="L3367" s="182">
        <f>Tabla1[[#This Row],[Cambio escala]]*0.0008928</f>
        <v>0</v>
      </c>
      <c r="M3367" s="179" t="s">
        <v>5</v>
      </c>
      <c r="N3367" s="179" t="s">
        <v>1436</v>
      </c>
      <c r="O3367" s="179" t="s">
        <v>5</v>
      </c>
      <c r="P3367" s="179" t="s">
        <v>1441</v>
      </c>
      <c r="Q3367" s="179" t="s">
        <v>5</v>
      </c>
      <c r="R3367" s="179" t="s">
        <v>1519</v>
      </c>
      <c r="S3367" s="179" t="s">
        <v>77</v>
      </c>
      <c r="T3367" s="184" t="s">
        <v>50</v>
      </c>
      <c r="U3367" s="184" t="str">
        <f>Tabla1[[#This Row],[Códigos CIF]]&amp;" "&amp;"="&amp;" "&amp;Tabla1[[#This Row],[Códigos CIF Habilidad]]</f>
        <v>d250 = Manejo del comportamiento propio</v>
      </c>
      <c r="V3367" s="189" t="s">
        <v>78</v>
      </c>
      <c r="W3367" s="19" t="s">
        <v>79</v>
      </c>
      <c r="X3367" s="10"/>
      <c r="Y3367" s="10"/>
      <c r="Z3367"/>
      <c r="AA3367"/>
      <c r="AB3367"/>
      <c r="AC3367"/>
      <c r="AD3367"/>
      <c r="AE3367"/>
      <c r="AF3367"/>
      <c r="AG3367"/>
      <c r="AH3367"/>
      <c r="AI3367"/>
    </row>
    <row r="3368" spans="1:35">
      <c r="A3368" s="10">
        <v>3352</v>
      </c>
      <c r="B3368" s="176" t="s">
        <v>1346</v>
      </c>
      <c r="C3368" s="177" t="s">
        <v>1295</v>
      </c>
      <c r="D3368" s="177" t="s">
        <v>643</v>
      </c>
      <c r="E3368" s="178" t="s">
        <v>661</v>
      </c>
      <c r="F3368" s="179">
        <v>36</v>
      </c>
      <c r="G3368" s="180" t="s">
        <v>739</v>
      </c>
      <c r="H3368" s="181">
        <v>3</v>
      </c>
      <c r="I3368" s="182">
        <f>Tabla1[[#This Row],[P_Esperada_MEISR ]]*0.0008928</f>
        <v>2.6784000000000001E-3</v>
      </c>
      <c r="J3368" s="183">
        <v>1</v>
      </c>
      <c r="K3368" s="183">
        <f>Tabla1[[#This Row],[Puntuación]]-1</f>
        <v>0</v>
      </c>
      <c r="L3368" s="182">
        <f>Tabla1[[#This Row],[Cambio escala]]*0.0008928</f>
        <v>0</v>
      </c>
      <c r="M3368" s="179" t="s">
        <v>24</v>
      </c>
      <c r="N3368" s="179" t="s">
        <v>1435</v>
      </c>
      <c r="O3368" s="179" t="s">
        <v>5</v>
      </c>
      <c r="P3368" s="179" t="s">
        <v>1441</v>
      </c>
      <c r="Q3368" s="179" t="s">
        <v>7</v>
      </c>
      <c r="R3368" s="179" t="s">
        <v>1526</v>
      </c>
      <c r="S3368" s="179" t="s">
        <v>233</v>
      </c>
      <c r="T3368" s="184" t="s">
        <v>50</v>
      </c>
      <c r="U3368" s="184" t="str">
        <f>Tabla1[[#This Row],[Códigos CIF]]&amp;" "&amp;"="&amp;" "&amp;Tabla1[[#This Row],[Códigos CIF Habilidad]]</f>
        <v>d220 = Llevar a cabo múltiples tareas</v>
      </c>
      <c r="V3368" s="189" t="s">
        <v>234</v>
      </c>
      <c r="W3368" s="19" t="s">
        <v>235</v>
      </c>
      <c r="X3368" s="10"/>
      <c r="Y3368" s="10"/>
      <c r="Z3368"/>
      <c r="AA3368"/>
      <c r="AB3368"/>
      <c r="AC3368"/>
      <c r="AD3368"/>
      <c r="AE3368"/>
      <c r="AF3368"/>
      <c r="AG3368"/>
      <c r="AH3368"/>
      <c r="AI3368"/>
    </row>
    <row r="3369" spans="1:35" ht="51">
      <c r="A3369" s="10">
        <v>3353</v>
      </c>
      <c r="B3369" s="176" t="s">
        <v>1346</v>
      </c>
      <c r="C3369" s="177" t="s">
        <v>1296</v>
      </c>
      <c r="D3369" s="177" t="s">
        <v>643</v>
      </c>
      <c r="E3369" s="178" t="s">
        <v>657</v>
      </c>
      <c r="F3369" s="179">
        <v>42</v>
      </c>
      <c r="G3369" s="180" t="s">
        <v>740</v>
      </c>
      <c r="H3369" s="181">
        <v>3</v>
      </c>
      <c r="I3369" s="182">
        <f>Tabla1[[#This Row],[P_Esperada_MEISR ]]*0.0008928</f>
        <v>2.6784000000000001E-3</v>
      </c>
      <c r="J3369" s="183">
        <v>1</v>
      </c>
      <c r="K3369" s="183">
        <f>Tabla1[[#This Row],[Puntuación]]-1</f>
        <v>0</v>
      </c>
      <c r="L3369" s="182">
        <f>Tabla1[[#This Row],[Cambio escala]]*0.0008928</f>
        <v>0</v>
      </c>
      <c r="M3369" s="179" t="s">
        <v>5</v>
      </c>
      <c r="N3369" s="179" t="s">
        <v>1436</v>
      </c>
      <c r="O3369" s="179" t="s">
        <v>6</v>
      </c>
      <c r="P3369" s="179" t="s">
        <v>1439</v>
      </c>
      <c r="Q3369" s="179" t="s">
        <v>5</v>
      </c>
      <c r="R3369" s="179" t="s">
        <v>1519</v>
      </c>
      <c r="S3369" s="179" t="s">
        <v>55</v>
      </c>
      <c r="T3369" s="184" t="s">
        <v>9</v>
      </c>
      <c r="U3369" s="184" t="str">
        <f>Tabla1[[#This Row],[Códigos CIF]]&amp;" "&amp;"="&amp;" "&amp;Tabla1[[#This Row],[Códigos CIF Habilidad]]</f>
        <v>d330 = Hablar</v>
      </c>
      <c r="V3369" s="189" t="s">
        <v>56</v>
      </c>
      <c r="W3369" s="19" t="s">
        <v>57</v>
      </c>
      <c r="X3369" s="10"/>
      <c r="Y3369" s="10"/>
      <c r="Z3369"/>
      <c r="AA3369"/>
      <c r="AB3369"/>
      <c r="AC3369"/>
      <c r="AD3369"/>
      <c r="AE3369"/>
      <c r="AF3369"/>
      <c r="AG3369"/>
      <c r="AH3369"/>
      <c r="AI3369"/>
    </row>
    <row r="3370" spans="1:35" ht="30.6">
      <c r="A3370" s="10">
        <v>3354</v>
      </c>
      <c r="B3370" s="176" t="s">
        <v>1346</v>
      </c>
      <c r="C3370" s="177" t="s">
        <v>1297</v>
      </c>
      <c r="D3370" s="177" t="s">
        <v>643</v>
      </c>
      <c r="E3370" s="178" t="s">
        <v>659</v>
      </c>
      <c r="F3370" s="179">
        <v>42</v>
      </c>
      <c r="G3370" s="180" t="s">
        <v>740</v>
      </c>
      <c r="H3370" s="181">
        <v>3</v>
      </c>
      <c r="I3370" s="182">
        <f>Tabla1[[#This Row],[P_Esperada_MEISR ]]*0.0008928</f>
        <v>2.6784000000000001E-3</v>
      </c>
      <c r="J3370" s="183">
        <v>1</v>
      </c>
      <c r="K3370" s="183">
        <f>Tabla1[[#This Row],[Puntuación]]-1</f>
        <v>0</v>
      </c>
      <c r="L3370" s="182">
        <f>Tabla1[[#This Row],[Cambio escala]]*0.0008928</f>
        <v>0</v>
      </c>
      <c r="M3370" s="179" t="s">
        <v>5</v>
      </c>
      <c r="N3370" s="179" t="s">
        <v>1436</v>
      </c>
      <c r="O3370" s="179" t="s">
        <v>6</v>
      </c>
      <c r="P3370" s="179" t="s">
        <v>1439</v>
      </c>
      <c r="Q3370" s="179" t="s">
        <v>5</v>
      </c>
      <c r="R3370" s="179" t="s">
        <v>1519</v>
      </c>
      <c r="S3370" s="179" t="s">
        <v>55</v>
      </c>
      <c r="T3370" s="184" t="s">
        <v>9</v>
      </c>
      <c r="U3370" s="184" t="str">
        <f>Tabla1[[#This Row],[Códigos CIF]]&amp;" "&amp;"="&amp;" "&amp;Tabla1[[#This Row],[Códigos CIF Habilidad]]</f>
        <v>d330 = Hablar</v>
      </c>
      <c r="V3370" s="189" t="s">
        <v>56</v>
      </c>
      <c r="W3370" s="19" t="s">
        <v>57</v>
      </c>
      <c r="X3370" s="10"/>
      <c r="Y3370" s="10"/>
      <c r="Z3370"/>
      <c r="AA3370"/>
      <c r="AB3370"/>
      <c r="AC3370"/>
      <c r="AD3370"/>
      <c r="AE3370"/>
      <c r="AF3370"/>
      <c r="AG3370"/>
      <c r="AH3370"/>
      <c r="AI3370"/>
    </row>
    <row r="3371" spans="1:35" ht="30.6">
      <c r="A3371" s="10">
        <v>3355</v>
      </c>
      <c r="B3371" s="176" t="s">
        <v>1346</v>
      </c>
      <c r="C3371" s="177" t="s">
        <v>1298</v>
      </c>
      <c r="D3371" s="177" t="s">
        <v>643</v>
      </c>
      <c r="E3371" s="178" t="s">
        <v>662</v>
      </c>
      <c r="F3371" s="179">
        <v>42</v>
      </c>
      <c r="G3371" s="180" t="s">
        <v>740</v>
      </c>
      <c r="H3371" s="181">
        <v>3</v>
      </c>
      <c r="I3371" s="182">
        <f>Tabla1[[#This Row],[P_Esperada_MEISR ]]*0.0008928</f>
        <v>2.6784000000000001E-3</v>
      </c>
      <c r="J3371" s="183">
        <v>1</v>
      </c>
      <c r="K3371" s="183">
        <f>Tabla1[[#This Row],[Puntuación]]-1</f>
        <v>0</v>
      </c>
      <c r="L3371" s="182">
        <f>Tabla1[[#This Row],[Cambio escala]]*0.0008928</f>
        <v>0</v>
      </c>
      <c r="M3371" s="179" t="s">
        <v>5</v>
      </c>
      <c r="N3371" s="179" t="s">
        <v>1436</v>
      </c>
      <c r="O3371" s="179" t="s">
        <v>6</v>
      </c>
      <c r="P3371" s="179" t="s">
        <v>1439</v>
      </c>
      <c r="Q3371" s="179" t="s">
        <v>5</v>
      </c>
      <c r="R3371" s="179" t="s">
        <v>1519</v>
      </c>
      <c r="S3371" s="179" t="s">
        <v>103</v>
      </c>
      <c r="T3371" s="184" t="s">
        <v>9</v>
      </c>
      <c r="U3371" s="184" t="str">
        <f>Tabla1[[#This Row],[Códigos CIF]]&amp;" "&amp;"="&amp;" "&amp;Tabla1[[#This Row],[Códigos CIF Habilidad]]</f>
        <v>d350 = Conversación</v>
      </c>
      <c r="V3371" s="189" t="s">
        <v>104</v>
      </c>
      <c r="W3371" s="19" t="s">
        <v>105</v>
      </c>
      <c r="X3371" s="10"/>
      <c r="Y3371" s="10"/>
      <c r="Z3371"/>
      <c r="AA3371"/>
      <c r="AB3371"/>
      <c r="AC3371"/>
      <c r="AD3371"/>
      <c r="AE3371"/>
      <c r="AF3371"/>
      <c r="AG3371"/>
      <c r="AH3371"/>
      <c r="AI3371"/>
    </row>
    <row r="3372" spans="1:35" ht="20.399999999999999">
      <c r="A3372" s="10">
        <v>3356</v>
      </c>
      <c r="B3372" s="176" t="s">
        <v>1346</v>
      </c>
      <c r="C3372" s="177" t="s">
        <v>1299</v>
      </c>
      <c r="D3372" s="177" t="s">
        <v>643</v>
      </c>
      <c r="E3372" s="178" t="s">
        <v>1340</v>
      </c>
      <c r="F3372" s="179">
        <v>42</v>
      </c>
      <c r="G3372" s="180" t="s">
        <v>740</v>
      </c>
      <c r="H3372" s="181">
        <v>3</v>
      </c>
      <c r="I3372" s="182">
        <f>Tabla1[[#This Row],[P_Esperada_MEISR ]]*0.0008928</f>
        <v>2.6784000000000001E-3</v>
      </c>
      <c r="J3372" s="183">
        <v>1</v>
      </c>
      <c r="K3372" s="183">
        <f>Tabla1[[#This Row],[Puntuación]]-1</f>
        <v>0</v>
      </c>
      <c r="L3372" s="182">
        <f>Tabla1[[#This Row],[Cambio escala]]*0.0008928</f>
        <v>0</v>
      </c>
      <c r="M3372" s="179" t="s">
        <v>5</v>
      </c>
      <c r="N3372" s="179" t="s">
        <v>1436</v>
      </c>
      <c r="O3372" s="179" t="s">
        <v>6</v>
      </c>
      <c r="P3372" s="179" t="s">
        <v>1439</v>
      </c>
      <c r="Q3372" s="179" t="s">
        <v>5</v>
      </c>
      <c r="R3372" s="179" t="s">
        <v>1519</v>
      </c>
      <c r="S3372" s="179" t="s">
        <v>55</v>
      </c>
      <c r="T3372" s="184" t="s">
        <v>9</v>
      </c>
      <c r="U3372" s="184" t="str">
        <f>Tabla1[[#This Row],[Códigos CIF]]&amp;" "&amp;"="&amp;" "&amp;Tabla1[[#This Row],[Códigos CIF Habilidad]]</f>
        <v>d330 = Hablar</v>
      </c>
      <c r="V3372" s="189" t="s">
        <v>56</v>
      </c>
      <c r="W3372" s="19" t="s">
        <v>57</v>
      </c>
      <c r="X3372" s="10"/>
      <c r="Y3372" s="10"/>
      <c r="Z3372"/>
      <c r="AA3372"/>
      <c r="AB3372"/>
      <c r="AC3372"/>
      <c r="AD3372"/>
      <c r="AE3372"/>
      <c r="AF3372"/>
      <c r="AG3372"/>
      <c r="AH3372"/>
      <c r="AI3372"/>
    </row>
    <row r="3373" spans="1:35" ht="61.2">
      <c r="A3373" s="10">
        <v>3357</v>
      </c>
      <c r="B3373" s="176" t="s">
        <v>1346</v>
      </c>
      <c r="C3373" s="177" t="s">
        <v>1300</v>
      </c>
      <c r="D3373" s="177" t="s">
        <v>643</v>
      </c>
      <c r="E3373" s="178" t="s">
        <v>663</v>
      </c>
      <c r="F3373" s="179">
        <v>48</v>
      </c>
      <c r="G3373" s="180" t="s">
        <v>741</v>
      </c>
      <c r="H3373" s="181">
        <v>3</v>
      </c>
      <c r="I3373" s="182">
        <f>Tabla1[[#This Row],[P_Esperada_MEISR ]]*0.0008928</f>
        <v>2.6784000000000001E-3</v>
      </c>
      <c r="J3373" s="183">
        <v>1</v>
      </c>
      <c r="K3373" s="183">
        <f>Tabla1[[#This Row],[Puntuación]]-1</f>
        <v>0</v>
      </c>
      <c r="L3373" s="182">
        <f>Tabla1[[#This Row],[Cambio escala]]*0.0008928</f>
        <v>0</v>
      </c>
      <c r="M3373" s="179" t="s">
        <v>24</v>
      </c>
      <c r="N3373" s="179" t="s">
        <v>1435</v>
      </c>
      <c r="O3373" s="179" t="s">
        <v>5</v>
      </c>
      <c r="P3373" s="179" t="s">
        <v>1441</v>
      </c>
      <c r="Q3373" s="179" t="s">
        <v>7</v>
      </c>
      <c r="R3373" s="179" t="s">
        <v>1526</v>
      </c>
      <c r="S3373" s="179" t="s">
        <v>49</v>
      </c>
      <c r="T3373" s="184" t="s">
        <v>50</v>
      </c>
      <c r="U3373" s="184" t="str">
        <f>Tabla1[[#This Row],[Códigos CIF]]&amp;" "&amp;"="&amp;" "&amp;Tabla1[[#This Row],[Códigos CIF Habilidad]]</f>
        <v>d240 = Manejo del estrés y otras demandas psicológicas</v>
      </c>
      <c r="V3373" s="189" t="s">
        <v>51</v>
      </c>
      <c r="W3373" s="19" t="s">
        <v>52</v>
      </c>
      <c r="X3373" s="10"/>
      <c r="Y3373" s="10"/>
      <c r="Z3373"/>
      <c r="AA3373"/>
      <c r="AB3373"/>
      <c r="AC3373"/>
      <c r="AD3373"/>
      <c r="AE3373"/>
      <c r="AF3373"/>
      <c r="AG3373"/>
      <c r="AH3373"/>
      <c r="AI3373"/>
    </row>
    <row r="3374" spans="1:35" ht="30.6">
      <c r="A3374" s="10">
        <v>3358</v>
      </c>
      <c r="B3374" s="176" t="s">
        <v>1346</v>
      </c>
      <c r="C3374" s="177" t="s">
        <v>1301</v>
      </c>
      <c r="D3374" s="177" t="s">
        <v>643</v>
      </c>
      <c r="E3374" s="178" t="s">
        <v>666</v>
      </c>
      <c r="F3374" s="179">
        <v>48</v>
      </c>
      <c r="G3374" s="180" t="s">
        <v>741</v>
      </c>
      <c r="H3374" s="181">
        <v>3</v>
      </c>
      <c r="I3374" s="182">
        <f>Tabla1[[#This Row],[P_Esperada_MEISR ]]*0.0008928</f>
        <v>2.6784000000000001E-3</v>
      </c>
      <c r="J3374" s="183">
        <v>1</v>
      </c>
      <c r="K3374" s="183">
        <f>Tabla1[[#This Row],[Puntuación]]-1</f>
        <v>0</v>
      </c>
      <c r="L3374" s="182">
        <f>Tabla1[[#This Row],[Cambio escala]]*0.0008928</f>
        <v>0</v>
      </c>
      <c r="M3374" s="179" t="s">
        <v>5</v>
      </c>
      <c r="N3374" s="179" t="s">
        <v>1436</v>
      </c>
      <c r="O3374" s="179" t="s">
        <v>5</v>
      </c>
      <c r="P3374" s="179" t="s">
        <v>1441</v>
      </c>
      <c r="Q3374" s="179" t="s">
        <v>5</v>
      </c>
      <c r="R3374" s="179" t="s">
        <v>1519</v>
      </c>
      <c r="S3374" s="179" t="s">
        <v>222</v>
      </c>
      <c r="T3374" s="184" t="s">
        <v>19</v>
      </c>
      <c r="U3374" s="184" t="str">
        <f>Tabla1[[#This Row],[Códigos CIF]]&amp;" "&amp;"="&amp;" "&amp;Tabla1[[#This Row],[Códigos CIF Habilidad]]</f>
        <v>d175 = Resolver problemas</v>
      </c>
      <c r="V3374" s="189" t="s">
        <v>223</v>
      </c>
      <c r="W3374" s="19" t="s">
        <v>224</v>
      </c>
      <c r="X3374" s="10"/>
      <c r="Y3374" s="10"/>
      <c r="Z3374"/>
      <c r="AA3374"/>
      <c r="AB3374"/>
      <c r="AC3374"/>
      <c r="AD3374"/>
      <c r="AE3374"/>
      <c r="AF3374"/>
      <c r="AG3374"/>
      <c r="AH3374"/>
      <c r="AI3374"/>
    </row>
    <row r="3375" spans="1:35" ht="40.799999999999997">
      <c r="A3375" s="10">
        <v>3359</v>
      </c>
      <c r="B3375" s="176" t="s">
        <v>1346</v>
      </c>
      <c r="C3375" s="177" t="s">
        <v>1302</v>
      </c>
      <c r="D3375" s="177" t="s">
        <v>643</v>
      </c>
      <c r="E3375" s="178" t="s">
        <v>665</v>
      </c>
      <c r="F3375" s="179">
        <v>54</v>
      </c>
      <c r="G3375" s="180" t="s">
        <v>743</v>
      </c>
      <c r="H3375" s="181">
        <v>3</v>
      </c>
      <c r="I3375" s="182">
        <f>Tabla1[[#This Row],[P_Esperada_MEISR ]]*0.0008928</f>
        <v>2.6784000000000001E-3</v>
      </c>
      <c r="J3375" s="183">
        <v>1</v>
      </c>
      <c r="K3375" s="183">
        <f>Tabla1[[#This Row],[Puntuación]]-1</f>
        <v>0</v>
      </c>
      <c r="L3375" s="182">
        <f>Tabla1[[#This Row],[Cambio escala]]*0.0008928</f>
        <v>0</v>
      </c>
      <c r="M3375" s="179" t="s">
        <v>5</v>
      </c>
      <c r="N3375" s="179" t="s">
        <v>1436</v>
      </c>
      <c r="O3375" s="179" t="s">
        <v>6</v>
      </c>
      <c r="P3375" s="179" t="s">
        <v>1439</v>
      </c>
      <c r="Q3375" s="179" t="s">
        <v>5</v>
      </c>
      <c r="R3375" s="179" t="s">
        <v>1519</v>
      </c>
      <c r="S3375" s="179" t="s">
        <v>103</v>
      </c>
      <c r="T3375" s="184" t="s">
        <v>9</v>
      </c>
      <c r="U3375" s="184" t="str">
        <f>Tabla1[[#This Row],[Códigos CIF]]&amp;" "&amp;"="&amp;" "&amp;Tabla1[[#This Row],[Códigos CIF Habilidad]]</f>
        <v>d350 = Conversación</v>
      </c>
      <c r="V3375" s="189" t="s">
        <v>104</v>
      </c>
      <c r="W3375" s="19" t="s">
        <v>105</v>
      </c>
      <c r="X3375" s="10"/>
      <c r="Y3375" s="10"/>
      <c r="Z3375"/>
      <c r="AA3375"/>
      <c r="AB3375"/>
      <c r="AC3375"/>
      <c r="AD3375"/>
      <c r="AE3375"/>
      <c r="AF3375"/>
      <c r="AG3375"/>
      <c r="AH3375"/>
      <c r="AI3375"/>
    </row>
    <row r="3376" spans="1:35" ht="40.799999999999997">
      <c r="A3376" s="10">
        <v>3360</v>
      </c>
      <c r="B3376" s="176" t="s">
        <v>1346</v>
      </c>
      <c r="C3376" s="177" t="s">
        <v>1303</v>
      </c>
      <c r="D3376" s="177" t="s">
        <v>643</v>
      </c>
      <c r="E3376" s="178" t="s">
        <v>1556</v>
      </c>
      <c r="F3376" s="179">
        <v>60</v>
      </c>
      <c r="G3376" s="180" t="s">
        <v>744</v>
      </c>
      <c r="H3376" s="181">
        <v>3</v>
      </c>
      <c r="I3376" s="182">
        <f>Tabla1[[#This Row],[P_Esperada_MEISR ]]*0.0008928</f>
        <v>2.6784000000000001E-3</v>
      </c>
      <c r="J3376" s="183">
        <v>1</v>
      </c>
      <c r="K3376" s="183">
        <f>Tabla1[[#This Row],[Puntuación]]-1</f>
        <v>0</v>
      </c>
      <c r="L3376" s="182">
        <f>Tabla1[[#This Row],[Cambio escala]]*0.0008928</f>
        <v>0</v>
      </c>
      <c r="M3376" s="179" t="s">
        <v>23</v>
      </c>
      <c r="N3376" s="179" t="s">
        <v>1434</v>
      </c>
      <c r="O3376" s="179" t="s">
        <v>31</v>
      </c>
      <c r="P3376" s="179" t="s">
        <v>1438</v>
      </c>
      <c r="Q3376" s="179" t="s">
        <v>23</v>
      </c>
      <c r="R3376" s="179" t="s">
        <v>1525</v>
      </c>
      <c r="S3376" s="179" t="s">
        <v>72</v>
      </c>
      <c r="T3376" s="184" t="s">
        <v>50</v>
      </c>
      <c r="U3376" s="184" t="str">
        <f>Tabla1[[#This Row],[Códigos CIF]]&amp;" "&amp;"="&amp;" "&amp;Tabla1[[#This Row],[Códigos CIF Habilidad]]</f>
        <v>d230 = Llevar a cabo rutinas diarias</v>
      </c>
      <c r="V3376" s="189" t="s">
        <v>73</v>
      </c>
      <c r="W3376" s="19" t="s">
        <v>74</v>
      </c>
      <c r="X3376" s="10"/>
      <c r="Y3376" s="10"/>
      <c r="Z3376"/>
      <c r="AA3376"/>
      <c r="AB3376"/>
      <c r="AC3376"/>
      <c r="AD3376"/>
      <c r="AE3376"/>
      <c r="AF3376"/>
      <c r="AG3376"/>
      <c r="AH3376"/>
      <c r="AI3376"/>
    </row>
    <row r="3377" spans="6:35">
      <c r="F3377" s="17"/>
      <c r="G3377" s="18"/>
      <c r="M3377" s="17"/>
      <c r="N3377" s="17"/>
      <c r="O3377" s="17"/>
      <c r="P3377" s="17"/>
      <c r="Q3377" s="17"/>
      <c r="R3377" s="17"/>
      <c r="S3377" s="17"/>
      <c r="V3377" s="191"/>
      <c r="W3377" s="19"/>
      <c r="X3377" s="10"/>
      <c r="Y3377" s="10"/>
      <c r="Z3377"/>
      <c r="AA3377"/>
      <c r="AB3377"/>
      <c r="AC3377"/>
      <c r="AD3377"/>
      <c r="AE3377"/>
      <c r="AF3377"/>
      <c r="AG3377"/>
      <c r="AH3377"/>
      <c r="AI3377"/>
    </row>
  </sheetData>
  <sheetProtection algorithmName="SHA-512" hashValue="A13qnsuX2TBH9C8HZ1I0867qBdCoBDSceaTqQsM/LvCMbrBBoBve2OawtxZ10h20uXym4yWaFf89dw7qtNX1eQ==" saltValue="QioDDgWKOenAbZq5QdszSg==" spinCount="100000" sheet="1" objects="1" scenarios="1" selectLockedCells="1" sort="0" autoFilter="0" pivotTables="0"/>
  <mergeCells count="1">
    <mergeCell ref="F7:Q7"/>
  </mergeCells>
  <phoneticPr fontId="2" type="noConversion"/>
  <conditionalFormatting sqref="AA15:AB15 K578:K821 K17:K261 K263:K576 AA3378:AB1048576 L17:L576 K823:K1381 K1383:K1941 K1943:K2501 K2503:K3061 L578:L3376 K3063:K3376 H16:L16 K577:L577 H3377:P3377 H17:I3376">
    <cfRule type="colorScale" priority="185">
      <colorScale>
        <cfvo type="num" val="1"/>
        <cfvo type="num" val="2"/>
        <cfvo type="num" val="3"/>
        <color theme="0" tint="-4.9989318521683403E-2"/>
        <color theme="7" tint="0.79998168889431442"/>
        <color theme="5" tint="0.79998168889431442"/>
      </colorScale>
    </cfRule>
    <cfRule type="colorScale" priority="188">
      <colorScale>
        <cfvo type="num" val="1"/>
        <cfvo type="num" val="2"/>
        <cfvo type="num" val="3"/>
        <color theme="7" tint="0.79998168889431442"/>
        <color theme="8" tint="0.79998168889431442"/>
        <color theme="9" tint="0.79998168889431442"/>
      </colorScale>
    </cfRule>
  </conditionalFormatting>
  <conditionalFormatting sqref="K578:K821 K17:K261 K263:K576 L17:L576 K823:K1381 K1383:K1941 K1943:K2501 K2503:K3061 L578:L3376 K3063:K3376 K577:L577">
    <cfRule type="colorScale" priority="187">
      <colorScale>
        <cfvo type="num" val="1"/>
        <cfvo type="num" val="2"/>
        <cfvo type="num" val="3"/>
        <color theme="6" tint="0.39997558519241921"/>
        <color theme="5" tint="0.59999389629810485"/>
        <color theme="8" tint="0.59999389629810485"/>
      </colorScale>
    </cfRule>
  </conditionalFormatting>
  <conditionalFormatting sqref="M262:N262">
    <cfRule type="colorScale" priority="184">
      <colorScale>
        <cfvo type="min"/>
        <cfvo type="percentile" val="50"/>
        <cfvo type="max"/>
        <color rgb="FFF8696B"/>
        <color rgb="FFFFEB84"/>
        <color rgb="FF63BE7B"/>
      </colorScale>
    </cfRule>
  </conditionalFormatting>
  <conditionalFormatting sqref="M17:N261 M263:N821 M823:N1381 M1383:N1941 M1943:N2501 M3063:N3376 M2503:N3061">
    <cfRule type="colorScale" priority="252">
      <colorScale>
        <cfvo type="min"/>
        <cfvo type="percentile" val="50"/>
        <cfvo type="max"/>
        <color rgb="FFF8696B"/>
        <color rgb="FFFFEB84"/>
        <color rgb="FF63BE7B"/>
      </colorScale>
    </cfRule>
  </conditionalFormatting>
  <conditionalFormatting sqref="K822">
    <cfRule type="colorScale" priority="178">
      <colorScale>
        <cfvo type="num" val="1"/>
        <cfvo type="num" val="2"/>
        <cfvo type="num" val="3"/>
        <color theme="0" tint="-4.9989318521683403E-2"/>
        <color theme="7" tint="0.79998168889431442"/>
        <color theme="5" tint="0.79998168889431442"/>
      </colorScale>
    </cfRule>
    <cfRule type="colorScale" priority="180">
      <colorScale>
        <cfvo type="num" val="1"/>
        <cfvo type="num" val="2"/>
        <cfvo type="num" val="3"/>
        <color theme="7" tint="0.79998168889431442"/>
        <color theme="8" tint="0.79998168889431442"/>
        <color theme="9" tint="0.79998168889431442"/>
      </colorScale>
    </cfRule>
  </conditionalFormatting>
  <conditionalFormatting sqref="K822">
    <cfRule type="colorScale" priority="179">
      <colorScale>
        <cfvo type="num" val="1"/>
        <cfvo type="num" val="2"/>
        <cfvo type="num" val="3"/>
        <color theme="6" tint="0.39997558519241921"/>
        <color theme="5" tint="0.59999389629810485"/>
        <color theme="8" tint="0.59999389629810485"/>
      </colorScale>
    </cfRule>
  </conditionalFormatting>
  <conditionalFormatting sqref="K262">
    <cfRule type="colorScale" priority="163">
      <colorScale>
        <cfvo type="num" val="1"/>
        <cfvo type="num" val="2"/>
        <cfvo type="num" val="3"/>
        <color theme="0" tint="-4.9989318521683403E-2"/>
        <color theme="7" tint="0.79998168889431442"/>
        <color theme="5" tint="0.79998168889431442"/>
      </colorScale>
    </cfRule>
    <cfRule type="colorScale" priority="165">
      <colorScale>
        <cfvo type="num" val="1"/>
        <cfvo type="num" val="2"/>
        <cfvo type="num" val="3"/>
        <color theme="7" tint="0.79998168889431442"/>
        <color theme="8" tint="0.79998168889431442"/>
        <color theme="9" tint="0.79998168889431442"/>
      </colorScale>
    </cfRule>
  </conditionalFormatting>
  <conditionalFormatting sqref="K262">
    <cfRule type="colorScale" priority="164">
      <colorScale>
        <cfvo type="num" val="1"/>
        <cfvo type="num" val="2"/>
        <cfvo type="num" val="3"/>
        <color theme="6" tint="0.39997558519241921"/>
        <color theme="5" tint="0.59999389629810485"/>
        <color theme="8" tint="0.59999389629810485"/>
      </colorScale>
    </cfRule>
  </conditionalFormatting>
  <conditionalFormatting sqref="H17:I3376">
    <cfRule type="colorScale" priority="150">
      <colorScale>
        <cfvo type="num" val="1"/>
        <cfvo type="num" val="2"/>
        <cfvo type="num" val="3"/>
        <color theme="6" tint="0.39997558519241921"/>
        <color theme="5" tint="0.59999389629810485"/>
        <color theme="8" tint="0.59999389629810485"/>
      </colorScale>
    </cfRule>
  </conditionalFormatting>
  <conditionalFormatting sqref="M822:N822">
    <cfRule type="colorScale" priority="146">
      <colorScale>
        <cfvo type="min"/>
        <cfvo type="percentile" val="50"/>
        <cfvo type="max"/>
        <color rgb="FFF8696B"/>
        <color rgb="FFFFEB84"/>
        <color rgb="FF63BE7B"/>
      </colorScale>
    </cfRule>
  </conditionalFormatting>
  <conditionalFormatting sqref="K1382">
    <cfRule type="colorScale" priority="137">
      <colorScale>
        <cfvo type="num" val="1"/>
        <cfvo type="num" val="2"/>
        <cfvo type="num" val="3"/>
        <color theme="0" tint="-4.9989318521683403E-2"/>
        <color theme="7" tint="0.79998168889431442"/>
        <color theme="5" tint="0.79998168889431442"/>
      </colorScale>
    </cfRule>
    <cfRule type="colorScale" priority="139">
      <colorScale>
        <cfvo type="num" val="1"/>
        <cfvo type="num" val="2"/>
        <cfvo type="num" val="3"/>
        <color theme="7" tint="0.79998168889431442"/>
        <color theme="8" tint="0.79998168889431442"/>
        <color theme="9" tint="0.79998168889431442"/>
      </colorScale>
    </cfRule>
  </conditionalFormatting>
  <conditionalFormatting sqref="K1382">
    <cfRule type="colorScale" priority="138">
      <colorScale>
        <cfvo type="num" val="1"/>
        <cfvo type="num" val="2"/>
        <cfvo type="num" val="3"/>
        <color theme="6" tint="0.39997558519241921"/>
        <color theme="5" tint="0.59999389629810485"/>
        <color theme="8" tint="0.59999389629810485"/>
      </colorScale>
    </cfRule>
  </conditionalFormatting>
  <conditionalFormatting sqref="M1382:N1382">
    <cfRule type="colorScale" priority="127">
      <colorScale>
        <cfvo type="min"/>
        <cfvo type="percentile" val="50"/>
        <cfvo type="max"/>
        <color rgb="FFF8696B"/>
        <color rgb="FFFFEB84"/>
        <color rgb="FF63BE7B"/>
      </colorScale>
    </cfRule>
  </conditionalFormatting>
  <conditionalFormatting sqref="K1942">
    <cfRule type="colorScale" priority="115">
      <colorScale>
        <cfvo type="num" val="1"/>
        <cfvo type="num" val="2"/>
        <cfvo type="num" val="3"/>
        <color theme="0" tint="-4.9989318521683403E-2"/>
        <color theme="7" tint="0.79998168889431442"/>
        <color theme="5" tint="0.79998168889431442"/>
      </colorScale>
    </cfRule>
    <cfRule type="colorScale" priority="117">
      <colorScale>
        <cfvo type="num" val="1"/>
        <cfvo type="num" val="2"/>
        <cfvo type="num" val="3"/>
        <color theme="7" tint="0.79998168889431442"/>
        <color theme="8" tint="0.79998168889431442"/>
        <color theme="9" tint="0.79998168889431442"/>
      </colorScale>
    </cfRule>
  </conditionalFormatting>
  <conditionalFormatting sqref="K1942">
    <cfRule type="colorScale" priority="116">
      <colorScale>
        <cfvo type="num" val="1"/>
        <cfvo type="num" val="2"/>
        <cfvo type="num" val="3"/>
        <color theme="6" tint="0.39997558519241921"/>
        <color theme="5" tint="0.59999389629810485"/>
        <color theme="8" tint="0.59999389629810485"/>
      </colorScale>
    </cfRule>
  </conditionalFormatting>
  <conditionalFormatting sqref="M1942:N1942">
    <cfRule type="colorScale" priority="108">
      <colorScale>
        <cfvo type="min"/>
        <cfvo type="percentile" val="50"/>
        <cfvo type="max"/>
        <color rgb="FFF8696B"/>
        <color rgb="FFFFEB84"/>
        <color rgb="FF63BE7B"/>
      </colorScale>
    </cfRule>
  </conditionalFormatting>
  <conditionalFormatting sqref="K2502">
    <cfRule type="colorScale" priority="93">
      <colorScale>
        <cfvo type="num" val="1"/>
        <cfvo type="num" val="2"/>
        <cfvo type="num" val="3"/>
        <color theme="0" tint="-4.9989318521683403E-2"/>
        <color theme="7" tint="0.79998168889431442"/>
        <color theme="5" tint="0.79998168889431442"/>
      </colorScale>
    </cfRule>
    <cfRule type="colorScale" priority="95">
      <colorScale>
        <cfvo type="num" val="1"/>
        <cfvo type="num" val="2"/>
        <cfvo type="num" val="3"/>
        <color theme="7" tint="0.79998168889431442"/>
        <color theme="8" tint="0.79998168889431442"/>
        <color theme="9" tint="0.79998168889431442"/>
      </colorScale>
    </cfRule>
  </conditionalFormatting>
  <conditionalFormatting sqref="K2502">
    <cfRule type="colorScale" priority="94">
      <colorScale>
        <cfvo type="num" val="1"/>
        <cfvo type="num" val="2"/>
        <cfvo type="num" val="3"/>
        <color theme="6" tint="0.39997558519241921"/>
        <color theme="5" tint="0.59999389629810485"/>
        <color theme="8" tint="0.59999389629810485"/>
      </colorScale>
    </cfRule>
  </conditionalFormatting>
  <conditionalFormatting sqref="M2502:N2502">
    <cfRule type="colorScale" priority="89">
      <colorScale>
        <cfvo type="min"/>
        <cfvo type="percentile" val="50"/>
        <cfvo type="max"/>
        <color rgb="FFF8696B"/>
        <color rgb="FFFFEB84"/>
        <color rgb="FF63BE7B"/>
      </colorScale>
    </cfRule>
  </conditionalFormatting>
  <conditionalFormatting sqref="K3062">
    <cfRule type="colorScale" priority="71">
      <colorScale>
        <cfvo type="num" val="1"/>
        <cfvo type="num" val="2"/>
        <cfvo type="num" val="3"/>
        <color theme="0" tint="-4.9989318521683403E-2"/>
        <color theme="7" tint="0.79998168889431442"/>
        <color theme="5" tint="0.79998168889431442"/>
      </colorScale>
    </cfRule>
    <cfRule type="colorScale" priority="73">
      <colorScale>
        <cfvo type="num" val="1"/>
        <cfvo type="num" val="2"/>
        <cfvo type="num" val="3"/>
        <color theme="7" tint="0.79998168889431442"/>
        <color theme="8" tint="0.79998168889431442"/>
        <color theme="9" tint="0.79998168889431442"/>
      </colorScale>
    </cfRule>
  </conditionalFormatting>
  <conditionalFormatting sqref="K3062">
    <cfRule type="colorScale" priority="72">
      <colorScale>
        <cfvo type="num" val="1"/>
        <cfvo type="num" val="2"/>
        <cfvo type="num" val="3"/>
        <color theme="6" tint="0.39997558519241921"/>
        <color theme="5" tint="0.59999389629810485"/>
        <color theme="8" tint="0.59999389629810485"/>
      </colorScale>
    </cfRule>
  </conditionalFormatting>
  <conditionalFormatting sqref="M3062:N3062">
    <cfRule type="colorScale" priority="70">
      <colorScale>
        <cfvo type="min"/>
        <cfvo type="percentile" val="50"/>
        <cfvo type="max"/>
        <color rgb="FFF8696B"/>
        <color rgb="FFFFEB84"/>
        <color rgb="FF63BE7B"/>
      </colorScale>
    </cfRule>
  </conditionalFormatting>
  <conditionalFormatting sqref="J17:J261 J823:J1381 J1383:J1941 J1943:J2501 J2503:J3061 J3063:J3376 J263:J821">
    <cfRule type="colorScale" priority="19">
      <colorScale>
        <cfvo type="num" val="1"/>
        <cfvo type="num" val="2"/>
        <cfvo type="num" val="3"/>
        <color theme="0" tint="-4.9989318521683403E-2"/>
        <color theme="7" tint="0.79998168889431442"/>
        <color theme="5" tint="0.79998168889431442"/>
      </colorScale>
    </cfRule>
    <cfRule type="colorScale" priority="21">
      <colorScale>
        <cfvo type="num" val="1"/>
        <cfvo type="num" val="2"/>
        <cfvo type="num" val="3"/>
        <color theme="7" tint="0.79998168889431442"/>
        <color theme="8" tint="0.79998168889431442"/>
        <color theme="9" tint="0.79998168889431442"/>
      </colorScale>
    </cfRule>
  </conditionalFormatting>
  <conditionalFormatting sqref="J17:J261 J823:J1381 J1383:J1941 J1943:J2501 J2503:J3061 J3063:J3376 J263:J821">
    <cfRule type="colorScale" priority="20">
      <colorScale>
        <cfvo type="num" val="1"/>
        <cfvo type="num" val="2"/>
        <cfvo type="num" val="3"/>
        <color theme="6" tint="0.39997558519241921"/>
        <color theme="5" tint="0.59999389629810485"/>
        <color theme="8" tint="0.59999389629810485"/>
      </colorScale>
    </cfRule>
  </conditionalFormatting>
  <conditionalFormatting sqref="J822">
    <cfRule type="colorScale" priority="16">
      <colorScale>
        <cfvo type="num" val="1"/>
        <cfvo type="num" val="2"/>
        <cfvo type="num" val="3"/>
        <color theme="0" tint="-4.9989318521683403E-2"/>
        <color theme="7" tint="0.79998168889431442"/>
        <color theme="5" tint="0.79998168889431442"/>
      </colorScale>
    </cfRule>
    <cfRule type="colorScale" priority="18">
      <colorScale>
        <cfvo type="num" val="1"/>
        <cfvo type="num" val="2"/>
        <cfvo type="num" val="3"/>
        <color theme="7" tint="0.79998168889431442"/>
        <color theme="8" tint="0.79998168889431442"/>
        <color theme="9" tint="0.79998168889431442"/>
      </colorScale>
    </cfRule>
  </conditionalFormatting>
  <conditionalFormatting sqref="J822">
    <cfRule type="colorScale" priority="17">
      <colorScale>
        <cfvo type="num" val="1"/>
        <cfvo type="num" val="2"/>
        <cfvo type="num" val="3"/>
        <color theme="6" tint="0.39997558519241921"/>
        <color theme="5" tint="0.59999389629810485"/>
        <color theme="8" tint="0.59999389629810485"/>
      </colorScale>
    </cfRule>
  </conditionalFormatting>
  <conditionalFormatting sqref="J262">
    <cfRule type="colorScale" priority="13">
      <colorScale>
        <cfvo type="num" val="1"/>
        <cfvo type="num" val="2"/>
        <cfvo type="num" val="3"/>
        <color theme="0" tint="-4.9989318521683403E-2"/>
        <color theme="7" tint="0.79998168889431442"/>
        <color theme="5" tint="0.79998168889431442"/>
      </colorScale>
    </cfRule>
    <cfRule type="colorScale" priority="15">
      <colorScale>
        <cfvo type="num" val="1"/>
        <cfvo type="num" val="2"/>
        <cfvo type="num" val="3"/>
        <color theme="7" tint="0.79998168889431442"/>
        <color theme="8" tint="0.79998168889431442"/>
        <color theme="9" tint="0.79998168889431442"/>
      </colorScale>
    </cfRule>
  </conditionalFormatting>
  <conditionalFormatting sqref="J262">
    <cfRule type="colorScale" priority="14">
      <colorScale>
        <cfvo type="num" val="1"/>
        <cfvo type="num" val="2"/>
        <cfvo type="num" val="3"/>
        <color theme="6" tint="0.39997558519241921"/>
        <color theme="5" tint="0.59999389629810485"/>
        <color theme="8" tint="0.59999389629810485"/>
      </colorScale>
    </cfRule>
  </conditionalFormatting>
  <conditionalFormatting sqref="J1382">
    <cfRule type="colorScale" priority="10">
      <colorScale>
        <cfvo type="num" val="1"/>
        <cfvo type="num" val="2"/>
        <cfvo type="num" val="3"/>
        <color theme="0" tint="-4.9989318521683403E-2"/>
        <color theme="7" tint="0.79998168889431442"/>
        <color theme="5" tint="0.79998168889431442"/>
      </colorScale>
    </cfRule>
    <cfRule type="colorScale" priority="12">
      <colorScale>
        <cfvo type="num" val="1"/>
        <cfvo type="num" val="2"/>
        <cfvo type="num" val="3"/>
        <color theme="7" tint="0.79998168889431442"/>
        <color theme="8" tint="0.79998168889431442"/>
        <color theme="9" tint="0.79998168889431442"/>
      </colorScale>
    </cfRule>
  </conditionalFormatting>
  <conditionalFormatting sqref="J1382">
    <cfRule type="colorScale" priority="11">
      <colorScale>
        <cfvo type="num" val="1"/>
        <cfvo type="num" val="2"/>
        <cfvo type="num" val="3"/>
        <color theme="6" tint="0.39997558519241921"/>
        <color theme="5" tint="0.59999389629810485"/>
        <color theme="8" tint="0.59999389629810485"/>
      </colorScale>
    </cfRule>
  </conditionalFormatting>
  <conditionalFormatting sqref="J1942">
    <cfRule type="colorScale" priority="7">
      <colorScale>
        <cfvo type="num" val="1"/>
        <cfvo type="num" val="2"/>
        <cfvo type="num" val="3"/>
        <color theme="0" tint="-4.9989318521683403E-2"/>
        <color theme="7" tint="0.79998168889431442"/>
        <color theme="5" tint="0.79998168889431442"/>
      </colorScale>
    </cfRule>
    <cfRule type="colorScale" priority="9">
      <colorScale>
        <cfvo type="num" val="1"/>
        <cfvo type="num" val="2"/>
        <cfvo type="num" val="3"/>
        <color theme="7" tint="0.79998168889431442"/>
        <color theme="8" tint="0.79998168889431442"/>
        <color theme="9" tint="0.79998168889431442"/>
      </colorScale>
    </cfRule>
  </conditionalFormatting>
  <conditionalFormatting sqref="J1942">
    <cfRule type="colorScale" priority="8">
      <colorScale>
        <cfvo type="num" val="1"/>
        <cfvo type="num" val="2"/>
        <cfvo type="num" val="3"/>
        <color theme="6" tint="0.39997558519241921"/>
        <color theme="5" tint="0.59999389629810485"/>
        <color theme="8" tint="0.59999389629810485"/>
      </colorScale>
    </cfRule>
  </conditionalFormatting>
  <conditionalFormatting sqref="J2502">
    <cfRule type="colorScale" priority="4">
      <colorScale>
        <cfvo type="num" val="1"/>
        <cfvo type="num" val="2"/>
        <cfvo type="num" val="3"/>
        <color theme="0" tint="-4.9989318521683403E-2"/>
        <color theme="7" tint="0.79998168889431442"/>
        <color theme="5" tint="0.79998168889431442"/>
      </colorScale>
    </cfRule>
    <cfRule type="colorScale" priority="6">
      <colorScale>
        <cfvo type="num" val="1"/>
        <cfvo type="num" val="2"/>
        <cfvo type="num" val="3"/>
        <color theme="7" tint="0.79998168889431442"/>
        <color theme="8" tint="0.79998168889431442"/>
        <color theme="9" tint="0.79998168889431442"/>
      </colorScale>
    </cfRule>
  </conditionalFormatting>
  <conditionalFormatting sqref="J2502">
    <cfRule type="colorScale" priority="5">
      <colorScale>
        <cfvo type="num" val="1"/>
        <cfvo type="num" val="2"/>
        <cfvo type="num" val="3"/>
        <color theme="6" tint="0.39997558519241921"/>
        <color theme="5" tint="0.59999389629810485"/>
        <color theme="8" tint="0.59999389629810485"/>
      </colorScale>
    </cfRule>
  </conditionalFormatting>
  <conditionalFormatting sqref="J3062">
    <cfRule type="colorScale" priority="1">
      <colorScale>
        <cfvo type="num" val="1"/>
        <cfvo type="num" val="2"/>
        <cfvo type="num" val="3"/>
        <color theme="0" tint="-4.9989318521683403E-2"/>
        <color theme="7" tint="0.79998168889431442"/>
        <color theme="5" tint="0.79998168889431442"/>
      </colorScale>
    </cfRule>
    <cfRule type="colorScale" priority="3">
      <colorScale>
        <cfvo type="num" val="1"/>
        <cfvo type="num" val="2"/>
        <cfvo type="num" val="3"/>
        <color theme="7" tint="0.79998168889431442"/>
        <color theme="8" tint="0.79998168889431442"/>
        <color theme="9" tint="0.79998168889431442"/>
      </colorScale>
    </cfRule>
  </conditionalFormatting>
  <conditionalFormatting sqref="J3062">
    <cfRule type="colorScale" priority="2">
      <colorScale>
        <cfvo type="num" val="1"/>
        <cfvo type="num" val="2"/>
        <cfvo type="num" val="3"/>
        <color theme="6" tint="0.39997558519241921"/>
        <color theme="5" tint="0.59999389629810485"/>
        <color theme="8" tint="0.59999389629810485"/>
      </colorScale>
    </cfRule>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F457-1A01-4510-83BB-236F9D2C24BD}">
  <sheetPr codeName="Hoja2"/>
  <dimension ref="A9:P44"/>
  <sheetViews>
    <sheetView topLeftCell="A17" zoomScale="70" zoomScaleNormal="70" workbookViewId="0">
      <selection activeCell="A13" sqref="A13"/>
    </sheetView>
  </sheetViews>
  <sheetFormatPr baseColWidth="10" defaultRowHeight="14.4"/>
  <cols>
    <col min="1" max="1" width="20.21875" bestFit="1" customWidth="1"/>
    <col min="2" max="2" width="23" bestFit="1" customWidth="1"/>
    <col min="3" max="3" width="12.33203125" bestFit="1" customWidth="1"/>
    <col min="4" max="4" width="9.77734375" bestFit="1" customWidth="1"/>
    <col min="5" max="6" width="12.33203125" bestFit="1" customWidth="1"/>
    <col min="7" max="7" width="24.21875" bestFit="1" customWidth="1"/>
    <col min="8" max="8" width="25.21875" bestFit="1" customWidth="1"/>
    <col min="9" max="9" width="24.21875" bestFit="1" customWidth="1"/>
    <col min="10" max="13" width="8.5546875" bestFit="1" customWidth="1"/>
    <col min="14" max="14" width="12.33203125" bestFit="1" customWidth="1"/>
    <col min="16" max="16" width="20.88671875" customWidth="1"/>
  </cols>
  <sheetData>
    <row r="9" spans="1:16" ht="15" thickBot="1"/>
    <row r="10" spans="1:16">
      <c r="A10" s="1" t="s">
        <v>0</v>
      </c>
      <c r="B10" t="s">
        <v>670</v>
      </c>
      <c r="P10" s="6" t="s">
        <v>677</v>
      </c>
    </row>
    <row r="11" spans="1:16">
      <c r="A11" s="1" t="s">
        <v>1347</v>
      </c>
      <c r="B11" t="s">
        <v>670</v>
      </c>
      <c r="P11" s="4" t="s">
        <v>678</v>
      </c>
    </row>
    <row r="12" spans="1:16">
      <c r="P12" s="4" t="s">
        <v>679</v>
      </c>
    </row>
    <row r="13" spans="1:16" ht="15" thickBot="1">
      <c r="A13" s="1" t="s">
        <v>1366</v>
      </c>
      <c r="B13" s="1" t="s">
        <v>672</v>
      </c>
      <c r="P13" s="5" t="s">
        <v>680</v>
      </c>
    </row>
    <row r="14" spans="1:16">
      <c r="A14" s="1" t="s">
        <v>668</v>
      </c>
      <c r="B14" s="98" t="s">
        <v>1433</v>
      </c>
      <c r="C14" s="98" t="s">
        <v>669</v>
      </c>
    </row>
    <row r="15" spans="1:16">
      <c r="A15" s="2" t="s">
        <v>671</v>
      </c>
      <c r="B15" s="99">
        <v>1</v>
      </c>
      <c r="C15" s="99">
        <v>1</v>
      </c>
    </row>
    <row r="16" spans="1:16">
      <c r="A16" s="2" t="s">
        <v>1342</v>
      </c>
      <c r="B16" s="99">
        <v>1</v>
      </c>
      <c r="C16" s="99">
        <v>1</v>
      </c>
    </row>
    <row r="17" spans="1:3">
      <c r="A17" s="2" t="s">
        <v>1343</v>
      </c>
      <c r="B17" s="99">
        <v>1</v>
      </c>
      <c r="C17" s="99">
        <v>1</v>
      </c>
    </row>
    <row r="18" spans="1:3">
      <c r="A18" s="2" t="s">
        <v>1344</v>
      </c>
      <c r="B18" s="99">
        <v>1</v>
      </c>
      <c r="C18" s="99">
        <v>1</v>
      </c>
    </row>
    <row r="19" spans="1:3">
      <c r="A19" s="2" t="s">
        <v>1345</v>
      </c>
      <c r="B19" s="99">
        <v>1</v>
      </c>
      <c r="C19" s="99">
        <v>1</v>
      </c>
    </row>
    <row r="20" spans="1:3">
      <c r="A20" s="2" t="s">
        <v>1346</v>
      </c>
      <c r="B20" s="99">
        <v>1</v>
      </c>
      <c r="C20" s="99">
        <v>1</v>
      </c>
    </row>
    <row r="21" spans="1:3">
      <c r="A21" s="2" t="s">
        <v>669</v>
      </c>
      <c r="B21" s="99">
        <v>1</v>
      </c>
      <c r="C21" s="99">
        <v>1</v>
      </c>
    </row>
    <row r="44" spans="7:7">
      <c r="G44" s="9"/>
    </row>
  </sheetData>
  <sheetProtection selectLockedCells="1" autoFilter="0" pivotTables="0"/>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4E10-0D4C-43A5-9899-F40E88E82878}">
  <sheetPr codeName="Hoja3"/>
  <dimension ref="A12:AB60"/>
  <sheetViews>
    <sheetView topLeftCell="A30" zoomScale="60" zoomScaleNormal="60" workbookViewId="0">
      <selection activeCell="A8" sqref="A8"/>
    </sheetView>
  </sheetViews>
  <sheetFormatPr baseColWidth="10" defaultRowHeight="14.4"/>
  <cols>
    <col min="1" max="1" width="28.109375" bestFit="1" customWidth="1"/>
    <col min="2" max="2" width="29" bestFit="1" customWidth="1"/>
    <col min="3" max="3" width="15.44140625" bestFit="1" customWidth="1"/>
    <col min="4" max="4" width="12.33203125" bestFit="1" customWidth="1"/>
    <col min="5" max="6" width="15.44140625" bestFit="1" customWidth="1"/>
    <col min="7" max="7" width="6.33203125" bestFit="1" customWidth="1"/>
    <col min="8" max="10" width="7.44140625" bestFit="1" customWidth="1"/>
    <col min="11" max="11" width="12.33203125" bestFit="1" customWidth="1"/>
    <col min="12" max="13" width="11.109375" bestFit="1" customWidth="1"/>
    <col min="14" max="14" width="15.6640625" bestFit="1" customWidth="1"/>
    <col min="15" max="15" width="23.5546875" bestFit="1" customWidth="1"/>
    <col min="16" max="16" width="16.33203125" bestFit="1" customWidth="1"/>
    <col min="23" max="23" width="22.44140625" customWidth="1"/>
  </cols>
  <sheetData>
    <row r="12" spans="1:28" ht="18">
      <c r="A12" s="22" t="s">
        <v>1347</v>
      </c>
      <c r="B12" s="23" t="s">
        <v>670</v>
      </c>
    </row>
    <row r="14" spans="1:28" ht="18">
      <c r="A14" s="22" t="s">
        <v>1366</v>
      </c>
      <c r="B14" s="22" t="s">
        <v>672</v>
      </c>
      <c r="C14" s="23"/>
      <c r="AB14" s="9"/>
    </row>
    <row r="15" spans="1:28" ht="18">
      <c r="A15" s="22" t="s">
        <v>668</v>
      </c>
      <c r="B15" s="100" t="s">
        <v>1433</v>
      </c>
      <c r="C15" s="100" t="s">
        <v>669</v>
      </c>
      <c r="AB15" s="9"/>
    </row>
    <row r="16" spans="1:28" ht="18">
      <c r="A16" s="24" t="s">
        <v>385</v>
      </c>
      <c r="B16" s="101">
        <v>1</v>
      </c>
      <c r="C16" s="101">
        <v>1</v>
      </c>
      <c r="AB16" s="9"/>
    </row>
    <row r="17" spans="1:28" ht="18">
      <c r="A17" s="63" t="s">
        <v>671</v>
      </c>
      <c r="B17" s="101">
        <v>1</v>
      </c>
      <c r="C17" s="101">
        <v>1</v>
      </c>
      <c r="AB17" s="9"/>
    </row>
    <row r="18" spans="1:28" ht="18">
      <c r="A18" s="63" t="s">
        <v>1342</v>
      </c>
      <c r="B18" s="101">
        <v>1</v>
      </c>
      <c r="C18" s="101">
        <v>1</v>
      </c>
      <c r="AB18" s="9"/>
    </row>
    <row r="19" spans="1:28" ht="18">
      <c r="A19" s="24" t="s">
        <v>118</v>
      </c>
      <c r="B19" s="101">
        <v>1</v>
      </c>
      <c r="C19" s="101">
        <v>1</v>
      </c>
    </row>
    <row r="20" spans="1:28" ht="18">
      <c r="A20" s="63" t="s">
        <v>671</v>
      </c>
      <c r="B20" s="101">
        <v>1</v>
      </c>
      <c r="C20" s="101">
        <v>1</v>
      </c>
    </row>
    <row r="21" spans="1:28" ht="18">
      <c r="A21" s="63" t="s">
        <v>1342</v>
      </c>
      <c r="B21" s="101">
        <v>1</v>
      </c>
      <c r="C21" s="101">
        <v>1</v>
      </c>
    </row>
    <row r="22" spans="1:28" ht="18">
      <c r="A22" s="24" t="s">
        <v>3</v>
      </c>
      <c r="B22" s="101">
        <v>1</v>
      </c>
      <c r="C22" s="101">
        <v>1</v>
      </c>
    </row>
    <row r="23" spans="1:28" ht="18">
      <c r="A23" s="63" t="s">
        <v>671</v>
      </c>
      <c r="B23" s="101">
        <v>1</v>
      </c>
      <c r="C23" s="101">
        <v>1</v>
      </c>
    </row>
    <row r="24" spans="1:28" ht="18">
      <c r="A24" s="63" t="s">
        <v>1342</v>
      </c>
      <c r="B24" s="101">
        <v>1</v>
      </c>
      <c r="C24" s="101">
        <v>1</v>
      </c>
    </row>
    <row r="25" spans="1:28" ht="18">
      <c r="A25" s="24" t="s">
        <v>545</v>
      </c>
      <c r="B25" s="101">
        <v>1</v>
      </c>
      <c r="C25" s="101">
        <v>1</v>
      </c>
    </row>
    <row r="26" spans="1:28" ht="18">
      <c r="A26" s="63" t="s">
        <v>671</v>
      </c>
      <c r="B26" s="101">
        <v>1</v>
      </c>
      <c r="C26" s="101">
        <v>1</v>
      </c>
    </row>
    <row r="27" spans="1:28" ht="18">
      <c r="A27" s="63" t="s">
        <v>1342</v>
      </c>
      <c r="B27" s="101">
        <v>1</v>
      </c>
      <c r="C27" s="101">
        <v>1</v>
      </c>
    </row>
    <row r="28" spans="1:28" ht="21">
      <c r="A28" s="24" t="s">
        <v>491</v>
      </c>
      <c r="B28" s="101">
        <v>1</v>
      </c>
      <c r="C28" s="101">
        <v>1</v>
      </c>
      <c r="AA28" s="71"/>
    </row>
    <row r="29" spans="1:28" ht="18">
      <c r="A29" s="63" t="s">
        <v>671</v>
      </c>
      <c r="B29" s="101">
        <v>1</v>
      </c>
      <c r="C29" s="101">
        <v>1</v>
      </c>
    </row>
    <row r="30" spans="1:28" ht="18">
      <c r="A30" s="63" t="s">
        <v>1342</v>
      </c>
      <c r="B30" s="101">
        <v>1</v>
      </c>
      <c r="C30" s="101">
        <v>1</v>
      </c>
    </row>
    <row r="31" spans="1:28" ht="18">
      <c r="A31" s="24" t="s">
        <v>1514</v>
      </c>
      <c r="B31" s="101">
        <v>1</v>
      </c>
      <c r="C31" s="101">
        <v>1</v>
      </c>
    </row>
    <row r="32" spans="1:28" ht="18">
      <c r="A32" s="63" t="s">
        <v>671</v>
      </c>
      <c r="B32" s="101">
        <v>1</v>
      </c>
      <c r="C32" s="101">
        <v>1</v>
      </c>
    </row>
    <row r="33" spans="1:23" ht="18.600000000000001" thickBot="1">
      <c r="A33" s="63" t="s">
        <v>1342</v>
      </c>
      <c r="B33" s="101">
        <v>1</v>
      </c>
      <c r="C33" s="101">
        <v>1</v>
      </c>
    </row>
    <row r="34" spans="1:23" ht="18">
      <c r="A34" s="24" t="s">
        <v>435</v>
      </c>
      <c r="B34" s="101">
        <v>1</v>
      </c>
      <c r="C34" s="101">
        <v>1</v>
      </c>
      <c r="W34" s="6" t="s">
        <v>677</v>
      </c>
    </row>
    <row r="35" spans="1:23" ht="18">
      <c r="A35" s="63" t="s">
        <v>671</v>
      </c>
      <c r="B35" s="101">
        <v>1</v>
      </c>
      <c r="C35" s="101">
        <v>1</v>
      </c>
      <c r="W35" s="4" t="s">
        <v>678</v>
      </c>
    </row>
    <row r="36" spans="1:23" ht="18">
      <c r="A36" s="63" t="s">
        <v>1342</v>
      </c>
      <c r="B36" s="101">
        <v>1</v>
      </c>
      <c r="C36" s="101">
        <v>1</v>
      </c>
      <c r="W36" s="4" t="s">
        <v>679</v>
      </c>
    </row>
    <row r="37" spans="1:23" ht="18.600000000000001" thickBot="1">
      <c r="A37" s="24" t="s">
        <v>1513</v>
      </c>
      <c r="B37" s="101">
        <v>1</v>
      </c>
      <c r="C37" s="101">
        <v>1</v>
      </c>
      <c r="W37" s="5" t="s">
        <v>680</v>
      </c>
    </row>
    <row r="38" spans="1:23" ht="18">
      <c r="A38" s="63" t="s">
        <v>671</v>
      </c>
      <c r="B38" s="101">
        <v>1</v>
      </c>
      <c r="C38" s="101">
        <v>1</v>
      </c>
    </row>
    <row r="39" spans="1:23" ht="18">
      <c r="A39" s="63" t="s">
        <v>1342</v>
      </c>
      <c r="B39" s="101">
        <v>1</v>
      </c>
      <c r="C39" s="101">
        <v>1</v>
      </c>
    </row>
    <row r="40" spans="1:23" ht="18">
      <c r="A40" s="24" t="s">
        <v>1515</v>
      </c>
      <c r="B40" s="101">
        <v>1</v>
      </c>
      <c r="C40" s="101">
        <v>1</v>
      </c>
    </row>
    <row r="41" spans="1:23" ht="18">
      <c r="A41" s="63" t="s">
        <v>671</v>
      </c>
      <c r="B41" s="101">
        <v>1</v>
      </c>
      <c r="C41" s="101">
        <v>1</v>
      </c>
    </row>
    <row r="42" spans="1:23" ht="18">
      <c r="A42" s="63" t="s">
        <v>1342</v>
      </c>
      <c r="B42" s="101">
        <v>1</v>
      </c>
      <c r="C42" s="101">
        <v>1</v>
      </c>
    </row>
    <row r="43" spans="1:23" ht="18">
      <c r="A43" s="24" t="s">
        <v>76</v>
      </c>
      <c r="B43" s="101">
        <v>1</v>
      </c>
      <c r="C43" s="101">
        <v>1</v>
      </c>
    </row>
    <row r="44" spans="1:23" ht="18">
      <c r="A44" s="63" t="s">
        <v>671</v>
      </c>
      <c r="B44" s="101">
        <v>1</v>
      </c>
      <c r="C44" s="101">
        <v>1</v>
      </c>
    </row>
    <row r="45" spans="1:23" ht="18">
      <c r="A45" s="63" t="s">
        <v>1342</v>
      </c>
      <c r="B45" s="101">
        <v>1</v>
      </c>
      <c r="C45" s="101">
        <v>1</v>
      </c>
    </row>
    <row r="46" spans="1:23" ht="18">
      <c r="A46" s="24" t="s">
        <v>569</v>
      </c>
      <c r="B46" s="101">
        <v>1</v>
      </c>
      <c r="C46" s="101">
        <v>1</v>
      </c>
    </row>
    <row r="47" spans="1:23" ht="18">
      <c r="A47" s="63" t="s">
        <v>671</v>
      </c>
      <c r="B47" s="101">
        <v>1</v>
      </c>
      <c r="C47" s="101">
        <v>1</v>
      </c>
    </row>
    <row r="48" spans="1:23" ht="18">
      <c r="A48" s="63" t="s">
        <v>1342</v>
      </c>
      <c r="B48" s="101">
        <v>1</v>
      </c>
      <c r="C48" s="101">
        <v>1</v>
      </c>
    </row>
    <row r="49" spans="1:5" ht="18">
      <c r="A49" s="24" t="s">
        <v>365</v>
      </c>
      <c r="B49" s="101">
        <v>1</v>
      </c>
      <c r="C49" s="101">
        <v>1</v>
      </c>
    </row>
    <row r="50" spans="1:5" ht="18">
      <c r="A50" s="63" t="s">
        <v>671</v>
      </c>
      <c r="B50" s="101">
        <v>1</v>
      </c>
      <c r="C50" s="101">
        <v>1</v>
      </c>
    </row>
    <row r="51" spans="1:5" ht="18">
      <c r="A51" s="63" t="s">
        <v>1342</v>
      </c>
      <c r="B51" s="101">
        <v>1</v>
      </c>
      <c r="C51" s="101">
        <v>1</v>
      </c>
    </row>
    <row r="52" spans="1:5" ht="18">
      <c r="A52" s="24" t="s">
        <v>643</v>
      </c>
      <c r="B52" s="101">
        <v>1</v>
      </c>
      <c r="C52" s="101">
        <v>1</v>
      </c>
    </row>
    <row r="53" spans="1:5" ht="18">
      <c r="A53" s="63" t="s">
        <v>671</v>
      </c>
      <c r="B53" s="101">
        <v>1</v>
      </c>
      <c r="C53" s="101">
        <v>1</v>
      </c>
    </row>
    <row r="54" spans="1:5" ht="18">
      <c r="A54" s="63" t="s">
        <v>1342</v>
      </c>
      <c r="B54" s="101">
        <v>1</v>
      </c>
      <c r="C54" s="101">
        <v>1</v>
      </c>
    </row>
    <row r="55" spans="1:5" ht="18">
      <c r="A55" s="24" t="s">
        <v>201</v>
      </c>
      <c r="B55" s="101">
        <v>1</v>
      </c>
      <c r="C55" s="101">
        <v>1</v>
      </c>
    </row>
    <row r="56" spans="1:5" ht="18">
      <c r="A56" s="63" t="s">
        <v>671</v>
      </c>
      <c r="B56" s="101">
        <v>1</v>
      </c>
      <c r="C56" s="101">
        <v>1</v>
      </c>
    </row>
    <row r="57" spans="1:5" ht="18">
      <c r="A57" s="63" t="s">
        <v>1342</v>
      </c>
      <c r="B57" s="101">
        <v>1</v>
      </c>
      <c r="C57" s="101">
        <v>1</v>
      </c>
    </row>
    <row r="58" spans="1:5" ht="18">
      <c r="A58" s="24" t="s">
        <v>669</v>
      </c>
      <c r="B58" s="101">
        <v>1</v>
      </c>
      <c r="C58" s="101">
        <v>1</v>
      </c>
    </row>
    <row r="59" spans="1:5">
      <c r="B59" s="97"/>
      <c r="C59" s="97"/>
      <c r="D59" s="97"/>
      <c r="E59" s="97"/>
    </row>
    <row r="60" spans="1:5">
      <c r="B60" s="97"/>
      <c r="C60" s="97"/>
      <c r="D60" s="97"/>
      <c r="E60" s="97"/>
    </row>
  </sheetData>
  <sheetProtection selectLockedCells="1" autoFilter="0" pivotTables="0"/>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F6EA-7474-496C-AA24-EEF645726E3C}">
  <sheetPr codeName="Hoja4"/>
  <dimension ref="A10:Q44"/>
  <sheetViews>
    <sheetView topLeftCell="A7" zoomScale="72" zoomScaleNormal="72" workbookViewId="0">
      <selection activeCell="A8" sqref="A8"/>
    </sheetView>
  </sheetViews>
  <sheetFormatPr baseColWidth="10" defaultRowHeight="14.4"/>
  <cols>
    <col min="1" max="1" width="38.33203125" bestFit="1" customWidth="1"/>
    <col min="2" max="2" width="22.33203125" bestFit="1" customWidth="1"/>
    <col min="3" max="3" width="12" bestFit="1" customWidth="1"/>
    <col min="4" max="4" width="7.21875" bestFit="1" customWidth="1"/>
    <col min="5" max="5" width="12" bestFit="1" customWidth="1"/>
    <col min="6" max="6" width="27.109375" bestFit="1" customWidth="1"/>
    <col min="7" max="7" width="36.44140625" customWidth="1"/>
    <col min="8" max="8" width="27.109375" bestFit="1" customWidth="1"/>
    <col min="9" max="9" width="25.5546875" bestFit="1" customWidth="1"/>
    <col min="17" max="17" width="17.109375" customWidth="1"/>
  </cols>
  <sheetData>
    <row r="10" spans="1:3">
      <c r="A10" s="1" t="s">
        <v>1363</v>
      </c>
      <c r="B10" t="s">
        <v>671</v>
      </c>
    </row>
    <row r="11" spans="1:3">
      <c r="A11" s="1" t="s">
        <v>1347</v>
      </c>
      <c r="B11" t="s">
        <v>1377</v>
      </c>
    </row>
    <row r="13" spans="1:3">
      <c r="A13" s="1" t="s">
        <v>1366</v>
      </c>
      <c r="B13" s="1" t="s">
        <v>672</v>
      </c>
    </row>
    <row r="14" spans="1:3">
      <c r="A14" s="1" t="s">
        <v>668</v>
      </c>
      <c r="B14" s="98" t="s">
        <v>1433</v>
      </c>
      <c r="C14" s="98" t="s">
        <v>669</v>
      </c>
    </row>
    <row r="15" spans="1:3">
      <c r="A15" s="2" t="s">
        <v>385</v>
      </c>
      <c r="B15" s="99">
        <v>1</v>
      </c>
      <c r="C15" s="99">
        <v>1</v>
      </c>
    </row>
    <row r="16" spans="1:3">
      <c r="A16" s="2" t="s">
        <v>118</v>
      </c>
      <c r="B16" s="99">
        <v>1</v>
      </c>
      <c r="C16" s="99">
        <v>1</v>
      </c>
    </row>
    <row r="17" spans="1:17">
      <c r="A17" s="2" t="s">
        <v>3</v>
      </c>
      <c r="B17" s="99">
        <v>1</v>
      </c>
      <c r="C17" s="99">
        <v>1</v>
      </c>
    </row>
    <row r="18" spans="1:17">
      <c r="A18" s="2" t="s">
        <v>545</v>
      </c>
      <c r="B18" s="99">
        <v>1</v>
      </c>
      <c r="C18" s="99">
        <v>1</v>
      </c>
    </row>
    <row r="19" spans="1:17">
      <c r="A19" s="2" t="s">
        <v>491</v>
      </c>
      <c r="B19" s="99">
        <v>1</v>
      </c>
      <c r="C19" s="99">
        <v>1</v>
      </c>
    </row>
    <row r="20" spans="1:17" ht="15" thickBot="1">
      <c r="A20" s="2" t="s">
        <v>307</v>
      </c>
      <c r="B20" s="99">
        <v>1</v>
      </c>
      <c r="C20" s="99">
        <v>1</v>
      </c>
    </row>
    <row r="21" spans="1:17">
      <c r="A21" s="2" t="s">
        <v>435</v>
      </c>
      <c r="B21" s="99">
        <v>1</v>
      </c>
      <c r="C21" s="99">
        <v>1</v>
      </c>
      <c r="Q21" s="6" t="s">
        <v>677</v>
      </c>
    </row>
    <row r="22" spans="1:17">
      <c r="A22" s="2" t="s">
        <v>609</v>
      </c>
      <c r="B22" s="99">
        <v>1</v>
      </c>
      <c r="C22" s="99">
        <v>1</v>
      </c>
      <c r="Q22" s="4" t="s">
        <v>678</v>
      </c>
    </row>
    <row r="23" spans="1:17">
      <c r="A23" s="2" t="s">
        <v>252</v>
      </c>
      <c r="B23" s="99">
        <v>1</v>
      </c>
      <c r="C23" s="99">
        <v>1</v>
      </c>
      <c r="Q23" s="4" t="s">
        <v>679</v>
      </c>
    </row>
    <row r="24" spans="1:17" ht="15" thickBot="1">
      <c r="A24" s="2" t="s">
        <v>76</v>
      </c>
      <c r="B24" s="99">
        <v>1</v>
      </c>
      <c r="C24" s="99">
        <v>1</v>
      </c>
      <c r="Q24" s="5" t="s">
        <v>680</v>
      </c>
    </row>
    <row r="25" spans="1:17">
      <c r="A25" s="2" t="s">
        <v>569</v>
      </c>
      <c r="B25" s="99">
        <v>1</v>
      </c>
      <c r="C25" s="99">
        <v>1</v>
      </c>
    </row>
    <row r="26" spans="1:17">
      <c r="A26" s="2" t="s">
        <v>365</v>
      </c>
      <c r="B26" s="99">
        <v>1</v>
      </c>
      <c r="C26" s="99">
        <v>1</v>
      </c>
    </row>
    <row r="27" spans="1:17">
      <c r="A27" s="2" t="s">
        <v>643</v>
      </c>
      <c r="B27" s="99">
        <v>1</v>
      </c>
      <c r="C27" s="99">
        <v>1</v>
      </c>
    </row>
    <row r="28" spans="1:17">
      <c r="A28" s="2" t="s">
        <v>201</v>
      </c>
      <c r="B28" s="99">
        <v>1</v>
      </c>
      <c r="C28" s="99">
        <v>1</v>
      </c>
    </row>
    <row r="29" spans="1:17">
      <c r="A29" s="2" t="s">
        <v>669</v>
      </c>
      <c r="B29" s="99">
        <v>1</v>
      </c>
      <c r="C29" s="99">
        <v>1</v>
      </c>
    </row>
    <row r="44" spans="7:7">
      <c r="G44" s="9"/>
    </row>
  </sheetData>
  <sheetProtection selectLockedCells="1" autoFilter="0" pivotTables="0"/>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FE9A-BD30-42F1-9448-796E42D9CFC1}">
  <sheetPr codeName="Hoja5"/>
  <dimension ref="A12:P32"/>
  <sheetViews>
    <sheetView zoomScale="70" zoomScaleNormal="70" workbookViewId="0">
      <selection activeCell="P31" sqref="P31"/>
    </sheetView>
  </sheetViews>
  <sheetFormatPr baseColWidth="10" defaultRowHeight="14.4"/>
  <cols>
    <col min="1" max="1" width="27.21875" bestFit="1" customWidth="1"/>
    <col min="2" max="2" width="23" bestFit="1" customWidth="1"/>
    <col min="3" max="3" width="12.33203125" bestFit="1" customWidth="1"/>
    <col min="4" max="4" width="9.77734375" bestFit="1" customWidth="1"/>
    <col min="5" max="6" width="12.33203125" bestFit="1" customWidth="1"/>
    <col min="7" max="7" width="24.21875" bestFit="1" customWidth="1"/>
    <col min="8" max="8" width="25.21875" bestFit="1" customWidth="1"/>
    <col min="9" max="9" width="24.21875" bestFit="1" customWidth="1"/>
    <col min="10" max="13" width="8.5546875" bestFit="1" customWidth="1"/>
    <col min="14" max="14" width="12.33203125" bestFit="1" customWidth="1"/>
    <col min="16" max="16" width="27.21875" customWidth="1"/>
  </cols>
  <sheetData>
    <row r="12" spans="1:3">
      <c r="A12" s="1" t="s">
        <v>0</v>
      </c>
      <c r="B12" t="s">
        <v>670</v>
      </c>
    </row>
    <row r="13" spans="1:3">
      <c r="A13" s="1" t="s">
        <v>1347</v>
      </c>
      <c r="B13" t="s">
        <v>670</v>
      </c>
    </row>
    <row r="15" spans="1:3">
      <c r="A15" s="1" t="s">
        <v>1366</v>
      </c>
      <c r="B15" s="1" t="s">
        <v>672</v>
      </c>
    </row>
    <row r="16" spans="1:3" ht="15" thickBot="1">
      <c r="A16" s="1" t="s">
        <v>668</v>
      </c>
      <c r="B16" s="98" t="s">
        <v>1433</v>
      </c>
      <c r="C16" s="98" t="s">
        <v>669</v>
      </c>
    </row>
    <row r="17" spans="1:16">
      <c r="A17" s="2" t="s">
        <v>1434</v>
      </c>
      <c r="B17" s="99">
        <v>1</v>
      </c>
      <c r="C17" s="99">
        <v>1</v>
      </c>
      <c r="P17" s="6" t="s">
        <v>677</v>
      </c>
    </row>
    <row r="18" spans="1:16">
      <c r="A18" s="3" t="s">
        <v>671</v>
      </c>
      <c r="B18" s="99">
        <v>1</v>
      </c>
      <c r="C18" s="99">
        <v>1</v>
      </c>
      <c r="P18" s="4" t="s">
        <v>678</v>
      </c>
    </row>
    <row r="19" spans="1:16">
      <c r="A19" s="3" t="s">
        <v>1342</v>
      </c>
      <c r="B19" s="99">
        <v>1</v>
      </c>
      <c r="C19" s="99">
        <v>1</v>
      </c>
      <c r="P19" s="4" t="s">
        <v>679</v>
      </c>
    </row>
    <row r="20" spans="1:16" ht="15" thickBot="1">
      <c r="A20" s="2" t="s">
        <v>1435</v>
      </c>
      <c r="B20" s="99">
        <v>1</v>
      </c>
      <c r="C20" s="99">
        <v>1</v>
      </c>
      <c r="P20" s="5" t="s">
        <v>680</v>
      </c>
    </row>
    <row r="21" spans="1:16">
      <c r="A21" s="3" t="s">
        <v>671</v>
      </c>
      <c r="B21" s="99">
        <v>1</v>
      </c>
      <c r="C21" s="99">
        <v>1</v>
      </c>
    </row>
    <row r="22" spans="1:16">
      <c r="A22" s="3" t="s">
        <v>1342</v>
      </c>
      <c r="B22" s="99">
        <v>1</v>
      </c>
      <c r="C22" s="99">
        <v>1</v>
      </c>
    </row>
    <row r="23" spans="1:16">
      <c r="A23" s="2" t="s">
        <v>1436</v>
      </c>
      <c r="B23" s="99">
        <v>1</v>
      </c>
      <c r="C23" s="99">
        <v>1</v>
      </c>
    </row>
    <row r="24" spans="1:16">
      <c r="A24" s="3" t="s">
        <v>671</v>
      </c>
      <c r="B24" s="99">
        <v>1</v>
      </c>
      <c r="C24" s="99">
        <v>1</v>
      </c>
    </row>
    <row r="25" spans="1:16">
      <c r="A25" s="3" t="s">
        <v>1342</v>
      </c>
      <c r="B25" s="99">
        <v>1</v>
      </c>
      <c r="C25" s="99">
        <v>1</v>
      </c>
    </row>
    <row r="26" spans="1:16">
      <c r="A26" s="2" t="s">
        <v>669</v>
      </c>
      <c r="B26" s="99">
        <v>1</v>
      </c>
      <c r="C26" s="99">
        <v>1</v>
      </c>
    </row>
    <row r="28" spans="1:16" ht="15" thickBot="1"/>
    <row r="29" spans="1:16">
      <c r="B29" s="6" t="s">
        <v>673</v>
      </c>
    </row>
    <row r="30" spans="1:16">
      <c r="B30" s="4" t="s">
        <v>674</v>
      </c>
    </row>
    <row r="31" spans="1:16">
      <c r="B31" s="4" t="s">
        <v>675</v>
      </c>
    </row>
    <row r="32" spans="1:16" ht="15" thickBot="1">
      <c r="B32" s="5" t="s">
        <v>676</v>
      </c>
    </row>
  </sheetData>
  <sheetProtection selectLockedCells="1" autoFilter="0" pivotTables="0"/>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C5D9-9FF7-4F6B-9BB2-5A4468ED13F4}">
  <sheetPr codeName="Hoja10"/>
  <dimension ref="A11:C632"/>
  <sheetViews>
    <sheetView zoomScale="70" zoomScaleNormal="70" workbookViewId="0"/>
  </sheetViews>
  <sheetFormatPr baseColWidth="10" defaultRowHeight="14.4"/>
  <cols>
    <col min="1" max="1" width="255.77734375" bestFit="1" customWidth="1"/>
    <col min="2" max="2" width="11.21875" bestFit="1" customWidth="1"/>
    <col min="3" max="3" width="17.109375" customWidth="1"/>
    <col min="4" max="4" width="8.5546875" bestFit="1" customWidth="1"/>
    <col min="5" max="5" width="17.109375" bestFit="1" customWidth="1"/>
    <col min="6" max="6" width="255.77734375" bestFit="1" customWidth="1"/>
    <col min="7" max="7" width="173.33203125" bestFit="1" customWidth="1"/>
    <col min="8" max="8" width="91.21875" bestFit="1" customWidth="1"/>
    <col min="9" max="9" width="20.77734375" bestFit="1" customWidth="1"/>
    <col min="10" max="10" width="22.21875" bestFit="1" customWidth="1"/>
    <col min="11" max="11" width="41.109375" bestFit="1" customWidth="1"/>
    <col min="12" max="12" width="91.21875" bestFit="1" customWidth="1"/>
    <col min="13" max="13" width="28" bestFit="1" customWidth="1"/>
    <col min="14" max="14" width="61.88671875" bestFit="1" customWidth="1"/>
    <col min="15" max="15" width="51.6640625" bestFit="1" customWidth="1"/>
    <col min="16" max="16" width="162.33203125" bestFit="1" customWidth="1"/>
    <col min="17" max="17" width="255.77734375" bestFit="1" customWidth="1"/>
    <col min="18" max="18" width="36.44140625" bestFit="1" customWidth="1"/>
    <col min="19" max="19" width="37.21875" bestFit="1" customWidth="1"/>
    <col min="20" max="20" width="51.33203125" bestFit="1" customWidth="1"/>
    <col min="21" max="21" width="61.33203125" bestFit="1" customWidth="1"/>
    <col min="22" max="22" width="86.6640625" bestFit="1" customWidth="1"/>
    <col min="23" max="23" width="204.6640625" bestFit="1" customWidth="1"/>
    <col min="24" max="24" width="127.44140625" bestFit="1" customWidth="1"/>
    <col min="25" max="25" width="109.6640625" bestFit="1" customWidth="1"/>
    <col min="26" max="26" width="100" bestFit="1" customWidth="1"/>
    <col min="27" max="27" width="59.109375" bestFit="1" customWidth="1"/>
    <col min="28" max="28" width="182.33203125" bestFit="1" customWidth="1"/>
    <col min="29" max="29" width="138.33203125" bestFit="1" customWidth="1"/>
    <col min="30" max="30" width="82.6640625" bestFit="1" customWidth="1"/>
    <col min="31" max="31" width="111.109375" bestFit="1" customWidth="1"/>
    <col min="32" max="32" width="147.5546875" bestFit="1" customWidth="1"/>
    <col min="33" max="33" width="31.33203125" bestFit="1" customWidth="1"/>
    <col min="34" max="34" width="87.21875" bestFit="1" customWidth="1"/>
    <col min="35" max="35" width="55.5546875" bestFit="1" customWidth="1"/>
    <col min="36" max="36" width="28.21875" bestFit="1" customWidth="1"/>
    <col min="37" max="37" width="96.44140625" bestFit="1" customWidth="1"/>
    <col min="38" max="38" width="248.33203125" bestFit="1" customWidth="1"/>
    <col min="39" max="39" width="26.33203125" bestFit="1" customWidth="1"/>
    <col min="40" max="40" width="28" bestFit="1" customWidth="1"/>
    <col min="41" max="41" width="96.44140625" bestFit="1" customWidth="1"/>
    <col min="42" max="42" width="59.6640625" bestFit="1" customWidth="1"/>
    <col min="43" max="43" width="224.44140625" bestFit="1" customWidth="1"/>
    <col min="44" max="44" width="63.77734375" bestFit="1" customWidth="1"/>
    <col min="45" max="45" width="195.5546875" bestFit="1" customWidth="1"/>
    <col min="46" max="46" width="38.6640625" bestFit="1" customWidth="1"/>
    <col min="47" max="47" width="53" bestFit="1" customWidth="1"/>
    <col min="48" max="48" width="43.5546875" bestFit="1" customWidth="1"/>
    <col min="49" max="49" width="44.21875" bestFit="1" customWidth="1"/>
    <col min="50" max="50" width="18.88671875" bestFit="1" customWidth="1"/>
    <col min="51" max="51" width="49.77734375" bestFit="1" customWidth="1"/>
    <col min="52" max="52" width="43.5546875" bestFit="1" customWidth="1"/>
    <col min="53" max="53" width="138.6640625" bestFit="1" customWidth="1"/>
    <col min="54" max="54" width="139.6640625" bestFit="1" customWidth="1"/>
    <col min="55" max="55" width="69.33203125" bestFit="1" customWidth="1"/>
    <col min="56" max="56" width="37.77734375" bestFit="1" customWidth="1"/>
    <col min="57" max="57" width="188.88671875" bestFit="1" customWidth="1"/>
    <col min="58" max="58" width="36.109375" bestFit="1" customWidth="1"/>
    <col min="59" max="59" width="255.77734375" bestFit="1" customWidth="1"/>
    <col min="60" max="60" width="67.21875" bestFit="1" customWidth="1"/>
    <col min="61" max="61" width="76.6640625" bestFit="1" customWidth="1"/>
    <col min="62" max="62" width="39" bestFit="1" customWidth="1"/>
    <col min="63" max="63" width="214.21875" bestFit="1" customWidth="1"/>
    <col min="64" max="64" width="54.88671875" bestFit="1" customWidth="1"/>
    <col min="65" max="65" width="97.44140625" bestFit="1" customWidth="1"/>
    <col min="66" max="66" width="133.88671875" bestFit="1" customWidth="1"/>
    <col min="67" max="67" width="145.21875" bestFit="1" customWidth="1"/>
    <col min="68" max="68" width="56.6640625" bestFit="1" customWidth="1"/>
    <col min="69" max="69" width="123.44140625" bestFit="1" customWidth="1"/>
    <col min="70" max="70" width="116.109375" bestFit="1" customWidth="1"/>
    <col min="71" max="71" width="103.33203125" bestFit="1" customWidth="1"/>
    <col min="72" max="72" width="81.33203125" bestFit="1" customWidth="1"/>
    <col min="73" max="73" width="140.109375" bestFit="1" customWidth="1"/>
    <col min="74" max="74" width="146.77734375" bestFit="1" customWidth="1"/>
    <col min="75" max="75" width="93.44140625" bestFit="1" customWidth="1"/>
    <col min="76" max="76" width="88" bestFit="1" customWidth="1"/>
    <col min="77" max="77" width="225.21875" bestFit="1" customWidth="1"/>
    <col min="78" max="78" width="57.109375" bestFit="1" customWidth="1"/>
    <col min="79" max="79" width="64.21875" bestFit="1" customWidth="1"/>
    <col min="80" max="80" width="104.5546875" bestFit="1" customWidth="1"/>
    <col min="81" max="81" width="42" bestFit="1" customWidth="1"/>
    <col min="82" max="82" width="192.77734375" bestFit="1" customWidth="1"/>
    <col min="83" max="83" width="62.6640625" bestFit="1" customWidth="1"/>
    <col min="84" max="84" width="101.6640625" bestFit="1" customWidth="1"/>
    <col min="85" max="85" width="27.77734375" bestFit="1" customWidth="1"/>
    <col min="86" max="86" width="43.33203125" bestFit="1" customWidth="1"/>
    <col min="87" max="87" width="79.77734375" bestFit="1" customWidth="1"/>
    <col min="88" max="88" width="110.77734375" bestFit="1" customWidth="1"/>
    <col min="89" max="89" width="65.5546875" bestFit="1" customWidth="1"/>
    <col min="90" max="90" width="63" bestFit="1" customWidth="1"/>
    <col min="91" max="91" width="157.44140625" bestFit="1" customWidth="1"/>
    <col min="92" max="92" width="164.5546875" bestFit="1" customWidth="1"/>
    <col min="93" max="93" width="136.44140625" bestFit="1" customWidth="1"/>
    <col min="94" max="94" width="53.109375" bestFit="1" customWidth="1"/>
    <col min="95" max="95" width="77.5546875" bestFit="1" customWidth="1"/>
    <col min="96" max="96" width="90.88671875" bestFit="1" customWidth="1"/>
    <col min="97" max="97" width="251.5546875" bestFit="1" customWidth="1"/>
    <col min="98" max="98" width="46.88671875" bestFit="1" customWidth="1"/>
    <col min="99" max="99" width="49" bestFit="1" customWidth="1"/>
    <col min="100" max="100" width="67.5546875" bestFit="1" customWidth="1"/>
    <col min="101" max="101" width="117.109375" bestFit="1" customWidth="1"/>
    <col min="102" max="102" width="255.33203125" bestFit="1" customWidth="1"/>
    <col min="103" max="103" width="68.88671875" bestFit="1" customWidth="1"/>
    <col min="104" max="104" width="178.33203125" bestFit="1" customWidth="1"/>
    <col min="105" max="105" width="53.5546875" bestFit="1" customWidth="1"/>
    <col min="106" max="106" width="62.44140625" bestFit="1" customWidth="1"/>
    <col min="107" max="107" width="165.33203125" bestFit="1" customWidth="1"/>
    <col min="108" max="108" width="134.109375" bestFit="1" customWidth="1"/>
    <col min="109" max="110" width="255.77734375" bestFit="1" customWidth="1"/>
    <col min="111" max="111" width="61.109375" bestFit="1" customWidth="1"/>
    <col min="112" max="112" width="61.88671875" bestFit="1" customWidth="1"/>
    <col min="113" max="113" width="119.33203125" bestFit="1" customWidth="1"/>
    <col min="114" max="114" width="43.88671875" bestFit="1" customWidth="1"/>
    <col min="115" max="115" width="200.21875" bestFit="1" customWidth="1"/>
    <col min="116" max="116" width="42.6640625" bestFit="1" customWidth="1"/>
    <col min="117" max="117" width="66.109375" bestFit="1" customWidth="1"/>
    <col min="118" max="118" width="40.77734375" bestFit="1" customWidth="1"/>
    <col min="119" max="119" width="71.88671875" bestFit="1" customWidth="1"/>
    <col min="120" max="120" width="106" bestFit="1" customWidth="1"/>
    <col min="121" max="121" width="97.21875" bestFit="1" customWidth="1"/>
    <col min="122" max="122" width="55.77734375" bestFit="1" customWidth="1"/>
    <col min="123" max="123" width="36.6640625" bestFit="1" customWidth="1"/>
    <col min="124" max="124" width="93.5546875" bestFit="1" customWidth="1"/>
    <col min="125" max="125" width="32.21875" bestFit="1" customWidth="1"/>
    <col min="126" max="126" width="39.33203125" bestFit="1" customWidth="1"/>
    <col min="127" max="127" width="65.21875" bestFit="1" customWidth="1"/>
    <col min="128" max="128" width="38.6640625" bestFit="1" customWidth="1"/>
    <col min="129" max="129" width="52.33203125" bestFit="1" customWidth="1"/>
    <col min="130" max="130" width="57.21875" bestFit="1" customWidth="1"/>
    <col min="131" max="131" width="74.6640625" bestFit="1" customWidth="1"/>
    <col min="132" max="132" width="238.6640625" bestFit="1" customWidth="1"/>
    <col min="133" max="133" width="255.77734375" bestFit="1" customWidth="1"/>
    <col min="134" max="134" width="167.88671875" bestFit="1" customWidth="1"/>
    <col min="135" max="135" width="120.109375" bestFit="1" customWidth="1"/>
    <col min="136" max="136" width="46.88671875" bestFit="1" customWidth="1"/>
    <col min="137" max="137" width="170.77734375" bestFit="1" customWidth="1"/>
    <col min="138" max="138" width="63.77734375" bestFit="1" customWidth="1"/>
    <col min="139" max="139" width="116.33203125" bestFit="1" customWidth="1"/>
    <col min="140" max="140" width="53.33203125" bestFit="1" customWidth="1"/>
    <col min="141" max="141" width="119.77734375" bestFit="1" customWidth="1"/>
    <col min="142" max="142" width="100.5546875" bestFit="1" customWidth="1"/>
    <col min="143" max="143" width="69.33203125" bestFit="1" customWidth="1"/>
    <col min="144" max="144" width="233.109375" bestFit="1" customWidth="1"/>
    <col min="145" max="145" width="177.21875" bestFit="1" customWidth="1"/>
    <col min="146" max="146" width="255.77734375" bestFit="1" customWidth="1"/>
    <col min="147" max="147" width="103.33203125" bestFit="1" customWidth="1"/>
    <col min="148" max="148" width="196.77734375" bestFit="1" customWidth="1"/>
    <col min="149" max="149" width="204.6640625" bestFit="1" customWidth="1"/>
    <col min="150" max="150" width="62.21875" bestFit="1" customWidth="1"/>
    <col min="151" max="151" width="131.33203125" bestFit="1" customWidth="1"/>
    <col min="152" max="152" width="255.77734375" bestFit="1" customWidth="1"/>
    <col min="153" max="153" width="38.21875" bestFit="1" customWidth="1"/>
    <col min="154" max="154" width="20" bestFit="1" customWidth="1"/>
    <col min="155" max="155" width="92.33203125" bestFit="1" customWidth="1"/>
    <col min="156" max="156" width="59.33203125" bestFit="1" customWidth="1"/>
    <col min="157" max="157" width="32.33203125" bestFit="1" customWidth="1"/>
    <col min="158" max="158" width="51.33203125" bestFit="1" customWidth="1"/>
    <col min="159" max="159" width="22" bestFit="1" customWidth="1"/>
    <col min="160" max="160" width="174.88671875" bestFit="1" customWidth="1"/>
    <col min="161" max="161" width="57.44140625" bestFit="1" customWidth="1"/>
    <col min="162" max="162" width="34.44140625" bestFit="1" customWidth="1"/>
    <col min="163" max="163" width="50.109375" bestFit="1" customWidth="1"/>
    <col min="164" max="164" width="125.6640625" bestFit="1" customWidth="1"/>
    <col min="165" max="165" width="118.5546875" bestFit="1" customWidth="1"/>
    <col min="166" max="166" width="136.77734375" bestFit="1" customWidth="1"/>
    <col min="167" max="167" width="35.77734375" bestFit="1" customWidth="1"/>
    <col min="168" max="168" width="110.77734375" bestFit="1" customWidth="1"/>
    <col min="169" max="169" width="33.77734375" bestFit="1" customWidth="1"/>
    <col min="170" max="170" width="35" bestFit="1" customWidth="1"/>
    <col min="171" max="171" width="34.6640625" bestFit="1" customWidth="1"/>
    <col min="172" max="172" width="29.33203125" bestFit="1" customWidth="1"/>
    <col min="173" max="173" width="91.33203125" bestFit="1" customWidth="1"/>
    <col min="174" max="174" width="196.6640625" bestFit="1" customWidth="1"/>
    <col min="175" max="175" width="30.88671875" bestFit="1" customWidth="1"/>
    <col min="176" max="176" width="110.44140625" bestFit="1" customWidth="1"/>
    <col min="177" max="177" width="25.5546875" bestFit="1" customWidth="1"/>
    <col min="178" max="178" width="59" bestFit="1" customWidth="1"/>
    <col min="179" max="179" width="194.109375" bestFit="1" customWidth="1"/>
    <col min="180" max="180" width="24.5546875" bestFit="1" customWidth="1"/>
    <col min="181" max="181" width="26.77734375" bestFit="1" customWidth="1"/>
    <col min="182" max="182" width="147.5546875" bestFit="1" customWidth="1"/>
    <col min="183" max="183" width="72" bestFit="1" customWidth="1"/>
    <col min="184" max="184" width="70.109375" bestFit="1" customWidth="1"/>
    <col min="185" max="185" width="40.44140625" bestFit="1" customWidth="1"/>
    <col min="186" max="186" width="56.88671875" bestFit="1" customWidth="1"/>
    <col min="187" max="187" width="122.33203125" bestFit="1" customWidth="1"/>
    <col min="188" max="188" width="255.77734375" bestFit="1" customWidth="1"/>
    <col min="189" max="189" width="104.21875" bestFit="1" customWidth="1"/>
    <col min="190" max="190" width="29.77734375" bestFit="1" customWidth="1"/>
    <col min="191" max="191" width="25.77734375" bestFit="1" customWidth="1"/>
    <col min="192" max="192" width="24.88671875" bestFit="1" customWidth="1"/>
    <col min="193" max="193" width="71.21875" bestFit="1" customWidth="1"/>
    <col min="194" max="194" width="173.5546875" bestFit="1" customWidth="1"/>
    <col min="195" max="195" width="90" bestFit="1" customWidth="1"/>
    <col min="196" max="196" width="105.77734375" bestFit="1" customWidth="1"/>
    <col min="197" max="197" width="103.77734375" bestFit="1" customWidth="1"/>
    <col min="198" max="198" width="102.44140625" bestFit="1" customWidth="1"/>
    <col min="199" max="199" width="141.5546875" bestFit="1" customWidth="1"/>
    <col min="200" max="200" width="30.88671875" bestFit="1" customWidth="1"/>
    <col min="201" max="201" width="185.33203125" bestFit="1" customWidth="1"/>
    <col min="202" max="202" width="92.77734375" bestFit="1" customWidth="1"/>
    <col min="203" max="203" width="30" bestFit="1" customWidth="1"/>
    <col min="204" max="204" width="135.77734375" bestFit="1" customWidth="1"/>
    <col min="205" max="205" width="62.33203125" bestFit="1" customWidth="1"/>
    <col min="206" max="206" width="149.33203125" bestFit="1" customWidth="1"/>
    <col min="207" max="207" width="88.88671875" bestFit="1" customWidth="1"/>
    <col min="208" max="208" width="76" bestFit="1" customWidth="1"/>
    <col min="209" max="209" width="179.44140625" bestFit="1" customWidth="1"/>
    <col min="210" max="210" width="51.109375" bestFit="1" customWidth="1"/>
    <col min="211" max="211" width="81.6640625" bestFit="1" customWidth="1"/>
    <col min="212" max="212" width="93.5546875" bestFit="1" customWidth="1"/>
    <col min="213" max="213" width="141.5546875" bestFit="1" customWidth="1"/>
    <col min="214" max="214" width="193" bestFit="1" customWidth="1"/>
    <col min="215" max="215" width="88.88671875" bestFit="1" customWidth="1"/>
    <col min="216" max="216" width="124.109375" bestFit="1" customWidth="1"/>
    <col min="217" max="217" width="70.77734375" bestFit="1" customWidth="1"/>
    <col min="218" max="218" width="76.6640625" bestFit="1" customWidth="1"/>
    <col min="219" max="219" width="8.5546875" bestFit="1" customWidth="1"/>
    <col min="220" max="220" width="90" bestFit="1" customWidth="1"/>
    <col min="221" max="221" width="50.21875" bestFit="1" customWidth="1"/>
    <col min="222" max="222" width="55" bestFit="1" customWidth="1"/>
    <col min="223" max="223" width="70.5546875" bestFit="1" customWidth="1"/>
    <col min="224" max="224" width="169" bestFit="1" customWidth="1"/>
    <col min="225" max="225" width="255.77734375" bestFit="1" customWidth="1"/>
    <col min="226" max="226" width="101.88671875" bestFit="1" customWidth="1"/>
    <col min="227" max="227" width="112.77734375" bestFit="1" customWidth="1"/>
    <col min="228" max="228" width="58" bestFit="1" customWidth="1"/>
    <col min="229" max="229" width="59" bestFit="1" customWidth="1"/>
    <col min="230" max="230" width="134.5546875" bestFit="1" customWidth="1"/>
    <col min="231" max="231" width="113.88671875" bestFit="1" customWidth="1"/>
    <col min="232" max="232" width="50.21875" bestFit="1" customWidth="1"/>
    <col min="233" max="233" width="134.5546875" bestFit="1" customWidth="1"/>
    <col min="234" max="234" width="34.44140625" bestFit="1" customWidth="1"/>
    <col min="235" max="235" width="81.5546875" bestFit="1" customWidth="1"/>
    <col min="236" max="236" width="123.44140625" bestFit="1" customWidth="1"/>
    <col min="237" max="237" width="140" bestFit="1" customWidth="1"/>
    <col min="238" max="238" width="67.77734375" bestFit="1" customWidth="1"/>
    <col min="239" max="239" width="139.77734375" bestFit="1" customWidth="1"/>
    <col min="240" max="240" width="136.88671875" bestFit="1" customWidth="1"/>
    <col min="241" max="241" width="217.44140625" bestFit="1" customWidth="1"/>
    <col min="242" max="242" width="157.88671875" bestFit="1" customWidth="1"/>
    <col min="243" max="243" width="83.88671875" bestFit="1" customWidth="1"/>
    <col min="244" max="244" width="48.88671875" bestFit="1" customWidth="1"/>
    <col min="245" max="245" width="132.44140625" bestFit="1" customWidth="1"/>
    <col min="246" max="246" width="162" bestFit="1" customWidth="1"/>
    <col min="247" max="247" width="153.77734375" bestFit="1" customWidth="1"/>
    <col min="248" max="248" width="51.6640625" bestFit="1" customWidth="1"/>
    <col min="249" max="249" width="125" bestFit="1" customWidth="1"/>
    <col min="250" max="250" width="134.88671875" bestFit="1" customWidth="1"/>
    <col min="251" max="251" width="155.6640625" bestFit="1" customWidth="1"/>
    <col min="252" max="252" width="134.6640625" bestFit="1" customWidth="1"/>
    <col min="253" max="253" width="109.77734375" bestFit="1" customWidth="1"/>
    <col min="254" max="254" width="152.33203125" bestFit="1" customWidth="1"/>
    <col min="255" max="256" width="90.44140625" bestFit="1" customWidth="1"/>
    <col min="257" max="257" width="235.33203125" bestFit="1" customWidth="1"/>
    <col min="258" max="258" width="94.109375" bestFit="1" customWidth="1"/>
    <col min="259" max="259" width="54.44140625" bestFit="1" customWidth="1"/>
    <col min="260" max="260" width="141.33203125" bestFit="1" customWidth="1"/>
    <col min="261" max="261" width="108.5546875" bestFit="1" customWidth="1"/>
    <col min="262" max="262" width="115" bestFit="1" customWidth="1"/>
    <col min="263" max="263" width="63.33203125" bestFit="1" customWidth="1"/>
    <col min="264" max="264" width="96.44140625" bestFit="1" customWidth="1"/>
    <col min="265" max="265" width="94.21875" bestFit="1" customWidth="1"/>
    <col min="266" max="266" width="70.77734375" bestFit="1" customWidth="1"/>
    <col min="267" max="267" width="227.5546875" bestFit="1" customWidth="1"/>
    <col min="268" max="268" width="51.88671875" bestFit="1" customWidth="1"/>
    <col min="269" max="269" width="130.44140625" bestFit="1" customWidth="1"/>
    <col min="270" max="270" width="7.44140625" bestFit="1" customWidth="1"/>
    <col min="271" max="271" width="69.6640625" bestFit="1" customWidth="1"/>
    <col min="272" max="272" width="68.33203125" bestFit="1" customWidth="1"/>
    <col min="273" max="273" width="159" bestFit="1" customWidth="1"/>
    <col min="274" max="274" width="60.5546875" bestFit="1" customWidth="1"/>
    <col min="275" max="275" width="67.77734375" bestFit="1" customWidth="1"/>
    <col min="276" max="276" width="43.33203125" bestFit="1" customWidth="1"/>
    <col min="277" max="277" width="117.109375" bestFit="1" customWidth="1"/>
    <col min="278" max="278" width="81.109375" bestFit="1" customWidth="1"/>
    <col min="279" max="279" width="60.88671875" bestFit="1" customWidth="1"/>
    <col min="280" max="280" width="35.33203125" bestFit="1" customWidth="1"/>
    <col min="281" max="281" width="189.77734375" bestFit="1" customWidth="1"/>
    <col min="282" max="282" width="106.109375" bestFit="1" customWidth="1"/>
    <col min="283" max="283" width="255.77734375" bestFit="1" customWidth="1"/>
    <col min="284" max="284" width="97.44140625" bestFit="1" customWidth="1"/>
    <col min="285" max="285" width="126.109375" bestFit="1" customWidth="1"/>
    <col min="286" max="286" width="69" bestFit="1" customWidth="1"/>
    <col min="287" max="287" width="44.109375" bestFit="1" customWidth="1"/>
    <col min="288" max="288" width="42.77734375" bestFit="1" customWidth="1"/>
    <col min="289" max="289" width="84.5546875" bestFit="1" customWidth="1"/>
    <col min="290" max="290" width="74.21875" bestFit="1" customWidth="1"/>
    <col min="291" max="291" width="60.77734375" bestFit="1" customWidth="1"/>
    <col min="292" max="292" width="81.6640625" bestFit="1" customWidth="1"/>
    <col min="293" max="293" width="104.88671875" bestFit="1" customWidth="1"/>
    <col min="294" max="294" width="107.44140625" bestFit="1" customWidth="1"/>
    <col min="295" max="295" width="97.88671875" bestFit="1" customWidth="1"/>
    <col min="296" max="296" width="180.109375" bestFit="1" customWidth="1"/>
    <col min="297" max="297" width="44.5546875" bestFit="1" customWidth="1"/>
    <col min="298" max="298" width="68.88671875" bestFit="1" customWidth="1"/>
    <col min="299" max="299" width="56.77734375" bestFit="1" customWidth="1"/>
    <col min="300" max="300" width="164.88671875" bestFit="1" customWidth="1"/>
    <col min="301" max="301" width="163.77734375" bestFit="1" customWidth="1"/>
    <col min="302" max="302" width="183.109375" bestFit="1" customWidth="1"/>
    <col min="303" max="303" width="63.88671875" bestFit="1" customWidth="1"/>
    <col min="304" max="304" width="151.88671875" bestFit="1" customWidth="1"/>
    <col min="305" max="305" width="154.5546875" bestFit="1" customWidth="1"/>
    <col min="306" max="306" width="43.88671875" bestFit="1" customWidth="1"/>
    <col min="307" max="307" width="133.44140625" bestFit="1" customWidth="1"/>
    <col min="308" max="308" width="108.21875" bestFit="1" customWidth="1"/>
    <col min="309" max="309" width="43.44140625" bestFit="1" customWidth="1"/>
    <col min="310" max="310" width="26" bestFit="1" customWidth="1"/>
    <col min="311" max="311" width="56.33203125" bestFit="1" customWidth="1"/>
    <col min="312" max="312" width="52.33203125" bestFit="1" customWidth="1"/>
    <col min="313" max="313" width="43.44140625" bestFit="1" customWidth="1"/>
    <col min="314" max="314" width="36.88671875" bestFit="1" customWidth="1"/>
    <col min="315" max="315" width="67.44140625" bestFit="1" customWidth="1"/>
    <col min="316" max="316" width="175.21875" bestFit="1" customWidth="1"/>
    <col min="317" max="317" width="255.77734375" bestFit="1" customWidth="1"/>
    <col min="318" max="318" width="167.5546875" bestFit="1" customWidth="1"/>
    <col min="319" max="319" width="62.6640625" bestFit="1" customWidth="1"/>
    <col min="320" max="320" width="75.33203125" bestFit="1" customWidth="1"/>
    <col min="321" max="321" width="162.21875" bestFit="1" customWidth="1"/>
    <col min="322" max="322" width="101.33203125" bestFit="1" customWidth="1"/>
    <col min="323" max="323" width="78.5546875" bestFit="1" customWidth="1"/>
    <col min="324" max="324" width="55.21875" bestFit="1" customWidth="1"/>
    <col min="325" max="325" width="49" bestFit="1" customWidth="1"/>
    <col min="326" max="326" width="92.21875" bestFit="1" customWidth="1"/>
    <col min="327" max="327" width="36.77734375" bestFit="1" customWidth="1"/>
    <col min="328" max="328" width="33.44140625" bestFit="1" customWidth="1"/>
    <col min="329" max="329" width="38.33203125" bestFit="1" customWidth="1"/>
    <col min="330" max="330" width="62.33203125" bestFit="1" customWidth="1"/>
    <col min="331" max="331" width="87.44140625" bestFit="1" customWidth="1"/>
    <col min="332" max="332" width="45.21875" bestFit="1" customWidth="1"/>
    <col min="333" max="333" width="36.77734375" bestFit="1" customWidth="1"/>
    <col min="334" max="334" width="184.88671875" bestFit="1" customWidth="1"/>
    <col min="335" max="335" width="81.33203125" bestFit="1" customWidth="1"/>
    <col min="336" max="336" width="138" bestFit="1" customWidth="1"/>
    <col min="337" max="337" width="78.21875" bestFit="1" customWidth="1"/>
    <col min="338" max="338" width="44.88671875" bestFit="1" customWidth="1"/>
    <col min="339" max="339" width="82.77734375" bestFit="1" customWidth="1"/>
    <col min="340" max="340" width="95.21875" bestFit="1" customWidth="1"/>
    <col min="341" max="341" width="117.44140625" bestFit="1" customWidth="1"/>
    <col min="342" max="342" width="39.44140625" bestFit="1" customWidth="1"/>
    <col min="343" max="343" width="69.44140625" bestFit="1" customWidth="1"/>
    <col min="344" max="344" width="62.33203125" bestFit="1" customWidth="1"/>
    <col min="345" max="345" width="253" bestFit="1" customWidth="1"/>
    <col min="346" max="346" width="67.109375" bestFit="1" customWidth="1"/>
    <col min="347" max="347" width="134.88671875" bestFit="1" customWidth="1"/>
    <col min="348" max="348" width="80" bestFit="1" customWidth="1"/>
    <col min="349" max="349" width="105" bestFit="1" customWidth="1"/>
    <col min="350" max="350" width="49.6640625" bestFit="1" customWidth="1"/>
    <col min="351" max="351" width="22.21875" bestFit="1" customWidth="1"/>
    <col min="352" max="352" width="69.77734375" bestFit="1" customWidth="1"/>
    <col min="353" max="353" width="145.33203125" bestFit="1" customWidth="1"/>
    <col min="354" max="354" width="49.77734375" bestFit="1" customWidth="1"/>
    <col min="355" max="355" width="83.5546875" bestFit="1" customWidth="1"/>
    <col min="356" max="356" width="160" bestFit="1" customWidth="1"/>
    <col min="357" max="357" width="107.5546875" bestFit="1" customWidth="1"/>
    <col min="358" max="358" width="180.44140625" bestFit="1" customWidth="1"/>
    <col min="359" max="359" width="57.44140625" bestFit="1" customWidth="1"/>
    <col min="360" max="360" width="54.44140625" bestFit="1" customWidth="1"/>
    <col min="361" max="361" width="44.109375" bestFit="1" customWidth="1"/>
    <col min="362" max="362" width="120" bestFit="1" customWidth="1"/>
    <col min="363" max="363" width="73.44140625" bestFit="1" customWidth="1"/>
    <col min="364" max="364" width="194.109375" bestFit="1" customWidth="1"/>
    <col min="365" max="365" width="61.109375" bestFit="1" customWidth="1"/>
    <col min="366" max="366" width="128.21875" bestFit="1" customWidth="1"/>
    <col min="367" max="367" width="85" bestFit="1" customWidth="1"/>
    <col min="368" max="368" width="108.33203125" bestFit="1" customWidth="1"/>
    <col min="369" max="369" width="63.88671875" bestFit="1" customWidth="1"/>
    <col min="370" max="370" width="80.109375" bestFit="1" customWidth="1"/>
    <col min="371" max="371" width="135" bestFit="1" customWidth="1"/>
    <col min="372" max="372" width="91.88671875" bestFit="1" customWidth="1"/>
    <col min="373" max="373" width="65.6640625" bestFit="1" customWidth="1"/>
    <col min="374" max="374" width="73.77734375" bestFit="1" customWidth="1"/>
    <col min="375" max="375" width="50.44140625" bestFit="1" customWidth="1"/>
    <col min="376" max="376" width="235.33203125" bestFit="1" customWidth="1"/>
    <col min="377" max="377" width="123.109375" bestFit="1" customWidth="1"/>
    <col min="378" max="378" width="78.6640625" bestFit="1" customWidth="1"/>
    <col min="379" max="379" width="70.5546875" bestFit="1" customWidth="1"/>
    <col min="380" max="380" width="71.21875" bestFit="1" customWidth="1"/>
    <col min="381" max="381" width="145.6640625" bestFit="1" customWidth="1"/>
    <col min="382" max="382" width="155.21875" bestFit="1" customWidth="1"/>
    <col min="383" max="383" width="94.5546875" bestFit="1" customWidth="1"/>
    <col min="384" max="384" width="148.88671875" bestFit="1" customWidth="1"/>
    <col min="385" max="385" width="54.88671875" bestFit="1" customWidth="1"/>
    <col min="386" max="386" width="137.21875" bestFit="1" customWidth="1"/>
    <col min="387" max="387" width="115.77734375" bestFit="1" customWidth="1"/>
    <col min="388" max="388" width="50.44140625" bestFit="1" customWidth="1"/>
    <col min="389" max="389" width="128.21875" bestFit="1" customWidth="1"/>
    <col min="390" max="390" width="56" bestFit="1" customWidth="1"/>
    <col min="391" max="391" width="86.109375" bestFit="1" customWidth="1"/>
    <col min="392" max="392" width="112.6640625" bestFit="1" customWidth="1"/>
    <col min="393" max="393" width="142.33203125" bestFit="1" customWidth="1"/>
    <col min="394" max="394" width="141.33203125" bestFit="1" customWidth="1"/>
    <col min="395" max="395" width="27.77734375" bestFit="1" customWidth="1"/>
    <col min="396" max="396" width="37.109375" bestFit="1" customWidth="1"/>
    <col min="397" max="397" width="60.88671875" bestFit="1" customWidth="1"/>
    <col min="398" max="398" width="51.109375" bestFit="1" customWidth="1"/>
    <col min="399" max="399" width="65.5546875" bestFit="1" customWidth="1"/>
    <col min="400" max="400" width="103.88671875" bestFit="1" customWidth="1"/>
    <col min="401" max="401" width="62.77734375" bestFit="1" customWidth="1"/>
    <col min="402" max="402" width="71.6640625" bestFit="1" customWidth="1"/>
    <col min="403" max="403" width="101.33203125" bestFit="1" customWidth="1"/>
    <col min="404" max="404" width="108.6640625" bestFit="1" customWidth="1"/>
    <col min="405" max="405" width="55" bestFit="1" customWidth="1"/>
    <col min="406" max="406" width="94.109375" bestFit="1" customWidth="1"/>
    <col min="407" max="407" width="85.77734375" bestFit="1" customWidth="1"/>
    <col min="408" max="408" width="67.5546875" bestFit="1" customWidth="1"/>
    <col min="409" max="409" width="60.21875" bestFit="1" customWidth="1"/>
    <col min="410" max="410" width="154.21875" bestFit="1" customWidth="1"/>
    <col min="411" max="411" width="91.109375" bestFit="1" customWidth="1"/>
    <col min="412" max="412" width="58.6640625" bestFit="1" customWidth="1"/>
    <col min="413" max="413" width="196.33203125" bestFit="1" customWidth="1"/>
    <col min="414" max="414" width="121.33203125" bestFit="1" customWidth="1"/>
    <col min="415" max="415" width="65.5546875" bestFit="1" customWidth="1"/>
    <col min="416" max="416" width="51.109375" bestFit="1" customWidth="1"/>
    <col min="417" max="417" width="103.33203125" bestFit="1" customWidth="1"/>
    <col min="418" max="418" width="155" bestFit="1" customWidth="1"/>
    <col min="419" max="419" width="147.77734375" bestFit="1" customWidth="1"/>
    <col min="420" max="420" width="57.88671875" bestFit="1" customWidth="1"/>
    <col min="421" max="421" width="47.109375" bestFit="1" customWidth="1"/>
    <col min="422" max="422" width="111.6640625" bestFit="1" customWidth="1"/>
    <col min="423" max="423" width="141.5546875" bestFit="1" customWidth="1"/>
    <col min="424" max="424" width="138.88671875" bestFit="1" customWidth="1"/>
    <col min="425" max="425" width="132.33203125" bestFit="1" customWidth="1"/>
    <col min="426" max="426" width="105.6640625" bestFit="1" customWidth="1"/>
    <col min="427" max="427" width="37.5546875" bestFit="1" customWidth="1"/>
    <col min="428" max="428" width="46.109375" bestFit="1" customWidth="1"/>
    <col min="429" max="429" width="177.21875" bestFit="1" customWidth="1"/>
    <col min="430" max="430" width="152" bestFit="1" customWidth="1"/>
    <col min="431" max="431" width="57.5546875" bestFit="1" customWidth="1"/>
    <col min="432" max="432" width="39.33203125" bestFit="1" customWidth="1"/>
    <col min="433" max="433" width="122.44140625" bestFit="1" customWidth="1"/>
    <col min="434" max="434" width="73" bestFit="1" customWidth="1"/>
    <col min="435" max="435" width="46.6640625" bestFit="1" customWidth="1"/>
    <col min="436" max="436" width="205.6640625" bestFit="1" customWidth="1"/>
    <col min="437" max="437" width="118" bestFit="1" customWidth="1"/>
    <col min="438" max="438" width="46.44140625" bestFit="1" customWidth="1"/>
    <col min="439" max="439" width="193.5546875" bestFit="1" customWidth="1"/>
    <col min="440" max="440" width="77.5546875" bestFit="1" customWidth="1"/>
    <col min="441" max="441" width="71.109375" bestFit="1" customWidth="1"/>
    <col min="442" max="442" width="176.44140625" bestFit="1" customWidth="1"/>
    <col min="443" max="443" width="255.77734375" bestFit="1" customWidth="1"/>
    <col min="444" max="444" width="112.6640625" bestFit="1" customWidth="1"/>
    <col min="445" max="445" width="169.33203125" bestFit="1" customWidth="1"/>
    <col min="446" max="446" width="85.33203125" bestFit="1" customWidth="1"/>
    <col min="447" max="447" width="37.44140625" bestFit="1" customWidth="1"/>
    <col min="448" max="448" width="17" bestFit="1" customWidth="1"/>
    <col min="449" max="449" width="97.5546875" bestFit="1" customWidth="1"/>
    <col min="450" max="450" width="34.21875" bestFit="1" customWidth="1"/>
    <col min="451" max="451" width="71.88671875" bestFit="1" customWidth="1"/>
    <col min="452" max="452" width="168.5546875" bestFit="1" customWidth="1"/>
    <col min="453" max="453" width="173.33203125" bestFit="1" customWidth="1"/>
    <col min="454" max="454" width="51.33203125" bestFit="1" customWidth="1"/>
    <col min="455" max="455" width="68.21875" bestFit="1" customWidth="1"/>
    <col min="456" max="456" width="58.6640625" bestFit="1" customWidth="1"/>
    <col min="457" max="457" width="65.5546875" bestFit="1" customWidth="1"/>
    <col min="458" max="458" width="80.21875" bestFit="1" customWidth="1"/>
    <col min="459" max="459" width="66.77734375" bestFit="1" customWidth="1"/>
    <col min="460" max="460" width="124.88671875" bestFit="1" customWidth="1"/>
    <col min="461" max="461" width="81.21875" bestFit="1" customWidth="1"/>
    <col min="462" max="462" width="102.44140625" bestFit="1" customWidth="1"/>
    <col min="463" max="463" width="83.88671875" bestFit="1" customWidth="1"/>
    <col min="464" max="464" width="51.109375" bestFit="1" customWidth="1"/>
    <col min="465" max="465" width="90.88671875" bestFit="1" customWidth="1"/>
    <col min="466" max="466" width="67.77734375" bestFit="1" customWidth="1"/>
    <col min="467" max="467" width="62.33203125" bestFit="1" customWidth="1"/>
    <col min="468" max="468" width="68.21875" bestFit="1" customWidth="1"/>
    <col min="469" max="469" width="31.33203125" bestFit="1" customWidth="1"/>
    <col min="470" max="470" width="37.5546875" bestFit="1" customWidth="1"/>
    <col min="471" max="471" width="75.33203125" bestFit="1" customWidth="1"/>
    <col min="472" max="472" width="41.21875" bestFit="1" customWidth="1"/>
    <col min="473" max="473" width="200.21875" bestFit="1" customWidth="1"/>
    <col min="474" max="474" width="34.6640625" bestFit="1" customWidth="1"/>
    <col min="475" max="475" width="62.6640625" bestFit="1" customWidth="1"/>
    <col min="476" max="476" width="43.88671875" bestFit="1" customWidth="1"/>
    <col min="477" max="477" width="62.6640625" bestFit="1" customWidth="1"/>
    <col min="478" max="478" width="127.44140625" bestFit="1" customWidth="1"/>
    <col min="479" max="479" width="185.21875" bestFit="1" customWidth="1"/>
    <col min="480" max="480" width="165.5546875" bestFit="1" customWidth="1"/>
    <col min="481" max="481" width="90.21875" bestFit="1" customWidth="1"/>
    <col min="482" max="482" width="143.88671875" bestFit="1" customWidth="1"/>
    <col min="483" max="483" width="165.33203125" bestFit="1" customWidth="1"/>
    <col min="484" max="484" width="234.6640625" bestFit="1" customWidth="1"/>
    <col min="485" max="485" width="39.44140625" bestFit="1" customWidth="1"/>
    <col min="486" max="486" width="119.44140625" bestFit="1" customWidth="1"/>
    <col min="487" max="487" width="142.21875" bestFit="1" customWidth="1"/>
    <col min="488" max="488" width="115.6640625" bestFit="1" customWidth="1"/>
    <col min="489" max="489" width="76.88671875" bestFit="1" customWidth="1"/>
    <col min="490" max="490" width="94.88671875" bestFit="1" customWidth="1"/>
    <col min="491" max="491" width="132.77734375" bestFit="1" customWidth="1"/>
    <col min="492" max="492" width="25.33203125" bestFit="1" customWidth="1"/>
    <col min="493" max="493" width="50.21875" bestFit="1" customWidth="1"/>
    <col min="494" max="494" width="29.33203125" bestFit="1" customWidth="1"/>
    <col min="495" max="495" width="59.6640625" bestFit="1" customWidth="1"/>
    <col min="496" max="496" width="29.44140625" bestFit="1" customWidth="1"/>
    <col min="497" max="497" width="35" bestFit="1" customWidth="1"/>
    <col min="498" max="498" width="93.33203125" bestFit="1" customWidth="1"/>
    <col min="499" max="499" width="55.6640625" bestFit="1" customWidth="1"/>
    <col min="500" max="500" width="50.21875" bestFit="1" customWidth="1"/>
    <col min="501" max="501" width="84.109375" bestFit="1" customWidth="1"/>
    <col min="502" max="502" width="56.44140625" bestFit="1" customWidth="1"/>
    <col min="503" max="503" width="48.6640625" bestFit="1" customWidth="1"/>
    <col min="504" max="504" width="151.6640625" bestFit="1" customWidth="1"/>
    <col min="505" max="505" width="127.77734375" bestFit="1" customWidth="1"/>
    <col min="506" max="506" width="134.5546875" bestFit="1" customWidth="1"/>
    <col min="507" max="507" width="190.109375" bestFit="1" customWidth="1"/>
    <col min="508" max="508" width="65.77734375" bestFit="1" customWidth="1"/>
    <col min="509" max="509" width="63" bestFit="1" customWidth="1"/>
    <col min="510" max="510" width="194.6640625" bestFit="1" customWidth="1"/>
    <col min="511" max="511" width="168.21875" bestFit="1" customWidth="1"/>
    <col min="512" max="512" width="179.33203125" bestFit="1" customWidth="1"/>
    <col min="513" max="513" width="107.21875" bestFit="1" customWidth="1"/>
    <col min="514" max="514" width="133.5546875" bestFit="1" customWidth="1"/>
    <col min="515" max="515" width="56" bestFit="1" customWidth="1"/>
    <col min="516" max="516" width="59.44140625" bestFit="1" customWidth="1"/>
    <col min="517" max="517" width="93.77734375" bestFit="1" customWidth="1"/>
    <col min="518" max="518" width="61.6640625" bestFit="1" customWidth="1"/>
    <col min="519" max="519" width="73.5546875" bestFit="1" customWidth="1"/>
    <col min="520" max="520" width="25.77734375" bestFit="1" customWidth="1"/>
    <col min="521" max="521" width="236.33203125" bestFit="1" customWidth="1"/>
    <col min="522" max="522" width="104.88671875" bestFit="1" customWidth="1"/>
    <col min="523" max="523" width="49.109375" bestFit="1" customWidth="1"/>
    <col min="524" max="524" width="124.88671875" bestFit="1" customWidth="1"/>
    <col min="525" max="525" width="100.77734375" bestFit="1" customWidth="1"/>
    <col min="526" max="526" width="87.77734375" bestFit="1" customWidth="1"/>
    <col min="527" max="527" width="84.6640625" bestFit="1" customWidth="1"/>
    <col min="528" max="528" width="64.109375" bestFit="1" customWidth="1"/>
    <col min="529" max="529" width="68.88671875" bestFit="1" customWidth="1"/>
    <col min="530" max="530" width="49.6640625" bestFit="1" customWidth="1"/>
    <col min="531" max="531" width="81.21875" bestFit="1" customWidth="1"/>
    <col min="532" max="532" width="68.6640625" bestFit="1" customWidth="1"/>
    <col min="533" max="533" width="81.33203125" bestFit="1" customWidth="1"/>
    <col min="534" max="534" width="23" bestFit="1" customWidth="1"/>
    <col min="535" max="535" width="63.77734375" bestFit="1" customWidth="1"/>
    <col min="536" max="536" width="210.44140625" bestFit="1" customWidth="1"/>
    <col min="537" max="537" width="60.21875" bestFit="1" customWidth="1"/>
    <col min="538" max="538" width="236" bestFit="1" customWidth="1"/>
    <col min="539" max="539" width="64.44140625" bestFit="1" customWidth="1"/>
    <col min="540" max="540" width="71.109375" bestFit="1" customWidth="1"/>
    <col min="541" max="541" width="54.88671875" bestFit="1" customWidth="1"/>
    <col min="542" max="542" width="36.6640625" bestFit="1" customWidth="1"/>
    <col min="543" max="543" width="255.77734375" bestFit="1" customWidth="1"/>
    <col min="544" max="544" width="59.109375" bestFit="1" customWidth="1"/>
    <col min="545" max="545" width="72.44140625" bestFit="1" customWidth="1"/>
    <col min="546" max="546" width="58.88671875" bestFit="1" customWidth="1"/>
    <col min="547" max="547" width="77.109375" bestFit="1" customWidth="1"/>
    <col min="548" max="548" width="89.44140625" bestFit="1" customWidth="1"/>
    <col min="549" max="549" width="177.21875" bestFit="1" customWidth="1"/>
    <col min="550" max="550" width="141.21875" bestFit="1" customWidth="1"/>
    <col min="551" max="551" width="47.109375" bestFit="1" customWidth="1"/>
    <col min="552" max="552" width="145.21875" bestFit="1" customWidth="1"/>
    <col min="553" max="553" width="49.6640625" bestFit="1" customWidth="1"/>
    <col min="554" max="554" width="103.5546875" bestFit="1" customWidth="1"/>
    <col min="555" max="555" width="60.109375" bestFit="1" customWidth="1"/>
    <col min="556" max="556" width="76.33203125" bestFit="1" customWidth="1"/>
    <col min="557" max="557" width="54.5546875" bestFit="1" customWidth="1"/>
    <col min="558" max="558" width="156" bestFit="1" customWidth="1"/>
    <col min="559" max="559" width="58.5546875" bestFit="1" customWidth="1"/>
    <col min="560" max="560" width="23.33203125" bestFit="1" customWidth="1"/>
    <col min="561" max="561" width="85" bestFit="1" customWidth="1"/>
    <col min="562" max="562" width="83.44140625" bestFit="1" customWidth="1"/>
    <col min="563" max="563" width="8.5546875" bestFit="1" customWidth="1"/>
    <col min="564" max="564" width="12.33203125" bestFit="1" customWidth="1"/>
  </cols>
  <sheetData>
    <row r="11" spans="1:3">
      <c r="A11" s="1" t="s">
        <v>1363</v>
      </c>
      <c r="B11" t="s">
        <v>671</v>
      </c>
    </row>
    <row r="12" spans="1:3">
      <c r="A12" s="1" t="s">
        <v>1347</v>
      </c>
      <c r="B12" t="s">
        <v>670</v>
      </c>
    </row>
    <row r="13" spans="1:3">
      <c r="A13" s="20" t="s">
        <v>1365</v>
      </c>
      <c r="B13" s="158">
        <v>1</v>
      </c>
    </row>
    <row r="15" spans="1:3" ht="15" thickBot="1">
      <c r="A15" s="1" t="s">
        <v>668</v>
      </c>
    </row>
    <row r="16" spans="1:3">
      <c r="A16" s="2" t="s">
        <v>385</v>
      </c>
      <c r="C16" s="6" t="s">
        <v>677</v>
      </c>
    </row>
    <row r="17" spans="1:3">
      <c r="A17" s="3" t="s">
        <v>1434</v>
      </c>
      <c r="C17" s="4" t="s">
        <v>678</v>
      </c>
    </row>
    <row r="18" spans="1:3">
      <c r="A18" s="62" t="s">
        <v>405</v>
      </c>
      <c r="C18" s="4" t="s">
        <v>679</v>
      </c>
    </row>
    <row r="19" spans="1:3" ht="15" thickBot="1">
      <c r="A19" s="62" t="s">
        <v>407</v>
      </c>
      <c r="C19" s="5" t="s">
        <v>680</v>
      </c>
    </row>
    <row r="20" spans="1:3">
      <c r="A20" s="62" t="s">
        <v>388</v>
      </c>
    </row>
    <row r="21" spans="1:3">
      <c r="A21" s="62" t="s">
        <v>403</v>
      </c>
    </row>
    <row r="22" spans="1:3">
      <c r="A22" s="62" t="s">
        <v>392</v>
      </c>
    </row>
    <row r="23" spans="1:3">
      <c r="A23" s="62" t="s">
        <v>721</v>
      </c>
    </row>
    <row r="24" spans="1:3">
      <c r="A24" s="62" t="s">
        <v>429</v>
      </c>
    </row>
    <row r="25" spans="1:3">
      <c r="A25" s="62" t="s">
        <v>421</v>
      </c>
    </row>
    <row r="26" spans="1:3">
      <c r="A26" s="62" t="s">
        <v>426</v>
      </c>
    </row>
    <row r="27" spans="1:3">
      <c r="A27" s="62" t="s">
        <v>431</v>
      </c>
    </row>
    <row r="28" spans="1:3">
      <c r="A28" s="62" t="s">
        <v>406</v>
      </c>
    </row>
    <row r="29" spans="1:3">
      <c r="A29" s="62" t="s">
        <v>397</v>
      </c>
    </row>
    <row r="30" spans="1:3">
      <c r="A30" s="62" t="s">
        <v>416</v>
      </c>
    </row>
    <row r="31" spans="1:3">
      <c r="A31" s="62" t="s">
        <v>433</v>
      </c>
    </row>
    <row r="32" spans="1:3">
      <c r="A32" s="62" t="s">
        <v>393</v>
      </c>
    </row>
    <row r="33" spans="1:1">
      <c r="A33" s="62" t="s">
        <v>410</v>
      </c>
    </row>
    <row r="34" spans="1:1">
      <c r="A34" s="62" t="s">
        <v>398</v>
      </c>
    </row>
    <row r="35" spans="1:1">
      <c r="A35" s="62" t="s">
        <v>432</v>
      </c>
    </row>
    <row r="36" spans="1:1">
      <c r="A36" s="62" t="s">
        <v>1327</v>
      </c>
    </row>
    <row r="37" spans="1:1">
      <c r="A37" s="62" t="s">
        <v>411</v>
      </c>
    </row>
    <row r="38" spans="1:1">
      <c r="A38" s="62" t="s">
        <v>408</v>
      </c>
    </row>
    <row r="39" spans="1:1">
      <c r="A39" s="62" t="s">
        <v>404</v>
      </c>
    </row>
    <row r="40" spans="1:1">
      <c r="A40" s="62" t="s">
        <v>387</v>
      </c>
    </row>
    <row r="41" spans="1:1">
      <c r="A41" s="62" t="s">
        <v>428</v>
      </c>
    </row>
    <row r="42" spans="1:1">
      <c r="A42" s="62" t="s">
        <v>420</v>
      </c>
    </row>
    <row r="43" spans="1:1">
      <c r="A43" s="62" t="s">
        <v>422</v>
      </c>
    </row>
    <row r="44" spans="1:1">
      <c r="A44" s="62" t="s">
        <v>415</v>
      </c>
    </row>
    <row r="45" spans="1:1">
      <c r="A45" s="3" t="s">
        <v>1435</v>
      </c>
    </row>
    <row r="46" spans="1:1">
      <c r="A46" s="62" t="s">
        <v>424</v>
      </c>
    </row>
    <row r="47" spans="1:1">
      <c r="A47" s="62" t="s">
        <v>413</v>
      </c>
    </row>
    <row r="48" spans="1:1">
      <c r="A48" s="62" t="s">
        <v>430</v>
      </c>
    </row>
    <row r="49" spans="1:1">
      <c r="A49" s="62" t="s">
        <v>401</v>
      </c>
    </row>
    <row r="50" spans="1:1">
      <c r="A50" s="62" t="s">
        <v>400</v>
      </c>
    </row>
    <row r="51" spans="1:1">
      <c r="A51" s="62" t="s">
        <v>386</v>
      </c>
    </row>
    <row r="52" spans="1:1">
      <c r="A52" s="62" t="s">
        <v>402</v>
      </c>
    </row>
    <row r="53" spans="1:1">
      <c r="A53" s="62" t="s">
        <v>399</v>
      </c>
    </row>
    <row r="54" spans="1:1">
      <c r="A54" s="3" t="s">
        <v>1436</v>
      </c>
    </row>
    <row r="55" spans="1:1">
      <c r="A55" s="62" t="s">
        <v>409</v>
      </c>
    </row>
    <row r="56" spans="1:1">
      <c r="A56" s="62" t="s">
        <v>425</v>
      </c>
    </row>
    <row r="57" spans="1:1">
      <c r="A57" s="62" t="s">
        <v>412</v>
      </c>
    </row>
    <row r="58" spans="1:1">
      <c r="A58" s="62" t="s">
        <v>427</v>
      </c>
    </row>
    <row r="59" spans="1:1">
      <c r="A59" s="62" t="s">
        <v>423</v>
      </c>
    </row>
    <row r="60" spans="1:1">
      <c r="A60" s="62" t="s">
        <v>434</v>
      </c>
    </row>
    <row r="61" spans="1:1">
      <c r="A61" s="62" t="s">
        <v>414</v>
      </c>
    </row>
    <row r="62" spans="1:1">
      <c r="A62" s="62" t="s">
        <v>720</v>
      </c>
    </row>
    <row r="63" spans="1:1">
      <c r="A63" s="2" t="s">
        <v>118</v>
      </c>
    </row>
    <row r="64" spans="1:1">
      <c r="A64" s="3" t="s">
        <v>1434</v>
      </c>
    </row>
    <row r="65" spans="1:1">
      <c r="A65" s="62" t="s">
        <v>119</v>
      </c>
    </row>
    <row r="66" spans="1:1">
      <c r="A66" s="62" t="s">
        <v>135</v>
      </c>
    </row>
    <row r="67" spans="1:1">
      <c r="A67" s="62" t="s">
        <v>200</v>
      </c>
    </row>
    <row r="68" spans="1:1">
      <c r="A68" s="62" t="s">
        <v>187</v>
      </c>
    </row>
    <row r="69" spans="1:1">
      <c r="A69" s="62" t="s">
        <v>152</v>
      </c>
    </row>
    <row r="70" spans="1:1">
      <c r="A70" s="62" t="s">
        <v>1305</v>
      </c>
    </row>
    <row r="71" spans="1:1">
      <c r="A71" s="62" t="s">
        <v>197</v>
      </c>
    </row>
    <row r="72" spans="1:1">
      <c r="A72" s="62" t="s">
        <v>186</v>
      </c>
    </row>
    <row r="73" spans="1:1">
      <c r="A73" s="62" t="s">
        <v>145</v>
      </c>
    </row>
    <row r="74" spans="1:1">
      <c r="A74" s="62" t="s">
        <v>124</v>
      </c>
    </row>
    <row r="75" spans="1:1">
      <c r="A75" s="62" t="s">
        <v>700</v>
      </c>
    </row>
    <row r="76" spans="1:1">
      <c r="A76" s="62" t="s">
        <v>137</v>
      </c>
    </row>
    <row r="77" spans="1:1">
      <c r="A77" s="62" t="s">
        <v>163</v>
      </c>
    </row>
    <row r="78" spans="1:1">
      <c r="A78" s="62" t="s">
        <v>136</v>
      </c>
    </row>
    <row r="79" spans="1:1">
      <c r="A79" s="62" t="s">
        <v>199</v>
      </c>
    </row>
    <row r="80" spans="1:1">
      <c r="A80" s="62" t="s">
        <v>198</v>
      </c>
    </row>
    <row r="81" spans="1:1">
      <c r="A81" s="62" t="s">
        <v>1317</v>
      </c>
    </row>
    <row r="82" spans="1:1">
      <c r="A82" s="62" t="s">
        <v>172</v>
      </c>
    </row>
    <row r="83" spans="1:1">
      <c r="A83" s="62" t="s">
        <v>138</v>
      </c>
    </row>
    <row r="84" spans="1:1">
      <c r="A84" s="62" t="s">
        <v>170</v>
      </c>
    </row>
    <row r="85" spans="1:1">
      <c r="A85" s="62" t="s">
        <v>701</v>
      </c>
    </row>
    <row r="86" spans="1:1">
      <c r="A86" s="62" t="s">
        <v>164</v>
      </c>
    </row>
    <row r="87" spans="1:1">
      <c r="A87" s="62" t="s">
        <v>184</v>
      </c>
    </row>
    <row r="88" spans="1:1">
      <c r="A88" s="62" t="s">
        <v>1319</v>
      </c>
    </row>
    <row r="89" spans="1:1">
      <c r="A89" s="62" t="s">
        <v>146</v>
      </c>
    </row>
    <row r="90" spans="1:1">
      <c r="A90" s="62" t="s">
        <v>736</v>
      </c>
    </row>
    <row r="91" spans="1:1">
      <c r="A91" s="62" t="s">
        <v>188</v>
      </c>
    </row>
    <row r="92" spans="1:1">
      <c r="A92" s="62" t="s">
        <v>174</v>
      </c>
    </row>
    <row r="93" spans="1:1">
      <c r="A93" s="62" t="s">
        <v>196</v>
      </c>
    </row>
    <row r="94" spans="1:1">
      <c r="A94" s="62" t="s">
        <v>131</v>
      </c>
    </row>
    <row r="95" spans="1:1">
      <c r="A95" s="62" t="s">
        <v>123</v>
      </c>
    </row>
    <row r="96" spans="1:1">
      <c r="A96" s="62" t="s">
        <v>126</v>
      </c>
    </row>
    <row r="97" spans="1:1">
      <c r="A97" s="62" t="s">
        <v>125</v>
      </c>
    </row>
    <row r="98" spans="1:1">
      <c r="A98" s="62" t="s">
        <v>1320</v>
      </c>
    </row>
    <row r="99" spans="1:1">
      <c r="A99" s="62" t="s">
        <v>139</v>
      </c>
    </row>
    <row r="100" spans="1:1">
      <c r="A100" s="62" t="s">
        <v>180</v>
      </c>
    </row>
    <row r="101" spans="1:1">
      <c r="A101" s="62" t="s">
        <v>173</v>
      </c>
    </row>
    <row r="102" spans="1:1">
      <c r="A102" s="62" t="s">
        <v>148</v>
      </c>
    </row>
    <row r="103" spans="1:1">
      <c r="A103" s="62" t="s">
        <v>171</v>
      </c>
    </row>
    <row r="104" spans="1:1">
      <c r="A104" s="62" t="s">
        <v>151</v>
      </c>
    </row>
    <row r="105" spans="1:1">
      <c r="A105" s="3" t="s">
        <v>1435</v>
      </c>
    </row>
    <row r="106" spans="1:1">
      <c r="A106" s="62" t="s">
        <v>183</v>
      </c>
    </row>
    <row r="107" spans="1:1">
      <c r="A107" s="62" t="s">
        <v>165</v>
      </c>
    </row>
    <row r="108" spans="1:1">
      <c r="A108" s="62" t="s">
        <v>190</v>
      </c>
    </row>
    <row r="109" spans="1:1">
      <c r="A109" s="62" t="s">
        <v>153</v>
      </c>
    </row>
    <row r="110" spans="1:1">
      <c r="A110" s="62" t="s">
        <v>191</v>
      </c>
    </row>
    <row r="111" spans="1:1">
      <c r="A111" s="62" t="s">
        <v>130</v>
      </c>
    </row>
    <row r="112" spans="1:1">
      <c r="A112" s="62" t="s">
        <v>166</v>
      </c>
    </row>
    <row r="113" spans="1:1">
      <c r="A113" s="3" t="s">
        <v>1436</v>
      </c>
    </row>
    <row r="114" spans="1:1">
      <c r="A114" s="62" t="s">
        <v>1321</v>
      </c>
    </row>
    <row r="115" spans="1:1">
      <c r="A115" s="62" t="s">
        <v>159</v>
      </c>
    </row>
    <row r="116" spans="1:1">
      <c r="A116" s="62" t="s">
        <v>158</v>
      </c>
    </row>
    <row r="117" spans="1:1">
      <c r="A117" s="62" t="s">
        <v>1318</v>
      </c>
    </row>
    <row r="118" spans="1:1">
      <c r="A118" s="62" t="s">
        <v>195</v>
      </c>
    </row>
    <row r="119" spans="1:1">
      <c r="A119" s="62" t="s">
        <v>182</v>
      </c>
    </row>
    <row r="120" spans="1:1">
      <c r="A120" s="62" t="s">
        <v>175</v>
      </c>
    </row>
    <row r="121" spans="1:1">
      <c r="A121" s="62" t="s">
        <v>185</v>
      </c>
    </row>
    <row r="122" spans="1:1">
      <c r="A122" s="62" t="s">
        <v>149</v>
      </c>
    </row>
    <row r="123" spans="1:1">
      <c r="A123" s="62" t="s">
        <v>150</v>
      </c>
    </row>
    <row r="124" spans="1:1">
      <c r="A124" s="62" t="s">
        <v>147</v>
      </c>
    </row>
    <row r="125" spans="1:1">
      <c r="A125" s="62" t="s">
        <v>141</v>
      </c>
    </row>
    <row r="126" spans="1:1">
      <c r="A126" s="62" t="s">
        <v>140</v>
      </c>
    </row>
    <row r="127" spans="1:1">
      <c r="A127" s="62" t="s">
        <v>168</v>
      </c>
    </row>
    <row r="128" spans="1:1">
      <c r="A128" s="62" t="s">
        <v>189</v>
      </c>
    </row>
    <row r="129" spans="1:1">
      <c r="A129" s="62" t="s">
        <v>179</v>
      </c>
    </row>
    <row r="130" spans="1:1">
      <c r="A130" s="62" t="s">
        <v>181</v>
      </c>
    </row>
    <row r="131" spans="1:1">
      <c r="A131" s="62" t="s">
        <v>169</v>
      </c>
    </row>
    <row r="132" spans="1:1">
      <c r="A132" s="62" t="s">
        <v>154</v>
      </c>
    </row>
    <row r="133" spans="1:1">
      <c r="A133" s="62" t="s">
        <v>167</v>
      </c>
    </row>
    <row r="134" spans="1:1">
      <c r="A134" s="2" t="s">
        <v>3</v>
      </c>
    </row>
    <row r="135" spans="1:1">
      <c r="A135" s="3" t="s">
        <v>1434</v>
      </c>
    </row>
    <row r="136" spans="1:1">
      <c r="A136" s="62" t="s">
        <v>48</v>
      </c>
    </row>
    <row r="137" spans="1:1">
      <c r="A137" s="62" t="s">
        <v>22</v>
      </c>
    </row>
    <row r="138" spans="1:1">
      <c r="A138" s="62" t="s">
        <v>692</v>
      </c>
    </row>
    <row r="139" spans="1:1">
      <c r="A139" s="62" t="s">
        <v>1307</v>
      </c>
    </row>
    <row r="140" spans="1:1">
      <c r="A140" s="62" t="s">
        <v>58</v>
      </c>
    </row>
    <row r="141" spans="1:1">
      <c r="A141" s="62" t="s">
        <v>688</v>
      </c>
    </row>
    <row r="142" spans="1:1">
      <c r="A142" s="62" t="s">
        <v>689</v>
      </c>
    </row>
    <row r="143" spans="1:1">
      <c r="A143" s="62" t="s">
        <v>53</v>
      </c>
    </row>
    <row r="144" spans="1:1">
      <c r="A144" s="3" t="s">
        <v>1435</v>
      </c>
    </row>
    <row r="145" spans="1:1">
      <c r="A145" s="62" t="s">
        <v>33</v>
      </c>
    </row>
    <row r="146" spans="1:1">
      <c r="A146" s="62" t="s">
        <v>71</v>
      </c>
    </row>
    <row r="147" spans="1:1">
      <c r="A147" s="62" t="s">
        <v>1308</v>
      </c>
    </row>
    <row r="148" spans="1:1">
      <c r="A148" s="62" t="s">
        <v>690</v>
      </c>
    </row>
    <row r="149" spans="1:1">
      <c r="A149" s="62" t="s">
        <v>1309</v>
      </c>
    </row>
    <row r="150" spans="1:1">
      <c r="A150" s="62" t="s">
        <v>691</v>
      </c>
    </row>
    <row r="151" spans="1:1">
      <c r="A151" s="3" t="s">
        <v>1436</v>
      </c>
    </row>
    <row r="152" spans="1:1">
      <c r="A152" s="62" t="s">
        <v>12</v>
      </c>
    </row>
    <row r="153" spans="1:1">
      <c r="A153" s="62" t="s">
        <v>54</v>
      </c>
    </row>
    <row r="154" spans="1:1">
      <c r="A154" s="62" t="s">
        <v>1311</v>
      </c>
    </row>
    <row r="155" spans="1:1">
      <c r="A155" s="62" t="s">
        <v>70</v>
      </c>
    </row>
    <row r="156" spans="1:1">
      <c r="A156" s="62" t="s">
        <v>4</v>
      </c>
    </row>
    <row r="157" spans="1:1">
      <c r="A157" s="62" t="s">
        <v>47</v>
      </c>
    </row>
    <row r="158" spans="1:1">
      <c r="A158" s="62" t="s">
        <v>687</v>
      </c>
    </row>
    <row r="159" spans="1:1">
      <c r="A159" s="62" t="s">
        <v>17</v>
      </c>
    </row>
    <row r="160" spans="1:1">
      <c r="A160" s="62" t="s">
        <v>75</v>
      </c>
    </row>
    <row r="161" spans="1:1">
      <c r="A161" s="62" t="s">
        <v>1310</v>
      </c>
    </row>
    <row r="162" spans="1:1">
      <c r="A162" s="62" t="s">
        <v>40</v>
      </c>
    </row>
    <row r="163" spans="1:1">
      <c r="A163" s="62" t="s">
        <v>722</v>
      </c>
    </row>
    <row r="164" spans="1:1">
      <c r="A164" s="62" t="s">
        <v>30</v>
      </c>
    </row>
    <row r="165" spans="1:1">
      <c r="A165" s="62" t="s">
        <v>66</v>
      </c>
    </row>
    <row r="166" spans="1:1">
      <c r="A166" s="62" t="s">
        <v>32</v>
      </c>
    </row>
    <row r="167" spans="1:1">
      <c r="A167" s="2" t="s">
        <v>545</v>
      </c>
    </row>
    <row r="168" spans="1:1">
      <c r="A168" s="3" t="s">
        <v>1434</v>
      </c>
    </row>
    <row r="169" spans="1:1">
      <c r="A169" s="62" t="s">
        <v>555</v>
      </c>
    </row>
    <row r="170" spans="1:1">
      <c r="A170" s="62" t="s">
        <v>551</v>
      </c>
    </row>
    <row r="171" spans="1:1">
      <c r="A171" s="62" t="s">
        <v>565</v>
      </c>
    </row>
    <row r="172" spans="1:1">
      <c r="A172" s="62" t="s">
        <v>562</v>
      </c>
    </row>
    <row r="173" spans="1:1">
      <c r="A173" s="62" t="s">
        <v>563</v>
      </c>
    </row>
    <row r="174" spans="1:1">
      <c r="A174" s="62" t="s">
        <v>557</v>
      </c>
    </row>
    <row r="175" spans="1:1">
      <c r="A175" s="62" t="s">
        <v>733</v>
      </c>
    </row>
    <row r="176" spans="1:1">
      <c r="A176" s="62" t="s">
        <v>549</v>
      </c>
    </row>
    <row r="177" spans="1:1">
      <c r="A177" s="62" t="s">
        <v>547</v>
      </c>
    </row>
    <row r="178" spans="1:1">
      <c r="A178" s="62" t="s">
        <v>548</v>
      </c>
    </row>
    <row r="179" spans="1:1">
      <c r="A179" s="62" t="s">
        <v>567</v>
      </c>
    </row>
    <row r="180" spans="1:1">
      <c r="A180" s="3" t="s">
        <v>1435</v>
      </c>
    </row>
    <row r="181" spans="1:1">
      <c r="A181" s="62" t="s">
        <v>556</v>
      </c>
    </row>
    <row r="182" spans="1:1">
      <c r="A182" s="62" t="s">
        <v>564</v>
      </c>
    </row>
    <row r="183" spans="1:1">
      <c r="A183" s="62" t="s">
        <v>566</v>
      </c>
    </row>
    <row r="184" spans="1:1">
      <c r="A184" s="62" t="s">
        <v>550</v>
      </c>
    </row>
    <row r="185" spans="1:1">
      <c r="A185" s="62" t="s">
        <v>559</v>
      </c>
    </row>
    <row r="186" spans="1:1">
      <c r="A186" s="3" t="s">
        <v>1436</v>
      </c>
    </row>
    <row r="187" spans="1:1">
      <c r="A187" s="62" t="s">
        <v>558</v>
      </c>
    </row>
    <row r="188" spans="1:1">
      <c r="A188" s="62" t="s">
        <v>553</v>
      </c>
    </row>
    <row r="189" spans="1:1">
      <c r="A189" s="62" t="s">
        <v>560</v>
      </c>
    </row>
    <row r="190" spans="1:1">
      <c r="A190" s="62" t="s">
        <v>552</v>
      </c>
    </row>
    <row r="191" spans="1:1">
      <c r="A191" s="62" t="s">
        <v>561</v>
      </c>
    </row>
    <row r="192" spans="1:1">
      <c r="A192" s="62" t="s">
        <v>568</v>
      </c>
    </row>
    <row r="193" spans="1:1">
      <c r="A193" s="62" t="s">
        <v>546</v>
      </c>
    </row>
    <row r="194" spans="1:1">
      <c r="A194" s="62" t="s">
        <v>554</v>
      </c>
    </row>
    <row r="195" spans="1:1">
      <c r="A195" s="2" t="s">
        <v>491</v>
      </c>
    </row>
    <row r="196" spans="1:1">
      <c r="A196" s="3" t="s">
        <v>1434</v>
      </c>
    </row>
    <row r="197" spans="1:1">
      <c r="A197" s="62" t="s">
        <v>531</v>
      </c>
    </row>
    <row r="198" spans="1:1">
      <c r="A198" s="62" t="s">
        <v>497</v>
      </c>
    </row>
    <row r="199" spans="1:1">
      <c r="A199" s="62" t="s">
        <v>502</v>
      </c>
    </row>
    <row r="200" spans="1:1">
      <c r="A200" s="62" t="s">
        <v>525</v>
      </c>
    </row>
    <row r="201" spans="1:1">
      <c r="A201" s="62" t="s">
        <v>527</v>
      </c>
    </row>
    <row r="202" spans="1:1">
      <c r="A202" s="62" t="s">
        <v>515</v>
      </c>
    </row>
    <row r="203" spans="1:1">
      <c r="A203" s="62" t="s">
        <v>514</v>
      </c>
    </row>
    <row r="204" spans="1:1">
      <c r="A204" s="62" t="s">
        <v>524</v>
      </c>
    </row>
    <row r="205" spans="1:1">
      <c r="A205" s="62" t="s">
        <v>532</v>
      </c>
    </row>
    <row r="206" spans="1:1">
      <c r="A206" s="62" t="s">
        <v>511</v>
      </c>
    </row>
    <row r="207" spans="1:1">
      <c r="A207" s="62" t="s">
        <v>506</v>
      </c>
    </row>
    <row r="208" spans="1:1">
      <c r="A208" s="62" t="s">
        <v>518</v>
      </c>
    </row>
    <row r="209" spans="1:1">
      <c r="A209" s="62" t="s">
        <v>493</v>
      </c>
    </row>
    <row r="210" spans="1:1">
      <c r="A210" s="62" t="s">
        <v>498</v>
      </c>
    </row>
    <row r="211" spans="1:1">
      <c r="A211" s="62" t="s">
        <v>535</v>
      </c>
    </row>
    <row r="212" spans="1:1">
      <c r="A212" s="62" t="s">
        <v>541</v>
      </c>
    </row>
    <row r="213" spans="1:1">
      <c r="A213" s="3" t="s">
        <v>1435</v>
      </c>
    </row>
    <row r="214" spans="1:1">
      <c r="A214" s="62" t="s">
        <v>505</v>
      </c>
    </row>
    <row r="215" spans="1:1">
      <c r="A215" s="62" t="s">
        <v>726</v>
      </c>
    </row>
    <row r="216" spans="1:1">
      <c r="A216" s="62" t="s">
        <v>544</v>
      </c>
    </row>
    <row r="217" spans="1:1">
      <c r="A217" s="62" t="s">
        <v>519</v>
      </c>
    </row>
    <row r="218" spans="1:1">
      <c r="A218" s="62" t="s">
        <v>539</v>
      </c>
    </row>
    <row r="219" spans="1:1">
      <c r="A219" s="62" t="s">
        <v>501</v>
      </c>
    </row>
    <row r="220" spans="1:1">
      <c r="A220" s="62" t="s">
        <v>492</v>
      </c>
    </row>
    <row r="221" spans="1:1">
      <c r="A221" s="62" t="s">
        <v>504</v>
      </c>
    </row>
    <row r="222" spans="1:1">
      <c r="A222" s="62" t="s">
        <v>520</v>
      </c>
    </row>
    <row r="223" spans="1:1">
      <c r="A223" s="62" t="s">
        <v>540</v>
      </c>
    </row>
    <row r="224" spans="1:1">
      <c r="A224" s="62" t="s">
        <v>533</v>
      </c>
    </row>
    <row r="225" spans="1:1">
      <c r="A225" s="62" t="s">
        <v>542</v>
      </c>
    </row>
    <row r="226" spans="1:1">
      <c r="A226" s="62" t="s">
        <v>510</v>
      </c>
    </row>
    <row r="227" spans="1:1">
      <c r="A227" s="62" t="s">
        <v>499</v>
      </c>
    </row>
    <row r="228" spans="1:1">
      <c r="A228" s="62" t="s">
        <v>496</v>
      </c>
    </row>
    <row r="229" spans="1:1">
      <c r="A229" s="62" t="s">
        <v>543</v>
      </c>
    </row>
    <row r="230" spans="1:1">
      <c r="A230" s="62" t="s">
        <v>508</v>
      </c>
    </row>
    <row r="231" spans="1:1">
      <c r="A231" s="62" t="s">
        <v>494</v>
      </c>
    </row>
    <row r="232" spans="1:1">
      <c r="A232" s="3" t="s">
        <v>1436</v>
      </c>
    </row>
    <row r="233" spans="1:1">
      <c r="A233" s="62" t="s">
        <v>526</v>
      </c>
    </row>
    <row r="234" spans="1:1">
      <c r="A234" s="62" t="s">
        <v>507</v>
      </c>
    </row>
    <row r="235" spans="1:1">
      <c r="A235" s="62" t="s">
        <v>512</v>
      </c>
    </row>
    <row r="236" spans="1:1">
      <c r="A236" s="62" t="s">
        <v>1333</v>
      </c>
    </row>
    <row r="237" spans="1:1">
      <c r="A237" s="62" t="s">
        <v>503</v>
      </c>
    </row>
    <row r="238" spans="1:1">
      <c r="A238" s="62" t="s">
        <v>517</v>
      </c>
    </row>
    <row r="239" spans="1:1">
      <c r="A239" s="62" t="s">
        <v>495</v>
      </c>
    </row>
    <row r="240" spans="1:1">
      <c r="A240" s="62" t="s">
        <v>513</v>
      </c>
    </row>
    <row r="241" spans="1:1">
      <c r="A241" s="62" t="s">
        <v>509</v>
      </c>
    </row>
    <row r="242" spans="1:1">
      <c r="A242" s="62" t="s">
        <v>731</v>
      </c>
    </row>
    <row r="243" spans="1:1">
      <c r="A243" s="62" t="s">
        <v>534</v>
      </c>
    </row>
    <row r="244" spans="1:1">
      <c r="A244" s="62" t="s">
        <v>500</v>
      </c>
    </row>
    <row r="245" spans="1:1">
      <c r="A245" s="62" t="s">
        <v>516</v>
      </c>
    </row>
    <row r="246" spans="1:1">
      <c r="A246" s="2" t="s">
        <v>307</v>
      </c>
    </row>
    <row r="247" spans="1:1">
      <c r="A247" s="3" t="s">
        <v>1434</v>
      </c>
    </row>
    <row r="248" spans="1:1">
      <c r="A248" s="62" t="s">
        <v>334</v>
      </c>
    </row>
    <row r="249" spans="1:1">
      <c r="A249" s="62" t="s">
        <v>318</v>
      </c>
    </row>
    <row r="250" spans="1:1">
      <c r="A250" s="62" t="s">
        <v>337</v>
      </c>
    </row>
    <row r="251" spans="1:1">
      <c r="A251" s="62" t="s">
        <v>717</v>
      </c>
    </row>
    <row r="252" spans="1:1">
      <c r="A252" s="3" t="s">
        <v>1435</v>
      </c>
    </row>
    <row r="253" spans="1:1">
      <c r="A253" s="62" t="s">
        <v>330</v>
      </c>
    </row>
    <row r="254" spans="1:1">
      <c r="A254" s="62" t="s">
        <v>351</v>
      </c>
    </row>
    <row r="255" spans="1:1">
      <c r="A255" s="62" t="s">
        <v>355</v>
      </c>
    </row>
    <row r="256" spans="1:1">
      <c r="A256" s="62" t="s">
        <v>362</v>
      </c>
    </row>
    <row r="257" spans="1:1">
      <c r="A257" s="62" t="s">
        <v>363</v>
      </c>
    </row>
    <row r="258" spans="1:1">
      <c r="A258" s="62" t="s">
        <v>348</v>
      </c>
    </row>
    <row r="259" spans="1:1">
      <c r="A259" s="62" t="s">
        <v>336</v>
      </c>
    </row>
    <row r="260" spans="1:1">
      <c r="A260" s="62" t="s">
        <v>297</v>
      </c>
    </row>
    <row r="261" spans="1:1">
      <c r="A261" s="62" t="s">
        <v>338</v>
      </c>
    </row>
    <row r="262" spans="1:1">
      <c r="A262" s="62" t="s">
        <v>326</v>
      </c>
    </row>
    <row r="263" spans="1:1">
      <c r="A263" s="62" t="s">
        <v>360</v>
      </c>
    </row>
    <row r="264" spans="1:1">
      <c r="A264" s="62" t="s">
        <v>724</v>
      </c>
    </row>
    <row r="265" spans="1:1">
      <c r="A265" s="62" t="s">
        <v>357</v>
      </c>
    </row>
    <row r="266" spans="1:1">
      <c r="A266" s="62" t="s">
        <v>1324</v>
      </c>
    </row>
    <row r="267" spans="1:1">
      <c r="A267" s="62" t="s">
        <v>364</v>
      </c>
    </row>
    <row r="268" spans="1:1">
      <c r="A268" s="62" t="s">
        <v>349</v>
      </c>
    </row>
    <row r="269" spans="1:1">
      <c r="A269" s="62" t="s">
        <v>308</v>
      </c>
    </row>
    <row r="270" spans="1:1">
      <c r="A270" s="62" t="s">
        <v>361</v>
      </c>
    </row>
    <row r="271" spans="1:1">
      <c r="A271" s="62" t="s">
        <v>309</v>
      </c>
    </row>
    <row r="272" spans="1:1">
      <c r="A272" s="62" t="s">
        <v>354</v>
      </c>
    </row>
    <row r="273" spans="1:1">
      <c r="A273" s="62" t="s">
        <v>735</v>
      </c>
    </row>
    <row r="274" spans="1:1">
      <c r="A274" s="3" t="s">
        <v>1436</v>
      </c>
    </row>
    <row r="275" spans="1:1">
      <c r="A275" s="62" t="s">
        <v>346</v>
      </c>
    </row>
    <row r="276" spans="1:1">
      <c r="A276" s="62" t="s">
        <v>353</v>
      </c>
    </row>
    <row r="277" spans="1:1">
      <c r="A277" s="62" t="s">
        <v>356</v>
      </c>
    </row>
    <row r="278" spans="1:1">
      <c r="A278" s="62" t="s">
        <v>359</v>
      </c>
    </row>
    <row r="279" spans="1:1">
      <c r="A279" s="62" t="s">
        <v>317</v>
      </c>
    </row>
    <row r="280" spans="1:1">
      <c r="A280" s="62" t="s">
        <v>312</v>
      </c>
    </row>
    <row r="281" spans="1:1">
      <c r="A281" s="62" t="s">
        <v>324</v>
      </c>
    </row>
    <row r="282" spans="1:1">
      <c r="A282" s="62" t="s">
        <v>329</v>
      </c>
    </row>
    <row r="283" spans="1:1">
      <c r="A283" s="62" t="s">
        <v>320</v>
      </c>
    </row>
    <row r="284" spans="1:1">
      <c r="A284" s="62" t="s">
        <v>719</v>
      </c>
    </row>
    <row r="285" spans="1:1">
      <c r="A285" s="62" t="s">
        <v>344</v>
      </c>
    </row>
    <row r="286" spans="1:1">
      <c r="A286" s="62" t="s">
        <v>352</v>
      </c>
    </row>
    <row r="287" spans="1:1">
      <c r="A287" s="62" t="s">
        <v>339</v>
      </c>
    </row>
    <row r="288" spans="1:1">
      <c r="A288" s="62" t="s">
        <v>718</v>
      </c>
    </row>
    <row r="289" spans="1:1">
      <c r="A289" s="62" t="s">
        <v>345</v>
      </c>
    </row>
    <row r="290" spans="1:1">
      <c r="A290" s="62" t="s">
        <v>1306</v>
      </c>
    </row>
    <row r="291" spans="1:1">
      <c r="A291" s="62" t="s">
        <v>358</v>
      </c>
    </row>
    <row r="292" spans="1:1">
      <c r="A292" s="62" t="s">
        <v>1323</v>
      </c>
    </row>
    <row r="293" spans="1:1">
      <c r="A293" s="62" t="s">
        <v>730</v>
      </c>
    </row>
    <row r="294" spans="1:1">
      <c r="A294" s="62" t="s">
        <v>343</v>
      </c>
    </row>
    <row r="295" spans="1:1">
      <c r="A295" s="62" t="s">
        <v>327</v>
      </c>
    </row>
    <row r="296" spans="1:1">
      <c r="A296" s="62" t="s">
        <v>325</v>
      </c>
    </row>
    <row r="297" spans="1:1">
      <c r="A297" s="62" t="s">
        <v>335</v>
      </c>
    </row>
    <row r="298" spans="1:1">
      <c r="A298" s="62" t="s">
        <v>313</v>
      </c>
    </row>
    <row r="299" spans="1:1">
      <c r="A299" s="62" t="s">
        <v>347</v>
      </c>
    </row>
    <row r="300" spans="1:1">
      <c r="A300" s="62" t="s">
        <v>328</v>
      </c>
    </row>
    <row r="301" spans="1:1">
      <c r="A301" s="62" t="s">
        <v>319</v>
      </c>
    </row>
    <row r="302" spans="1:1">
      <c r="A302" s="62" t="s">
        <v>310</v>
      </c>
    </row>
    <row r="303" spans="1:1">
      <c r="A303" s="62" t="s">
        <v>742</v>
      </c>
    </row>
    <row r="304" spans="1:1">
      <c r="A304" s="62" t="s">
        <v>311</v>
      </c>
    </row>
    <row r="305" spans="1:1">
      <c r="A305" s="62" t="s">
        <v>350</v>
      </c>
    </row>
    <row r="306" spans="1:1">
      <c r="A306" s="2" t="s">
        <v>435</v>
      </c>
    </row>
    <row r="307" spans="1:1">
      <c r="A307" s="3" t="s">
        <v>1434</v>
      </c>
    </row>
    <row r="308" spans="1:1">
      <c r="A308" s="62" t="s">
        <v>442</v>
      </c>
    </row>
    <row r="309" spans="1:1">
      <c r="A309" s="62" t="s">
        <v>482</v>
      </c>
    </row>
    <row r="310" spans="1:1">
      <c r="A310" s="62" t="s">
        <v>479</v>
      </c>
    </row>
    <row r="311" spans="1:1">
      <c r="A311" s="62" t="s">
        <v>737</v>
      </c>
    </row>
    <row r="312" spans="1:1">
      <c r="A312" s="62" t="s">
        <v>476</v>
      </c>
    </row>
    <row r="313" spans="1:1">
      <c r="A313" s="62" t="s">
        <v>446</v>
      </c>
    </row>
    <row r="314" spans="1:1">
      <c r="A314" s="62" t="s">
        <v>453</v>
      </c>
    </row>
    <row r="315" spans="1:1">
      <c r="A315" s="62" t="s">
        <v>448</v>
      </c>
    </row>
    <row r="316" spans="1:1">
      <c r="A316" s="62" t="s">
        <v>468</v>
      </c>
    </row>
    <row r="317" spans="1:1">
      <c r="A317" s="62" t="s">
        <v>447</v>
      </c>
    </row>
    <row r="318" spans="1:1">
      <c r="A318" s="62" t="s">
        <v>444</v>
      </c>
    </row>
    <row r="319" spans="1:1">
      <c r="A319" s="62" t="s">
        <v>457</v>
      </c>
    </row>
    <row r="320" spans="1:1">
      <c r="A320" s="62" t="s">
        <v>461</v>
      </c>
    </row>
    <row r="321" spans="1:1">
      <c r="A321" s="62" t="s">
        <v>451</v>
      </c>
    </row>
    <row r="322" spans="1:1">
      <c r="A322" s="3" t="s">
        <v>1435</v>
      </c>
    </row>
    <row r="323" spans="1:1">
      <c r="A323" s="62" t="s">
        <v>443</v>
      </c>
    </row>
    <row r="324" spans="1:1">
      <c r="A324" s="62" t="s">
        <v>459</v>
      </c>
    </row>
    <row r="325" spans="1:1">
      <c r="A325" s="62" t="s">
        <v>460</v>
      </c>
    </row>
    <row r="326" spans="1:1">
      <c r="A326" s="62" t="s">
        <v>481</v>
      </c>
    </row>
    <row r="327" spans="1:1">
      <c r="A327" s="62" t="s">
        <v>483</v>
      </c>
    </row>
    <row r="328" spans="1:1">
      <c r="A328" s="62" t="s">
        <v>487</v>
      </c>
    </row>
    <row r="329" spans="1:1">
      <c r="A329" s="62" t="s">
        <v>480</v>
      </c>
    </row>
    <row r="330" spans="1:1">
      <c r="A330" s="62" t="s">
        <v>489</v>
      </c>
    </row>
    <row r="331" spans="1:1">
      <c r="A331" s="62" t="s">
        <v>1332</v>
      </c>
    </row>
    <row r="332" spans="1:1">
      <c r="A332" s="62" t="s">
        <v>440</v>
      </c>
    </row>
    <row r="333" spans="1:1">
      <c r="A333" s="62" t="s">
        <v>464</v>
      </c>
    </row>
    <row r="334" spans="1:1">
      <c r="A334" s="62" t="s">
        <v>472</v>
      </c>
    </row>
    <row r="335" spans="1:1">
      <c r="A335" s="62" t="s">
        <v>445</v>
      </c>
    </row>
    <row r="336" spans="1:1">
      <c r="A336" s="62" t="s">
        <v>1330</v>
      </c>
    </row>
    <row r="337" spans="1:1">
      <c r="A337" s="62" t="s">
        <v>452</v>
      </c>
    </row>
    <row r="338" spans="1:1">
      <c r="A338" s="62" t="s">
        <v>478</v>
      </c>
    </row>
    <row r="339" spans="1:1">
      <c r="A339" s="62" t="s">
        <v>490</v>
      </c>
    </row>
    <row r="340" spans="1:1">
      <c r="A340" s="62" t="s">
        <v>458</v>
      </c>
    </row>
    <row r="341" spans="1:1">
      <c r="A341" s="62" t="s">
        <v>467</v>
      </c>
    </row>
    <row r="342" spans="1:1">
      <c r="A342" s="62" t="s">
        <v>449</v>
      </c>
    </row>
    <row r="343" spans="1:1">
      <c r="A343" s="62" t="s">
        <v>436</v>
      </c>
    </row>
    <row r="344" spans="1:1">
      <c r="A344" s="62" t="s">
        <v>465</v>
      </c>
    </row>
    <row r="345" spans="1:1">
      <c r="A345" s="62" t="s">
        <v>463</v>
      </c>
    </row>
    <row r="346" spans="1:1">
      <c r="A346" s="62" t="s">
        <v>488</v>
      </c>
    </row>
    <row r="347" spans="1:1">
      <c r="A347" s="62" t="s">
        <v>1328</v>
      </c>
    </row>
    <row r="348" spans="1:1">
      <c r="A348" s="62" t="s">
        <v>441</v>
      </c>
    </row>
    <row r="349" spans="1:1">
      <c r="A349" s="62" t="s">
        <v>450</v>
      </c>
    </row>
    <row r="350" spans="1:1">
      <c r="A350" s="62" t="s">
        <v>1329</v>
      </c>
    </row>
    <row r="351" spans="1:1">
      <c r="A351" s="62" t="s">
        <v>723</v>
      </c>
    </row>
    <row r="352" spans="1:1">
      <c r="A352" s="62" t="s">
        <v>725</v>
      </c>
    </row>
    <row r="353" spans="1:1">
      <c r="A353" s="62" t="s">
        <v>462</v>
      </c>
    </row>
    <row r="354" spans="1:1">
      <c r="A354" s="3" t="s">
        <v>1436</v>
      </c>
    </row>
    <row r="355" spans="1:1">
      <c r="A355" s="62" t="s">
        <v>466</v>
      </c>
    </row>
    <row r="356" spans="1:1">
      <c r="A356" s="62" t="s">
        <v>1331</v>
      </c>
    </row>
    <row r="357" spans="1:1">
      <c r="A357" s="2" t="s">
        <v>609</v>
      </c>
    </row>
    <row r="358" spans="1:1">
      <c r="A358" s="3" t="s">
        <v>1434</v>
      </c>
    </row>
    <row r="359" spans="1:1">
      <c r="A359" s="62" t="s">
        <v>629</v>
      </c>
    </row>
    <row r="360" spans="1:1">
      <c r="A360" s="62" t="s">
        <v>630</v>
      </c>
    </row>
    <row r="361" spans="1:1">
      <c r="A361" s="62" t="s">
        <v>622</v>
      </c>
    </row>
    <row r="362" spans="1:1">
      <c r="A362" s="62" t="s">
        <v>614</v>
      </c>
    </row>
    <row r="363" spans="1:1">
      <c r="A363" s="3" t="s">
        <v>1435</v>
      </c>
    </row>
    <row r="364" spans="1:1">
      <c r="A364" s="62" t="s">
        <v>612</v>
      </c>
    </row>
    <row r="365" spans="1:1">
      <c r="A365" s="62" t="s">
        <v>616</v>
      </c>
    </row>
    <row r="366" spans="1:1">
      <c r="A366" s="62" t="s">
        <v>639</v>
      </c>
    </row>
    <row r="367" spans="1:1">
      <c r="A367" s="62" t="s">
        <v>636</v>
      </c>
    </row>
    <row r="368" spans="1:1">
      <c r="A368" s="62" t="s">
        <v>638</v>
      </c>
    </row>
    <row r="369" spans="1:1">
      <c r="A369" s="62" t="s">
        <v>637</v>
      </c>
    </row>
    <row r="370" spans="1:1">
      <c r="A370" s="62" t="s">
        <v>611</v>
      </c>
    </row>
    <row r="371" spans="1:1">
      <c r="A371" s="62" t="s">
        <v>634</v>
      </c>
    </row>
    <row r="372" spans="1:1">
      <c r="A372" s="62" t="s">
        <v>620</v>
      </c>
    </row>
    <row r="373" spans="1:1">
      <c r="A373" s="62" t="s">
        <v>619</v>
      </c>
    </row>
    <row r="374" spans="1:1">
      <c r="A374" s="3" t="s">
        <v>1436</v>
      </c>
    </row>
    <row r="375" spans="1:1">
      <c r="A375" s="62" t="s">
        <v>621</v>
      </c>
    </row>
    <row r="376" spans="1:1">
      <c r="A376" s="62" t="s">
        <v>610</v>
      </c>
    </row>
    <row r="377" spans="1:1">
      <c r="A377" s="62" t="s">
        <v>623</v>
      </c>
    </row>
    <row r="378" spans="1:1">
      <c r="A378" s="62" t="s">
        <v>618</v>
      </c>
    </row>
    <row r="379" spans="1:1">
      <c r="A379" s="62" t="s">
        <v>617</v>
      </c>
    </row>
    <row r="380" spans="1:1">
      <c r="A380" s="62" t="s">
        <v>624</v>
      </c>
    </row>
    <row r="381" spans="1:1">
      <c r="A381" s="62" t="s">
        <v>632</v>
      </c>
    </row>
    <row r="382" spans="1:1">
      <c r="A382" s="62" t="s">
        <v>633</v>
      </c>
    </row>
    <row r="383" spans="1:1">
      <c r="A383" s="62" t="s">
        <v>613</v>
      </c>
    </row>
    <row r="384" spans="1:1">
      <c r="A384" s="62" t="s">
        <v>625</v>
      </c>
    </row>
    <row r="385" spans="1:1">
      <c r="A385" s="62" t="s">
        <v>635</v>
      </c>
    </row>
    <row r="386" spans="1:1">
      <c r="A386" s="62" t="s">
        <v>615</v>
      </c>
    </row>
    <row r="387" spans="1:1">
      <c r="A387" s="62" t="s">
        <v>631</v>
      </c>
    </row>
    <row r="388" spans="1:1">
      <c r="A388" s="2" t="s">
        <v>252</v>
      </c>
    </row>
    <row r="389" spans="1:1">
      <c r="A389" s="3" t="s">
        <v>1434</v>
      </c>
    </row>
    <row r="390" spans="1:1">
      <c r="A390" s="62" t="s">
        <v>706</v>
      </c>
    </row>
    <row r="391" spans="1:1">
      <c r="A391" s="62" t="s">
        <v>263</v>
      </c>
    </row>
    <row r="392" spans="1:1">
      <c r="A392" s="62" t="s">
        <v>262</v>
      </c>
    </row>
    <row r="393" spans="1:1">
      <c r="A393" s="62" t="s">
        <v>710</v>
      </c>
    </row>
    <row r="394" spans="1:1">
      <c r="A394" s="62" t="s">
        <v>709</v>
      </c>
    </row>
    <row r="395" spans="1:1">
      <c r="A395" s="62" t="s">
        <v>255</v>
      </c>
    </row>
    <row r="396" spans="1:1">
      <c r="A396" s="62" t="s">
        <v>708</v>
      </c>
    </row>
    <row r="397" spans="1:1">
      <c r="A397" s="3" t="s">
        <v>1435</v>
      </c>
    </row>
    <row r="398" spans="1:1">
      <c r="A398" s="62" t="s">
        <v>277</v>
      </c>
    </row>
    <row r="399" spans="1:1">
      <c r="A399" s="62" t="s">
        <v>292</v>
      </c>
    </row>
    <row r="400" spans="1:1">
      <c r="A400" s="62" t="s">
        <v>713</v>
      </c>
    </row>
    <row r="401" spans="1:1">
      <c r="A401" s="62" t="s">
        <v>264</v>
      </c>
    </row>
    <row r="402" spans="1:1">
      <c r="A402" s="62" t="s">
        <v>729</v>
      </c>
    </row>
    <row r="403" spans="1:1">
      <c r="A403" s="62" t="s">
        <v>273</v>
      </c>
    </row>
    <row r="404" spans="1:1">
      <c r="A404" s="62" t="s">
        <v>297</v>
      </c>
    </row>
    <row r="405" spans="1:1">
      <c r="A405" s="62" t="s">
        <v>256</v>
      </c>
    </row>
    <row r="406" spans="1:1">
      <c r="A406" s="62" t="s">
        <v>301</v>
      </c>
    </row>
    <row r="407" spans="1:1">
      <c r="A407" s="62" t="s">
        <v>302</v>
      </c>
    </row>
    <row r="408" spans="1:1">
      <c r="A408" s="62" t="s">
        <v>254</v>
      </c>
    </row>
    <row r="409" spans="1:1">
      <c r="A409" s="62" t="s">
        <v>260</v>
      </c>
    </row>
    <row r="410" spans="1:1">
      <c r="A410" s="62" t="s">
        <v>712</v>
      </c>
    </row>
    <row r="411" spans="1:1">
      <c r="A411" s="62" t="s">
        <v>1322</v>
      </c>
    </row>
    <row r="412" spans="1:1">
      <c r="A412" s="62" t="s">
        <v>714</v>
      </c>
    </row>
    <row r="413" spans="1:1">
      <c r="A413" s="62" t="s">
        <v>715</v>
      </c>
    </row>
    <row r="414" spans="1:1">
      <c r="A414" s="62" t="s">
        <v>303</v>
      </c>
    </row>
    <row r="415" spans="1:1">
      <c r="A415" s="62" t="s">
        <v>306</v>
      </c>
    </row>
    <row r="416" spans="1:1">
      <c r="A416" s="62" t="s">
        <v>711</v>
      </c>
    </row>
    <row r="417" spans="1:1">
      <c r="A417" s="62" t="s">
        <v>272</v>
      </c>
    </row>
    <row r="418" spans="1:1">
      <c r="A418" s="62" t="s">
        <v>288</v>
      </c>
    </row>
    <row r="419" spans="1:1">
      <c r="A419" s="62" t="s">
        <v>279</v>
      </c>
    </row>
    <row r="420" spans="1:1">
      <c r="A420" s="62" t="s">
        <v>278</v>
      </c>
    </row>
    <row r="421" spans="1:1">
      <c r="A421" s="62" t="s">
        <v>298</v>
      </c>
    </row>
    <row r="422" spans="1:1">
      <c r="A422" s="62" t="s">
        <v>270</v>
      </c>
    </row>
    <row r="423" spans="1:1">
      <c r="A423" s="3" t="s">
        <v>1436</v>
      </c>
    </row>
    <row r="424" spans="1:1">
      <c r="A424" s="62" t="s">
        <v>271</v>
      </c>
    </row>
    <row r="425" spans="1:1">
      <c r="A425" s="62" t="s">
        <v>287</v>
      </c>
    </row>
    <row r="426" spans="1:1">
      <c r="A426" s="62" t="s">
        <v>299</v>
      </c>
    </row>
    <row r="427" spans="1:1">
      <c r="A427" s="62" t="s">
        <v>304</v>
      </c>
    </row>
    <row r="428" spans="1:1">
      <c r="A428" s="62" t="s">
        <v>305</v>
      </c>
    </row>
    <row r="429" spans="1:1">
      <c r="A429" s="62" t="s">
        <v>274</v>
      </c>
    </row>
    <row r="430" spans="1:1">
      <c r="A430" s="62" t="s">
        <v>283</v>
      </c>
    </row>
    <row r="431" spans="1:1">
      <c r="A431" s="62" t="s">
        <v>275</v>
      </c>
    </row>
    <row r="432" spans="1:1">
      <c r="A432" s="62" t="s">
        <v>300</v>
      </c>
    </row>
    <row r="433" spans="1:1">
      <c r="A433" s="62" t="s">
        <v>269</v>
      </c>
    </row>
    <row r="434" spans="1:1">
      <c r="A434" s="62" t="s">
        <v>276</v>
      </c>
    </row>
    <row r="435" spans="1:1">
      <c r="A435" s="62" t="s">
        <v>707</v>
      </c>
    </row>
    <row r="436" spans="1:1">
      <c r="A436" s="62" t="s">
        <v>253</v>
      </c>
    </row>
    <row r="437" spans="1:1">
      <c r="A437" s="62" t="s">
        <v>732</v>
      </c>
    </row>
    <row r="438" spans="1:1">
      <c r="A438" s="62" t="s">
        <v>296</v>
      </c>
    </row>
    <row r="439" spans="1:1">
      <c r="A439" s="62" t="s">
        <v>265</v>
      </c>
    </row>
    <row r="440" spans="1:1">
      <c r="A440" s="62" t="s">
        <v>716</v>
      </c>
    </row>
    <row r="441" spans="1:1">
      <c r="A441" s="62" t="s">
        <v>261</v>
      </c>
    </row>
    <row r="442" spans="1:1">
      <c r="A442" s="2" t="s">
        <v>76</v>
      </c>
    </row>
    <row r="443" spans="1:1">
      <c r="A443" s="3" t="s">
        <v>1434</v>
      </c>
    </row>
    <row r="444" spans="1:1">
      <c r="A444" s="62" t="s">
        <v>697</v>
      </c>
    </row>
    <row r="445" spans="1:1">
      <c r="A445" s="62" t="s">
        <v>109</v>
      </c>
    </row>
    <row r="446" spans="1:1">
      <c r="A446" s="62" t="s">
        <v>108</v>
      </c>
    </row>
    <row r="447" spans="1:1">
      <c r="A447" s="62" t="s">
        <v>1341</v>
      </c>
    </row>
    <row r="448" spans="1:1">
      <c r="A448" s="62" t="s">
        <v>115</v>
      </c>
    </row>
    <row r="449" spans="1:1">
      <c r="A449" s="62" t="s">
        <v>110</v>
      </c>
    </row>
    <row r="450" spans="1:1">
      <c r="A450" s="62" t="s">
        <v>699</v>
      </c>
    </row>
    <row r="451" spans="1:1">
      <c r="A451" s="62" t="s">
        <v>98</v>
      </c>
    </row>
    <row r="452" spans="1:1">
      <c r="A452" s="62" t="s">
        <v>101</v>
      </c>
    </row>
    <row r="453" spans="1:1">
      <c r="A453" s="62" t="s">
        <v>95</v>
      </c>
    </row>
    <row r="454" spans="1:1">
      <c r="A454" s="62" t="s">
        <v>117</v>
      </c>
    </row>
    <row r="455" spans="1:1">
      <c r="A455" s="62" t="s">
        <v>698</v>
      </c>
    </row>
    <row r="456" spans="1:1">
      <c r="A456" s="62" t="s">
        <v>1316</v>
      </c>
    </row>
    <row r="457" spans="1:1">
      <c r="A457" s="62" t="s">
        <v>114</v>
      </c>
    </row>
    <row r="458" spans="1:1">
      <c r="A458" s="62" t="s">
        <v>97</v>
      </c>
    </row>
    <row r="459" spans="1:1">
      <c r="A459" s="62" t="s">
        <v>100</v>
      </c>
    </row>
    <row r="460" spans="1:1">
      <c r="A460" s="62" t="s">
        <v>116</v>
      </c>
    </row>
    <row r="461" spans="1:1">
      <c r="A461" s="62" t="s">
        <v>694</v>
      </c>
    </row>
    <row r="462" spans="1:1">
      <c r="A462" s="62" t="s">
        <v>106</v>
      </c>
    </row>
    <row r="463" spans="1:1">
      <c r="A463" s="3" t="s">
        <v>1435</v>
      </c>
    </row>
    <row r="464" spans="1:1">
      <c r="A464" s="62" t="s">
        <v>1312</v>
      </c>
    </row>
    <row r="465" spans="1:1">
      <c r="A465" s="62" t="s">
        <v>1314</v>
      </c>
    </row>
    <row r="466" spans="1:1">
      <c r="A466" s="62" t="s">
        <v>728</v>
      </c>
    </row>
    <row r="467" spans="1:1">
      <c r="A467" s="62" t="s">
        <v>727</v>
      </c>
    </row>
    <row r="468" spans="1:1">
      <c r="A468" s="62" t="s">
        <v>695</v>
      </c>
    </row>
    <row r="469" spans="1:1">
      <c r="A469" s="62" t="s">
        <v>107</v>
      </c>
    </row>
    <row r="470" spans="1:1">
      <c r="A470" s="3" t="s">
        <v>1436</v>
      </c>
    </row>
    <row r="471" spans="1:1">
      <c r="A471" s="62" t="s">
        <v>1313</v>
      </c>
    </row>
    <row r="472" spans="1:1">
      <c r="A472" s="62" t="s">
        <v>102</v>
      </c>
    </row>
    <row r="473" spans="1:1">
      <c r="A473" s="62" t="s">
        <v>81</v>
      </c>
    </row>
    <row r="474" spans="1:1">
      <c r="A474" s="62" t="s">
        <v>696</v>
      </c>
    </row>
    <row r="475" spans="1:1">
      <c r="A475" s="62" t="s">
        <v>99</v>
      </c>
    </row>
    <row r="476" spans="1:1">
      <c r="A476" s="62" t="s">
        <v>1315</v>
      </c>
    </row>
    <row r="477" spans="1:1">
      <c r="A477" s="62" t="s">
        <v>96</v>
      </c>
    </row>
    <row r="478" spans="1:1">
      <c r="A478" s="62" t="s">
        <v>693</v>
      </c>
    </row>
    <row r="479" spans="1:1">
      <c r="A479" s="62" t="s">
        <v>80</v>
      </c>
    </row>
    <row r="480" spans="1:1">
      <c r="A480" s="2" t="s">
        <v>569</v>
      </c>
    </row>
    <row r="481" spans="1:1">
      <c r="A481" s="3" t="s">
        <v>1434</v>
      </c>
    </row>
    <row r="482" spans="1:1">
      <c r="A482" s="62" t="s">
        <v>608</v>
      </c>
    </row>
    <row r="483" spans="1:1">
      <c r="A483" s="62" t="s">
        <v>606</v>
      </c>
    </row>
    <row r="484" spans="1:1">
      <c r="A484" s="62" t="s">
        <v>1338</v>
      </c>
    </row>
    <row r="485" spans="1:1">
      <c r="A485" s="62" t="s">
        <v>597</v>
      </c>
    </row>
    <row r="486" spans="1:1">
      <c r="A486" s="62" t="s">
        <v>607</v>
      </c>
    </row>
    <row r="487" spans="1:1">
      <c r="A487" s="62" t="s">
        <v>1337</v>
      </c>
    </row>
    <row r="488" spans="1:1">
      <c r="A488" s="62" t="s">
        <v>579</v>
      </c>
    </row>
    <row r="489" spans="1:1">
      <c r="A489" s="62" t="s">
        <v>601</v>
      </c>
    </row>
    <row r="490" spans="1:1">
      <c r="A490" s="62" t="s">
        <v>590</v>
      </c>
    </row>
    <row r="491" spans="1:1">
      <c r="A491" s="62" t="s">
        <v>602</v>
      </c>
    </row>
    <row r="492" spans="1:1">
      <c r="A492" s="3" t="s">
        <v>1435</v>
      </c>
    </row>
    <row r="493" spans="1:1">
      <c r="A493" s="62" t="s">
        <v>592</v>
      </c>
    </row>
    <row r="494" spans="1:1">
      <c r="A494" s="62" t="s">
        <v>570</v>
      </c>
    </row>
    <row r="495" spans="1:1">
      <c r="A495" s="62" t="s">
        <v>583</v>
      </c>
    </row>
    <row r="496" spans="1:1">
      <c r="A496" s="62" t="s">
        <v>599</v>
      </c>
    </row>
    <row r="497" spans="1:1">
      <c r="A497" s="62" t="s">
        <v>574</v>
      </c>
    </row>
    <row r="498" spans="1:1">
      <c r="A498" s="62" t="s">
        <v>605</v>
      </c>
    </row>
    <row r="499" spans="1:1">
      <c r="A499" s="62" t="s">
        <v>573</v>
      </c>
    </row>
    <row r="500" spans="1:1">
      <c r="A500" s="62" t="s">
        <v>603</v>
      </c>
    </row>
    <row r="501" spans="1:1">
      <c r="A501" s="62" t="s">
        <v>593</v>
      </c>
    </row>
    <row r="502" spans="1:1">
      <c r="A502" s="62" t="s">
        <v>604</v>
      </c>
    </row>
    <row r="503" spans="1:1">
      <c r="A503" s="62" t="s">
        <v>587</v>
      </c>
    </row>
    <row r="504" spans="1:1">
      <c r="A504" s="62" t="s">
        <v>1334</v>
      </c>
    </row>
    <row r="505" spans="1:1">
      <c r="A505" s="62" t="s">
        <v>1336</v>
      </c>
    </row>
    <row r="506" spans="1:1">
      <c r="A506" s="62" t="s">
        <v>600</v>
      </c>
    </row>
    <row r="507" spans="1:1">
      <c r="A507" s="62" t="s">
        <v>588</v>
      </c>
    </row>
    <row r="508" spans="1:1">
      <c r="A508" s="3" t="s">
        <v>1436</v>
      </c>
    </row>
    <row r="509" spans="1:1">
      <c r="A509" s="62" t="s">
        <v>589</v>
      </c>
    </row>
    <row r="510" spans="1:1">
      <c r="A510" s="62" t="s">
        <v>595</v>
      </c>
    </row>
    <row r="511" spans="1:1">
      <c r="A511" s="62" t="s">
        <v>598</v>
      </c>
    </row>
    <row r="512" spans="1:1">
      <c r="A512" s="62" t="s">
        <v>1335</v>
      </c>
    </row>
    <row r="513" spans="1:1">
      <c r="A513" s="62" t="s">
        <v>584</v>
      </c>
    </row>
    <row r="514" spans="1:1">
      <c r="A514" s="62" t="s">
        <v>585</v>
      </c>
    </row>
    <row r="515" spans="1:1">
      <c r="A515" s="62" t="s">
        <v>571</v>
      </c>
    </row>
    <row r="516" spans="1:1">
      <c r="A516" s="62" t="s">
        <v>586</v>
      </c>
    </row>
    <row r="517" spans="1:1">
      <c r="A517" s="62" t="s">
        <v>577</v>
      </c>
    </row>
    <row r="518" spans="1:1">
      <c r="A518" s="62" t="s">
        <v>596</v>
      </c>
    </row>
    <row r="519" spans="1:1">
      <c r="A519" s="62" t="s">
        <v>594</v>
      </c>
    </row>
    <row r="520" spans="1:1">
      <c r="A520" s="62" t="s">
        <v>591</v>
      </c>
    </row>
    <row r="521" spans="1:1">
      <c r="A521" s="62" t="s">
        <v>575</v>
      </c>
    </row>
    <row r="522" spans="1:1">
      <c r="A522" s="62" t="s">
        <v>576</v>
      </c>
    </row>
    <row r="523" spans="1:1">
      <c r="A523" s="62" t="s">
        <v>578</v>
      </c>
    </row>
    <row r="524" spans="1:1">
      <c r="A524" s="62" t="s">
        <v>581</v>
      </c>
    </row>
    <row r="525" spans="1:1">
      <c r="A525" s="62" t="s">
        <v>580</v>
      </c>
    </row>
    <row r="526" spans="1:1">
      <c r="A526" s="62" t="s">
        <v>572</v>
      </c>
    </row>
    <row r="527" spans="1:1">
      <c r="A527" s="62" t="s">
        <v>582</v>
      </c>
    </row>
    <row r="528" spans="1:1">
      <c r="A528" s="2" t="s">
        <v>365</v>
      </c>
    </row>
    <row r="529" spans="1:1">
      <c r="A529" s="3" t="s">
        <v>1434</v>
      </c>
    </row>
    <row r="530" spans="1:1">
      <c r="A530" s="62" t="s">
        <v>372</v>
      </c>
    </row>
    <row r="531" spans="1:1">
      <c r="A531" s="62" t="s">
        <v>377</v>
      </c>
    </row>
    <row r="532" spans="1:1">
      <c r="A532" s="62" t="s">
        <v>370</v>
      </c>
    </row>
    <row r="533" spans="1:1">
      <c r="A533" s="62" t="s">
        <v>367</v>
      </c>
    </row>
    <row r="534" spans="1:1">
      <c r="A534" s="62" t="s">
        <v>374</v>
      </c>
    </row>
    <row r="535" spans="1:1">
      <c r="A535" s="62" t="s">
        <v>381</v>
      </c>
    </row>
    <row r="536" spans="1:1">
      <c r="A536" s="62" t="s">
        <v>382</v>
      </c>
    </row>
    <row r="537" spans="1:1">
      <c r="A537" s="62" t="s">
        <v>1326</v>
      </c>
    </row>
    <row r="538" spans="1:1">
      <c r="A538" s="62" t="s">
        <v>383</v>
      </c>
    </row>
    <row r="539" spans="1:1">
      <c r="A539" s="62" t="s">
        <v>368</v>
      </c>
    </row>
    <row r="540" spans="1:1">
      <c r="A540" s="62" t="s">
        <v>384</v>
      </c>
    </row>
    <row r="541" spans="1:1">
      <c r="A541" s="3" t="s">
        <v>1435</v>
      </c>
    </row>
    <row r="542" spans="1:1">
      <c r="A542" s="62" t="s">
        <v>376</v>
      </c>
    </row>
    <row r="543" spans="1:1">
      <c r="A543" s="62" t="s">
        <v>371</v>
      </c>
    </row>
    <row r="544" spans="1:1">
      <c r="A544" s="62" t="s">
        <v>379</v>
      </c>
    </row>
    <row r="545" spans="1:1">
      <c r="A545" s="62" t="s">
        <v>378</v>
      </c>
    </row>
    <row r="546" spans="1:1">
      <c r="A546" s="62" t="s">
        <v>369</v>
      </c>
    </row>
    <row r="547" spans="1:1">
      <c r="A547" s="62" t="s">
        <v>366</v>
      </c>
    </row>
    <row r="548" spans="1:1">
      <c r="A548" s="62" t="s">
        <v>1325</v>
      </c>
    </row>
    <row r="549" spans="1:1">
      <c r="A549" s="62" t="s">
        <v>380</v>
      </c>
    </row>
    <row r="550" spans="1:1">
      <c r="A550" s="3" t="s">
        <v>1436</v>
      </c>
    </row>
    <row r="551" spans="1:1">
      <c r="A551" s="62" t="s">
        <v>373</v>
      </c>
    </row>
    <row r="552" spans="1:1">
      <c r="A552" s="62" t="s">
        <v>375</v>
      </c>
    </row>
    <row r="553" spans="1:1">
      <c r="A553" s="2" t="s">
        <v>643</v>
      </c>
    </row>
    <row r="554" spans="1:1">
      <c r="A554" s="3" t="s">
        <v>1434</v>
      </c>
    </row>
    <row r="555" spans="1:1">
      <c r="A555" s="62" t="s">
        <v>667</v>
      </c>
    </row>
    <row r="556" spans="1:1">
      <c r="A556" s="62" t="s">
        <v>644</v>
      </c>
    </row>
    <row r="557" spans="1:1">
      <c r="A557" s="62" t="s">
        <v>650</v>
      </c>
    </row>
    <row r="558" spans="1:1">
      <c r="A558" s="3" t="s">
        <v>1435</v>
      </c>
    </row>
    <row r="559" spans="1:1">
      <c r="A559" s="62" t="s">
        <v>649</v>
      </c>
    </row>
    <row r="560" spans="1:1">
      <c r="A560" s="62" t="s">
        <v>651</v>
      </c>
    </row>
    <row r="561" spans="1:1">
      <c r="A561" s="62" t="s">
        <v>663</v>
      </c>
    </row>
    <row r="562" spans="1:1">
      <c r="A562" s="62" t="s">
        <v>661</v>
      </c>
    </row>
    <row r="563" spans="1:1">
      <c r="A563" s="62" t="s">
        <v>658</v>
      </c>
    </row>
    <row r="564" spans="1:1">
      <c r="A564" s="3" t="s">
        <v>1436</v>
      </c>
    </row>
    <row r="565" spans="1:1">
      <c r="A565" s="62" t="s">
        <v>666</v>
      </c>
    </row>
    <row r="566" spans="1:1">
      <c r="A566" s="62" t="s">
        <v>645</v>
      </c>
    </row>
    <row r="567" spans="1:1">
      <c r="A567" s="62" t="s">
        <v>1340</v>
      </c>
    </row>
    <row r="568" spans="1:1">
      <c r="A568" s="62" t="s">
        <v>655</v>
      </c>
    </row>
    <row r="569" spans="1:1">
      <c r="A569" s="62" t="s">
        <v>646</v>
      </c>
    </row>
    <row r="570" spans="1:1">
      <c r="A570" s="62" t="s">
        <v>665</v>
      </c>
    </row>
    <row r="571" spans="1:1">
      <c r="A571" s="62" t="s">
        <v>659</v>
      </c>
    </row>
    <row r="572" spans="1:1">
      <c r="A572" s="62" t="s">
        <v>662</v>
      </c>
    </row>
    <row r="573" spans="1:1">
      <c r="A573" s="62" t="s">
        <v>657</v>
      </c>
    </row>
    <row r="574" spans="1:1">
      <c r="A574" s="62" t="s">
        <v>656</v>
      </c>
    </row>
    <row r="575" spans="1:1">
      <c r="A575" s="62" t="s">
        <v>647</v>
      </c>
    </row>
    <row r="576" spans="1:1">
      <c r="A576" s="62" t="s">
        <v>652</v>
      </c>
    </row>
    <row r="577" spans="1:1">
      <c r="A577" s="62" t="s">
        <v>648</v>
      </c>
    </row>
    <row r="578" spans="1:1">
      <c r="A578" s="62" t="s">
        <v>654</v>
      </c>
    </row>
    <row r="579" spans="1:1">
      <c r="A579" s="62" t="s">
        <v>660</v>
      </c>
    </row>
    <row r="580" spans="1:1">
      <c r="A580" s="62" t="s">
        <v>664</v>
      </c>
    </row>
    <row r="581" spans="1:1">
      <c r="A581" s="62" t="s">
        <v>653</v>
      </c>
    </row>
    <row r="582" spans="1:1">
      <c r="A582" s="2" t="s">
        <v>201</v>
      </c>
    </row>
    <row r="583" spans="1:1">
      <c r="A583" s="3" t="s">
        <v>1434</v>
      </c>
    </row>
    <row r="584" spans="1:1">
      <c r="A584" s="62" t="s">
        <v>218</v>
      </c>
    </row>
    <row r="585" spans="1:1">
      <c r="A585" s="62" t="s">
        <v>208</v>
      </c>
    </row>
    <row r="586" spans="1:1">
      <c r="A586" s="62" t="s">
        <v>236</v>
      </c>
    </row>
    <row r="587" spans="1:1">
      <c r="A587" s="62" t="s">
        <v>241</v>
      </c>
    </row>
    <row r="588" spans="1:1">
      <c r="A588" s="62" t="s">
        <v>247</v>
      </c>
    </row>
    <row r="589" spans="1:1">
      <c r="A589" s="62" t="s">
        <v>217</v>
      </c>
    </row>
    <row r="590" spans="1:1">
      <c r="A590" s="62" t="s">
        <v>248</v>
      </c>
    </row>
    <row r="591" spans="1:1">
      <c r="A591" s="62" t="s">
        <v>242</v>
      </c>
    </row>
    <row r="592" spans="1:1">
      <c r="A592" s="62" t="s">
        <v>221</v>
      </c>
    </row>
    <row r="593" spans="1:1">
      <c r="A593" s="62" t="s">
        <v>229</v>
      </c>
    </row>
    <row r="594" spans="1:1">
      <c r="A594" s="62" t="s">
        <v>244</v>
      </c>
    </row>
    <row r="595" spans="1:1">
      <c r="A595" s="62" t="s">
        <v>704</v>
      </c>
    </row>
    <row r="596" spans="1:1">
      <c r="A596" s="62" t="s">
        <v>243</v>
      </c>
    </row>
    <row r="597" spans="1:1">
      <c r="A597" s="62" t="s">
        <v>228</v>
      </c>
    </row>
    <row r="598" spans="1:1">
      <c r="A598" s="62" t="s">
        <v>239</v>
      </c>
    </row>
    <row r="599" spans="1:1">
      <c r="A599" s="62" t="s">
        <v>245</v>
      </c>
    </row>
    <row r="600" spans="1:1">
      <c r="A600" s="62" t="s">
        <v>249</v>
      </c>
    </row>
    <row r="601" spans="1:1">
      <c r="A601" s="62" t="s">
        <v>705</v>
      </c>
    </row>
    <row r="602" spans="1:1">
      <c r="A602" s="62" t="s">
        <v>238</v>
      </c>
    </row>
    <row r="603" spans="1:1">
      <c r="A603" s="62" t="s">
        <v>210</v>
      </c>
    </row>
    <row r="604" spans="1:1">
      <c r="A604" s="62" t="s">
        <v>227</v>
      </c>
    </row>
    <row r="605" spans="1:1">
      <c r="A605" s="62" t="s">
        <v>231</v>
      </c>
    </row>
    <row r="606" spans="1:1">
      <c r="A606" s="62" t="s">
        <v>237</v>
      </c>
    </row>
    <row r="607" spans="1:1">
      <c r="A607" s="3" t="s">
        <v>1435</v>
      </c>
    </row>
    <row r="608" spans="1:1">
      <c r="A608" s="62" t="s">
        <v>734</v>
      </c>
    </row>
    <row r="609" spans="1:1">
      <c r="A609" s="62" t="s">
        <v>225</v>
      </c>
    </row>
    <row r="610" spans="1:1">
      <c r="A610" s="62" t="s">
        <v>205</v>
      </c>
    </row>
    <row r="611" spans="1:1">
      <c r="A611" s="62" t="s">
        <v>251</v>
      </c>
    </row>
    <row r="612" spans="1:1">
      <c r="A612" s="62" t="s">
        <v>250</v>
      </c>
    </row>
    <row r="613" spans="1:1">
      <c r="A613" s="62" t="s">
        <v>203</v>
      </c>
    </row>
    <row r="614" spans="1:1">
      <c r="A614" s="62" t="s">
        <v>204</v>
      </c>
    </row>
    <row r="615" spans="1:1">
      <c r="A615" s="62" t="s">
        <v>215</v>
      </c>
    </row>
    <row r="616" spans="1:1">
      <c r="A616" s="62" t="s">
        <v>240</v>
      </c>
    </row>
    <row r="617" spans="1:1">
      <c r="A617" s="62" t="s">
        <v>226</v>
      </c>
    </row>
    <row r="618" spans="1:1">
      <c r="A618" s="3" t="s">
        <v>1436</v>
      </c>
    </row>
    <row r="619" spans="1:1">
      <c r="A619" s="62" t="s">
        <v>202</v>
      </c>
    </row>
    <row r="620" spans="1:1">
      <c r="A620" s="62" t="s">
        <v>246</v>
      </c>
    </row>
    <row r="621" spans="1:1">
      <c r="A621" s="62" t="s">
        <v>216</v>
      </c>
    </row>
    <row r="622" spans="1:1">
      <c r="A622" s="62" t="s">
        <v>214</v>
      </c>
    </row>
    <row r="623" spans="1:1">
      <c r="A623" s="62" t="s">
        <v>207</v>
      </c>
    </row>
    <row r="624" spans="1:1">
      <c r="A624" s="62" t="s">
        <v>206</v>
      </c>
    </row>
    <row r="625" spans="1:1">
      <c r="A625" s="62" t="s">
        <v>702</v>
      </c>
    </row>
    <row r="626" spans="1:1">
      <c r="A626" s="62" t="s">
        <v>209</v>
      </c>
    </row>
    <row r="627" spans="1:1">
      <c r="A627" s="62" t="s">
        <v>230</v>
      </c>
    </row>
    <row r="628" spans="1:1">
      <c r="A628" s="62" t="s">
        <v>232</v>
      </c>
    </row>
    <row r="629" spans="1:1">
      <c r="A629" s="62" t="s">
        <v>703</v>
      </c>
    </row>
    <row r="630" spans="1:1">
      <c r="A630" s="62" t="s">
        <v>220</v>
      </c>
    </row>
    <row r="631" spans="1:1">
      <c r="A631" s="62" t="s">
        <v>219</v>
      </c>
    </row>
    <row r="632" spans="1:1">
      <c r="A632" s="2" t="s">
        <v>669</v>
      </c>
    </row>
  </sheetData>
  <sheetProtection selectLockedCells="1" autoFilter="0" pivotTables="0"/>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88B5C-9338-44E1-8D49-412B710600F7}">
  <sheetPr codeName="Hoja6"/>
  <dimension ref="A12:P32"/>
  <sheetViews>
    <sheetView zoomScale="66" zoomScaleNormal="66" workbookViewId="0">
      <selection activeCell="C22" sqref="C22"/>
    </sheetView>
  </sheetViews>
  <sheetFormatPr baseColWidth="10" defaultRowHeight="14.4"/>
  <cols>
    <col min="1" max="1" width="19.77734375" bestFit="1" customWidth="1"/>
    <col min="2" max="2" width="22.5546875" bestFit="1" customWidth="1"/>
    <col min="3" max="3" width="12.109375" bestFit="1" customWidth="1"/>
    <col min="4" max="4" width="9.6640625" bestFit="1" customWidth="1"/>
    <col min="5" max="5" width="12.109375" bestFit="1" customWidth="1"/>
    <col min="6" max="6" width="12.33203125" bestFit="1" customWidth="1"/>
    <col min="7" max="7" width="24.21875" bestFit="1" customWidth="1"/>
    <col min="8" max="8" width="25.21875" bestFit="1" customWidth="1"/>
    <col min="9" max="9" width="24.21875" bestFit="1" customWidth="1"/>
    <col min="10" max="13" width="8.5546875" bestFit="1" customWidth="1"/>
    <col min="14" max="14" width="12.33203125" bestFit="1" customWidth="1"/>
    <col min="16" max="16" width="23.109375" customWidth="1"/>
  </cols>
  <sheetData>
    <row r="12" spans="1:3">
      <c r="A12" s="1" t="s">
        <v>0</v>
      </c>
      <c r="B12" t="s">
        <v>670</v>
      </c>
    </row>
    <row r="13" spans="1:3">
      <c r="A13" s="1" t="s">
        <v>1347</v>
      </c>
      <c r="B13" t="s">
        <v>670</v>
      </c>
    </row>
    <row r="15" spans="1:3">
      <c r="A15" s="1" t="s">
        <v>1366</v>
      </c>
      <c r="B15" s="1" t="s">
        <v>672</v>
      </c>
    </row>
    <row r="16" spans="1:3" ht="15" thickBot="1">
      <c r="A16" s="1" t="s">
        <v>668</v>
      </c>
      <c r="B16" s="98" t="s">
        <v>1433</v>
      </c>
      <c r="C16" s="98" t="s">
        <v>669</v>
      </c>
    </row>
    <row r="17" spans="1:16" ht="15" thickBot="1">
      <c r="A17" s="2" t="s">
        <v>1437</v>
      </c>
      <c r="B17" s="99">
        <v>1</v>
      </c>
      <c r="C17" s="99">
        <v>1</v>
      </c>
      <c r="P17" s="70" t="s">
        <v>677</v>
      </c>
    </row>
    <row r="18" spans="1:16">
      <c r="A18" s="3" t="s">
        <v>671</v>
      </c>
      <c r="B18" s="99">
        <v>1</v>
      </c>
      <c r="C18" s="99">
        <v>1</v>
      </c>
      <c r="P18" s="4" t="s">
        <v>678</v>
      </c>
    </row>
    <row r="19" spans="1:16">
      <c r="A19" s="3" t="s">
        <v>1342</v>
      </c>
      <c r="B19" s="99">
        <v>1</v>
      </c>
      <c r="C19" s="99">
        <v>1</v>
      </c>
      <c r="P19" s="4" t="s">
        <v>679</v>
      </c>
    </row>
    <row r="20" spans="1:16" ht="15" thickBot="1">
      <c r="A20" s="2" t="s">
        <v>1438</v>
      </c>
      <c r="B20" s="99">
        <v>1</v>
      </c>
      <c r="C20" s="99">
        <v>1</v>
      </c>
      <c r="P20" s="5" t="s">
        <v>680</v>
      </c>
    </row>
    <row r="21" spans="1:16" ht="15" thickBot="1">
      <c r="A21" s="3" t="s">
        <v>671</v>
      </c>
      <c r="B21" s="99">
        <v>1</v>
      </c>
      <c r="C21" s="99">
        <v>1</v>
      </c>
    </row>
    <row r="22" spans="1:16" ht="15" thickBot="1">
      <c r="A22" s="3" t="s">
        <v>1342</v>
      </c>
      <c r="B22" s="99">
        <v>1</v>
      </c>
      <c r="C22" s="99">
        <v>1</v>
      </c>
      <c r="P22" s="70" t="s">
        <v>673</v>
      </c>
    </row>
    <row r="23" spans="1:16">
      <c r="A23" s="2" t="s">
        <v>1440</v>
      </c>
      <c r="B23" s="99">
        <v>1</v>
      </c>
      <c r="C23" s="99">
        <v>1</v>
      </c>
      <c r="P23" s="7" t="s">
        <v>1384</v>
      </c>
    </row>
    <row r="24" spans="1:16">
      <c r="A24" s="3" t="s">
        <v>671</v>
      </c>
      <c r="B24" s="99">
        <v>1</v>
      </c>
      <c r="C24" s="99">
        <v>1</v>
      </c>
      <c r="P24" s="7" t="s">
        <v>1385</v>
      </c>
    </row>
    <row r="25" spans="1:16">
      <c r="A25" s="3" t="s">
        <v>1342</v>
      </c>
      <c r="B25" s="99">
        <v>1</v>
      </c>
      <c r="C25" s="99">
        <v>1</v>
      </c>
      <c r="P25" s="7" t="s">
        <v>1386</v>
      </c>
    </row>
    <row r="26" spans="1:16">
      <c r="A26" s="2" t="s">
        <v>1441</v>
      </c>
      <c r="B26" s="99">
        <v>1</v>
      </c>
      <c r="C26" s="99">
        <v>1</v>
      </c>
      <c r="P26" s="7" t="s">
        <v>1387</v>
      </c>
    </row>
    <row r="27" spans="1:16" ht="15" thickBot="1">
      <c r="A27" s="3" t="s">
        <v>671</v>
      </c>
      <c r="B27" s="99">
        <v>1</v>
      </c>
      <c r="C27" s="99">
        <v>1</v>
      </c>
      <c r="P27" s="8" t="s">
        <v>1388</v>
      </c>
    </row>
    <row r="28" spans="1:16">
      <c r="A28" s="3" t="s">
        <v>1342</v>
      </c>
      <c r="B28" s="99">
        <v>1</v>
      </c>
      <c r="C28" s="99">
        <v>1</v>
      </c>
    </row>
    <row r="29" spans="1:16">
      <c r="A29" s="2" t="s">
        <v>1439</v>
      </c>
      <c r="B29" s="99">
        <v>1</v>
      </c>
      <c r="C29" s="99">
        <v>1</v>
      </c>
    </row>
    <row r="30" spans="1:16">
      <c r="A30" s="3" t="s">
        <v>671</v>
      </c>
      <c r="B30" s="99">
        <v>1</v>
      </c>
      <c r="C30" s="99">
        <v>1</v>
      </c>
    </row>
    <row r="31" spans="1:16">
      <c r="A31" s="3" t="s">
        <v>1342</v>
      </c>
      <c r="B31" s="99">
        <v>1</v>
      </c>
      <c r="C31" s="99">
        <v>1</v>
      </c>
    </row>
    <row r="32" spans="1:16">
      <c r="A32" s="2" t="s">
        <v>669</v>
      </c>
      <c r="B32" s="99">
        <v>1</v>
      </c>
      <c r="C32" s="99">
        <v>1</v>
      </c>
    </row>
  </sheetData>
  <sheetProtection selectLockedCells="1" autoFilter="0" pivotTables="0"/>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64DF-AF10-417C-BFDB-9DD570DBE860}">
  <sheetPr codeName="Hoja7"/>
  <dimension ref="A14:S40"/>
  <sheetViews>
    <sheetView zoomScale="70" zoomScaleNormal="70" workbookViewId="0"/>
  </sheetViews>
  <sheetFormatPr baseColWidth="10" defaultRowHeight="14.4"/>
  <cols>
    <col min="1" max="1" width="20.21875" bestFit="1" customWidth="1"/>
    <col min="2" max="2" width="23" bestFit="1" customWidth="1"/>
    <col min="3" max="3" width="12.33203125" bestFit="1" customWidth="1"/>
    <col min="4" max="4" width="9.77734375" bestFit="1" customWidth="1"/>
    <col min="5" max="6" width="12.33203125" bestFit="1" customWidth="1"/>
    <col min="7" max="7" width="24.21875" bestFit="1" customWidth="1"/>
    <col min="8" max="8" width="25.21875" bestFit="1" customWidth="1"/>
    <col min="9" max="9" width="24.21875" bestFit="1" customWidth="1"/>
    <col min="10" max="13" width="8.5546875" bestFit="1" customWidth="1"/>
    <col min="14" max="14" width="12.33203125" bestFit="1" customWidth="1"/>
    <col min="16" max="16" width="23.6640625" customWidth="1"/>
  </cols>
  <sheetData>
    <row r="14" spans="1:2">
      <c r="A14" s="1" t="s">
        <v>0</v>
      </c>
      <c r="B14" t="s">
        <v>670</v>
      </c>
    </row>
    <row r="15" spans="1:2">
      <c r="A15" s="1" t="s">
        <v>1347</v>
      </c>
      <c r="B15" t="s">
        <v>670</v>
      </c>
    </row>
    <row r="17" spans="1:19">
      <c r="A17" s="1" t="s">
        <v>1366</v>
      </c>
      <c r="B17" s="1" t="s">
        <v>672</v>
      </c>
    </row>
    <row r="18" spans="1:19" ht="15" thickBot="1">
      <c r="A18" s="1" t="s">
        <v>668</v>
      </c>
      <c r="B18" s="98" t="s">
        <v>1433</v>
      </c>
      <c r="C18" s="98" t="s">
        <v>669</v>
      </c>
    </row>
    <row r="19" spans="1:19">
      <c r="A19" s="2" t="s">
        <v>1507</v>
      </c>
      <c r="B19" s="99">
        <v>1</v>
      </c>
      <c r="C19" s="99">
        <v>1</v>
      </c>
      <c r="P19" s="6" t="s">
        <v>677</v>
      </c>
    </row>
    <row r="20" spans="1:19">
      <c r="A20" s="3" t="s">
        <v>671</v>
      </c>
      <c r="B20" s="99">
        <v>1</v>
      </c>
      <c r="C20" s="99">
        <v>1</v>
      </c>
      <c r="P20" s="4" t="s">
        <v>678</v>
      </c>
    </row>
    <row r="21" spans="1:19">
      <c r="A21" s="3" t="s">
        <v>1342</v>
      </c>
      <c r="B21" s="99">
        <v>1</v>
      </c>
      <c r="C21" s="99">
        <v>1</v>
      </c>
      <c r="P21" s="4" t="s">
        <v>679</v>
      </c>
    </row>
    <row r="22" spans="1:19" ht="15" thickBot="1">
      <c r="A22" s="2" t="s">
        <v>1508</v>
      </c>
      <c r="B22" s="99">
        <v>1</v>
      </c>
      <c r="C22" s="99">
        <v>1</v>
      </c>
      <c r="P22" s="5" t="s">
        <v>680</v>
      </c>
    </row>
    <row r="23" spans="1:19" ht="15" thickBot="1">
      <c r="A23" s="3" t="s">
        <v>671</v>
      </c>
      <c r="B23" s="99">
        <v>1</v>
      </c>
      <c r="C23" s="99">
        <v>1</v>
      </c>
    </row>
    <row r="24" spans="1:19" ht="15" thickBot="1">
      <c r="A24" s="3" t="s">
        <v>1342</v>
      </c>
      <c r="B24" s="99">
        <v>1</v>
      </c>
      <c r="C24" s="99">
        <v>1</v>
      </c>
      <c r="P24" s="195" t="s">
        <v>673</v>
      </c>
      <c r="Q24" s="196"/>
      <c r="R24" s="196"/>
      <c r="S24" s="197"/>
    </row>
    <row r="25" spans="1:19">
      <c r="A25" s="2" t="s">
        <v>1509</v>
      </c>
      <c r="B25" s="99">
        <v>1</v>
      </c>
      <c r="C25" s="99">
        <v>1</v>
      </c>
      <c r="P25" s="65" t="s">
        <v>1527</v>
      </c>
      <c r="S25" s="66"/>
    </row>
    <row r="26" spans="1:19">
      <c r="A26" s="3" t="s">
        <v>671</v>
      </c>
      <c r="B26" s="99">
        <v>1</v>
      </c>
      <c r="C26" s="99">
        <v>1</v>
      </c>
      <c r="P26" s="65" t="s">
        <v>1378</v>
      </c>
      <c r="S26" s="66"/>
    </row>
    <row r="27" spans="1:19">
      <c r="A27" s="3" t="s">
        <v>1342</v>
      </c>
      <c r="B27" s="99">
        <v>1</v>
      </c>
      <c r="C27" s="99">
        <v>1</v>
      </c>
      <c r="P27" s="65" t="s">
        <v>1379</v>
      </c>
      <c r="S27" s="66"/>
    </row>
    <row r="28" spans="1:19">
      <c r="A28" s="2" t="s">
        <v>1510</v>
      </c>
      <c r="B28" s="99">
        <v>1</v>
      </c>
      <c r="C28" s="99">
        <v>1</v>
      </c>
      <c r="P28" s="65" t="s">
        <v>1380</v>
      </c>
      <c r="S28" s="66"/>
    </row>
    <row r="29" spans="1:19">
      <c r="A29" s="3" t="s">
        <v>671</v>
      </c>
      <c r="B29" s="99">
        <v>1</v>
      </c>
      <c r="C29" s="99">
        <v>1</v>
      </c>
      <c r="P29" s="65" t="s">
        <v>1381</v>
      </c>
      <c r="S29" s="66"/>
    </row>
    <row r="30" spans="1:19">
      <c r="A30" s="3" t="s">
        <v>1342</v>
      </c>
      <c r="B30" s="99">
        <v>1</v>
      </c>
      <c r="C30" s="99">
        <v>1</v>
      </c>
      <c r="P30" s="65" t="s">
        <v>1382</v>
      </c>
      <c r="S30" s="66"/>
    </row>
    <row r="31" spans="1:19" ht="15" thickBot="1">
      <c r="A31" s="2" t="s">
        <v>1511</v>
      </c>
      <c r="B31" s="99">
        <v>1</v>
      </c>
      <c r="C31" s="99">
        <v>1</v>
      </c>
      <c r="P31" s="67" t="s">
        <v>1383</v>
      </c>
      <c r="Q31" s="68"/>
      <c r="R31" s="68"/>
      <c r="S31" s="69"/>
    </row>
    <row r="32" spans="1:19">
      <c r="A32" s="3" t="s">
        <v>671</v>
      </c>
      <c r="B32" s="99">
        <v>1</v>
      </c>
      <c r="C32" s="99">
        <v>1</v>
      </c>
    </row>
    <row r="33" spans="1:3">
      <c r="A33" s="3" t="s">
        <v>1342</v>
      </c>
      <c r="B33" s="99">
        <v>1</v>
      </c>
      <c r="C33" s="99">
        <v>1</v>
      </c>
    </row>
    <row r="34" spans="1:3">
      <c r="A34" s="2" t="s">
        <v>1512</v>
      </c>
      <c r="B34" s="99">
        <v>1</v>
      </c>
      <c r="C34" s="99">
        <v>1</v>
      </c>
    </row>
    <row r="35" spans="1:3">
      <c r="A35" s="3" t="s">
        <v>671</v>
      </c>
      <c r="B35" s="99">
        <v>1</v>
      </c>
      <c r="C35" s="99">
        <v>1</v>
      </c>
    </row>
    <row r="36" spans="1:3">
      <c r="A36" s="3" t="s">
        <v>1342</v>
      </c>
      <c r="B36" s="99">
        <v>1</v>
      </c>
      <c r="C36" s="99">
        <v>1</v>
      </c>
    </row>
    <row r="37" spans="1:3">
      <c r="A37" s="2" t="s">
        <v>1528</v>
      </c>
      <c r="B37" s="99">
        <v>1</v>
      </c>
      <c r="C37" s="99">
        <v>1</v>
      </c>
    </row>
    <row r="38" spans="1:3">
      <c r="A38" s="3" t="s">
        <v>671</v>
      </c>
      <c r="B38" s="99">
        <v>1</v>
      </c>
      <c r="C38" s="99">
        <v>1</v>
      </c>
    </row>
    <row r="39" spans="1:3">
      <c r="A39" s="3" t="s">
        <v>1342</v>
      </c>
      <c r="B39" s="99">
        <v>1</v>
      </c>
      <c r="C39" s="99">
        <v>1</v>
      </c>
    </row>
    <row r="40" spans="1:3">
      <c r="A40" s="2" t="s">
        <v>669</v>
      </c>
      <c r="B40" s="99">
        <v>1</v>
      </c>
      <c r="C40" s="99">
        <v>1</v>
      </c>
    </row>
  </sheetData>
  <sheetProtection selectLockedCells="1" autoFilter="0" pivotTables="0"/>
  <mergeCells count="1">
    <mergeCell ref="P24:S24"/>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Inicio</vt:lpstr>
      <vt:lpstr>Datos</vt:lpstr>
      <vt:lpstr>General</vt:lpstr>
      <vt:lpstr>Rutinas</vt:lpstr>
      <vt:lpstr>Familia</vt:lpstr>
      <vt:lpstr>Dominios Funcionales</vt:lpstr>
      <vt:lpstr>Res_Dominios Funcionales</vt:lpstr>
      <vt:lpstr>Áreas Desarrollo</vt:lpstr>
      <vt:lpstr>CIF</vt:lpstr>
      <vt:lpstr>Códigos CIF</vt:lpstr>
      <vt:lpstr>Res_Códigos CIF</vt:lpstr>
      <vt:lpstr>Objetivos Primera Infancia</vt:lpstr>
      <vt:lpstr>Evolución y Percentiles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dc:creator>
  <cp:lastModifiedBy>Catalina Morales Murillo</cp:lastModifiedBy>
  <dcterms:created xsi:type="dcterms:W3CDTF">2022-11-30T17:37:08Z</dcterms:created>
  <dcterms:modified xsi:type="dcterms:W3CDTF">2023-03-15T15:26:58Z</dcterms:modified>
</cp:coreProperties>
</file>